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Eu9FuWbGp8fLSMHYVu94yrPnpAkKVGv6mNdBnpN1ffOeqNKsrWTx69xyYepLofu08riNAdtCngh0VglvYUpA==" workbookSaltValue="Y9DAIuOpGtjoSDDPrBQE4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<sst xmlns="http://schemas.openxmlformats.org/spreadsheetml/2006/main" count="240" uniqueCount="126">
  <si>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</si>
  <si>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</si>
  <si>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</si>
  <si>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</si>
  <si>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</si>
  <si>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</si>
  <si>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</si>
  <si>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</si>
  <si>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</si>
  <si>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</si>
  <si>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</si>
  <si>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</si>
  <si>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</si>
  <si>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</si>
  <si>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</si>
  <si>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</si>
  <si>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</si>
  <si>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</si>
  <si>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</si>
  <si>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</si>
  <si>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</si>
  <si>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</si>
  <si>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</si>
  <si>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</si>
  <si>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</si>
  <si>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</si>
  <si>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</si>
  <si>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</si>
  <si>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</si>
  <si>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</si>
  <si>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</si>
  <si>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</si>
  <si>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</si>
  <si>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</si>
  <si>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</si>
  <si>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</si>
  <si>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</si>
  <si>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</si>
  <si>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</si>
  <si>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</si>
  <si>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</si>
  <si>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</si>
  <si>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</si>
  <si>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</si>
  <si>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</si>
  <si>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</si>
  <si>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</si>
  <si>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</si>
  <si>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</si>
  <si>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</si>
  <si>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</si>
  <si>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</si>
  <si>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</si>
  <si>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</si>
  <si>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</si>
  <si>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</si>
  <si>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</si>
  <si>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</si>
  <si>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</si>
  <si>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</si>
  <si>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</si>
  <si>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</si>
  <si>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</si>
  <si>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</si>
  <si>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</si>
  <si>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</si>
  <si>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</si>
  <si>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</si>
  <si>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</si>
  <si>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</si>
  <si>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</si>
  <si>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</si>
  <si>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</si>
  <si>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</si>
  <si>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</si>
  <si>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</si>
  <si>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</si>
  <si>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</si>
  <si>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</si>
  <si>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</si>
  <si>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</si>
  <si>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</si>
  <si>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</si>
  <si>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</si>
  <si>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</si>
  <si>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</si>
  <si>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</si>
  <si>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</si>
  <si>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</si>
  <si>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</si>
  <si>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</si>
  <si>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</si>
  <si>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</si>
  <si>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</si>
  <si>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</si>
  <si>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</si>
  <si>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</si>
  <si>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</si>
  <si>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</si>
  <si>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</si>
  <si>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</si>
  <si>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</si>
  <si>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</si>
  <si>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</si>
  <si>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</si>
  <si>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</si>
  <si>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</si>
  <si>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</si>
  <si>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</si>
  <si>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</si>
  <si>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</si>
  <si>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</si>
  <si>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</si>
  <si>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</si>
  <si>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</si>
  <si>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</si>
  <si>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</si>
  <si>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</si>
  <si>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</si>
  <si>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</si>
  <si>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</si>
  <si>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</si>
  <si>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</si>
  <si>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31年4月から地方公営企業法を適用して公営企業会計の導入をする準備を進めています。固定資産の評価等から経営状況を把握することで、効果的な資産の維持管理を行い、経営指標の改善に取り組んでいきます。</t>
    <rPh sb="34" eb="36">
      <t>ジュンビ</t>
    </rPh>
    <phoneticPr fontId="4"/>
  </si>
  <si>
    <t>　①収益的収支比率及び⑤汚水処理原価は100％を下回っており、使用料収入の不足分を一般会計繰入金に依存している状況です。
　④企業債残高対事業規模比率は、企業債を計画的に償還していることから減少しています。
　⑥汚水処理原価は経費節減に努めており、横ばいからやや減少傾向で推移しています。
　⑦施設利用率及び⑧水洗化率はやや上昇傾向で推移しています。平均より数値が低いため、接続促進の取り組みが必要です。
　現在のところ、人口減少よりも水洗化人口の増加がやや上回っていますが、近い将来減少に転じることが推測されます。汚水処理に係る経費を使用料で賄うことができていないため、使用料の改定による収入確保や、処理区統合など汚水処理の効率化の検討を進める必要があります。</t>
    <rPh sb="2" eb="5">
      <t>シュウエキテキ</t>
    </rPh>
    <rPh sb="5" eb="7">
      <t>シュウシ</t>
    </rPh>
    <rPh sb="7" eb="9">
      <t>ヒリツ</t>
    </rPh>
    <rPh sb="9" eb="10">
      <t>オヨ</t>
    </rPh>
    <rPh sb="12" eb="14">
      <t>オスイ</t>
    </rPh>
    <rPh sb="14" eb="16">
      <t>ショリ</t>
    </rPh>
    <rPh sb="16" eb="18">
      <t>ゲンカ</t>
    </rPh>
    <rPh sb="24" eb="26">
      <t>シタマワ</t>
    </rPh>
    <rPh sb="31" eb="34">
      <t>シヨウリョウ</t>
    </rPh>
    <rPh sb="34" eb="36">
      <t>シュウニュウ</t>
    </rPh>
    <rPh sb="41" eb="43">
      <t>イッパン</t>
    </rPh>
    <rPh sb="43" eb="45">
      <t>カイケイ</t>
    </rPh>
    <rPh sb="45" eb="47">
      <t>クリイレ</t>
    </rPh>
    <rPh sb="47" eb="48">
      <t>キン</t>
    </rPh>
    <rPh sb="49" eb="51">
      <t>イゾン</t>
    </rPh>
    <rPh sb="55" eb="57">
      <t>ジョウキョウ</t>
    </rPh>
    <rPh sb="63" eb="65">
      <t>キギョウ</t>
    </rPh>
    <rPh sb="65" eb="66">
      <t>サイ</t>
    </rPh>
    <rPh sb="66" eb="68">
      <t>ザンダカ</t>
    </rPh>
    <rPh sb="68" eb="69">
      <t>タイ</t>
    </rPh>
    <rPh sb="69" eb="71">
      <t>ジギョウ</t>
    </rPh>
    <rPh sb="71" eb="73">
      <t>キボ</t>
    </rPh>
    <rPh sb="73" eb="75">
      <t>ヒリツ</t>
    </rPh>
    <rPh sb="77" eb="79">
      <t>キギョウ</t>
    </rPh>
    <rPh sb="79" eb="80">
      <t>サイ</t>
    </rPh>
    <rPh sb="81" eb="83">
      <t>ケイカク</t>
    </rPh>
    <rPh sb="83" eb="84">
      <t>テキ</t>
    </rPh>
    <rPh sb="85" eb="87">
      <t>ショウカン</t>
    </rPh>
    <rPh sb="95" eb="97">
      <t>ゲンショウ</t>
    </rPh>
    <rPh sb="106" eb="108">
      <t>オスイ</t>
    </rPh>
    <rPh sb="108" eb="110">
      <t>ショリ</t>
    </rPh>
    <rPh sb="110" eb="112">
      <t>ゲンカ</t>
    </rPh>
    <rPh sb="113" eb="115">
      <t>ケイヒ</t>
    </rPh>
    <rPh sb="115" eb="117">
      <t>セツゲン</t>
    </rPh>
    <rPh sb="118" eb="119">
      <t>ツト</t>
    </rPh>
    <rPh sb="124" eb="125">
      <t>ヨコ</t>
    </rPh>
    <rPh sb="131" eb="133">
      <t>ゲンショウ</t>
    </rPh>
    <rPh sb="133" eb="135">
      <t>ケイコウ</t>
    </rPh>
    <rPh sb="136" eb="138">
      <t>スイイ</t>
    </rPh>
    <rPh sb="147" eb="149">
      <t>シセツ</t>
    </rPh>
    <rPh sb="149" eb="151">
      <t>リヨウ</t>
    </rPh>
    <rPh sb="151" eb="152">
      <t>リツ</t>
    </rPh>
    <rPh sb="152" eb="153">
      <t>オヨ</t>
    </rPh>
    <rPh sb="155" eb="158">
      <t>スイセンカ</t>
    </rPh>
    <rPh sb="158" eb="159">
      <t>リツ</t>
    </rPh>
    <rPh sb="162" eb="164">
      <t>ジョウショウ</t>
    </rPh>
    <rPh sb="164" eb="166">
      <t>ケイコウ</t>
    </rPh>
    <rPh sb="167" eb="169">
      <t>スイイ</t>
    </rPh>
    <rPh sb="175" eb="177">
      <t>ヘイキン</t>
    </rPh>
    <rPh sb="179" eb="181">
      <t>スウチ</t>
    </rPh>
    <rPh sb="182" eb="183">
      <t>ヒク</t>
    </rPh>
    <rPh sb="187" eb="189">
      <t>セツゾク</t>
    </rPh>
    <rPh sb="189" eb="191">
      <t>ソクシン</t>
    </rPh>
    <rPh sb="192" eb="193">
      <t>ト</t>
    </rPh>
    <rPh sb="194" eb="195">
      <t>ク</t>
    </rPh>
    <rPh sb="197" eb="199">
      <t>ヒツヨウ</t>
    </rPh>
    <rPh sb="205" eb="207">
      <t>ゲンザイ</t>
    </rPh>
    <rPh sb="212" eb="214">
      <t>ジンコウ</t>
    </rPh>
    <rPh sb="214" eb="216">
      <t>ゲンショウ</t>
    </rPh>
    <rPh sb="219" eb="222">
      <t>スイセンカ</t>
    </rPh>
    <rPh sb="222" eb="224">
      <t>ジンコウ</t>
    </rPh>
    <rPh sb="225" eb="227">
      <t>ゾウカ</t>
    </rPh>
    <rPh sb="230" eb="232">
      <t>ウワマワ</t>
    </rPh>
    <rPh sb="239" eb="240">
      <t>チカ</t>
    </rPh>
    <rPh sb="241" eb="243">
      <t>ショウライ</t>
    </rPh>
    <rPh sb="243" eb="245">
      <t>ゲンショウ</t>
    </rPh>
    <rPh sb="246" eb="247">
      <t>テン</t>
    </rPh>
    <rPh sb="252" eb="254">
      <t>スイソク</t>
    </rPh>
    <rPh sb="259" eb="261">
      <t>オスイ</t>
    </rPh>
    <rPh sb="261" eb="263">
      <t>ショリ</t>
    </rPh>
    <rPh sb="264" eb="265">
      <t>カカ</t>
    </rPh>
    <rPh sb="266" eb="268">
      <t>ケイヒ</t>
    </rPh>
    <rPh sb="269" eb="272">
      <t>シヨウリョウ</t>
    </rPh>
    <rPh sb="273" eb="274">
      <t>マカナ</t>
    </rPh>
    <rPh sb="296" eb="298">
      <t>シュウニュウ</t>
    </rPh>
    <rPh sb="298" eb="300">
      <t>カクホ</t>
    </rPh>
    <rPh sb="302" eb="304">
      <t>ショリ</t>
    </rPh>
    <rPh sb="304" eb="305">
      <t>ク</t>
    </rPh>
    <rPh sb="305" eb="307">
      <t>トウゴウ</t>
    </rPh>
    <rPh sb="309" eb="311">
      <t>オスイ</t>
    </rPh>
    <rPh sb="311" eb="313">
      <t>ショリ</t>
    </rPh>
    <rPh sb="314" eb="317">
      <t>コウリツカ</t>
    </rPh>
    <rPh sb="318" eb="320">
      <t>ケントウ</t>
    </rPh>
    <rPh sb="321" eb="322">
      <t>スス</t>
    </rPh>
    <rPh sb="324" eb="326">
      <t>ヒツヨウ</t>
    </rPh>
    <phoneticPr fontId="4"/>
  </si>
  <si>
    <t>　古い処理区で平成8年から供用開始しており、平成29年で21年が経過しています。管渠の耐用年数50年を経過していないため、更新や改良は実施していませんが、計画的にカメラ調査を実施しており、状況把握と延命化を図っています。</t>
    <rPh sb="1" eb="2">
      <t>フル</t>
    </rPh>
    <rPh sb="3" eb="5">
      <t>ショリ</t>
    </rPh>
    <rPh sb="5" eb="6">
      <t>ク</t>
    </rPh>
    <rPh sb="7" eb="9">
      <t>ヘイセイ</t>
    </rPh>
    <rPh sb="10" eb="11">
      <t>ネン</t>
    </rPh>
    <rPh sb="13" eb="15">
      <t>キョウヨウ</t>
    </rPh>
    <rPh sb="15" eb="17">
      <t>カイシ</t>
    </rPh>
    <rPh sb="22" eb="24">
      <t>ヘイセイ</t>
    </rPh>
    <rPh sb="26" eb="27">
      <t>ネン</t>
    </rPh>
    <rPh sb="30" eb="31">
      <t>ネン</t>
    </rPh>
    <rPh sb="32" eb="34">
      <t>ケイカ</t>
    </rPh>
    <rPh sb="40" eb="42">
      <t>カンキョ</t>
    </rPh>
    <rPh sb="43" eb="45">
      <t>タイヨウ</t>
    </rPh>
    <rPh sb="45" eb="47">
      <t>ネンスウ</t>
    </rPh>
    <rPh sb="49" eb="50">
      <t>ネン</t>
    </rPh>
    <rPh sb="51" eb="53">
      <t>ケイカ</t>
    </rPh>
    <rPh sb="61" eb="63">
      <t>コウシン</t>
    </rPh>
    <rPh sb="64" eb="66">
      <t>カイリョウ</t>
    </rPh>
    <rPh sb="67" eb="69">
      <t>ジッシ</t>
    </rPh>
    <rPh sb="77" eb="80">
      <t>ケイカクテキ</t>
    </rPh>
    <rPh sb="84" eb="86">
      <t>チョウサ</t>
    </rPh>
    <rPh sb="87" eb="89">
      <t>ジッシ</t>
    </rPh>
    <rPh sb="94" eb="96">
      <t>ジョウキョウ</t>
    </rPh>
    <rPh sb="96" eb="98">
      <t>ハアク</t>
    </rPh>
    <rPh sb="99" eb="101">
      <t>エンメイ</t>
    </rPh>
    <rPh sb="101" eb="102">
      <t>カ</t>
    </rPh>
    <rPh sb="103" eb="10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</si>
</sst>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1E-4F4B-A891-9CD43B6D89A4}"/>
            </c:ext>
          </c:extLst>
        </c:ser>
        <c:dLbls>
          <c:showLegendKey val="0"/>
          <c:showVal val="0"/>
          <c:showCatName val="0"/>
          <c:showSerName val="0"/>
          <c:showPercent val="0"/>
          <c:showBubbleSize val="0"/>
        </c:dLbls>
        <c:gapWidth val="150"/>
        <c:axId val="89779584"/>
        <c:axId val="927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E1E-4F4B-A891-9CD43B6D89A4}"/>
            </c:ext>
          </c:extLst>
        </c:ser>
        <c:dLbls>
          <c:showLegendKey val="0"/>
          <c:showVal val="0"/>
          <c:showCatName val="0"/>
          <c:showSerName val="0"/>
          <c:showPercent val="0"/>
          <c:showBubbleSize val="0"/>
        </c:dLbls>
        <c:marker val="1"/>
        <c:smooth val="0"/>
        <c:axId val="89779584"/>
        <c:axId val="92739072"/>
      </c:lineChart>
      <c:dateAx>
        <c:axId val="89779584"/>
        <c:scaling>
          <c:orientation val="minMax"/>
        </c:scaling>
        <c:delete val="1"/>
        <c:axPos val="b"/>
        <c:numFmt formatCode="ge" sourceLinked="1"/>
        <c:majorTickMark val="none"/>
        <c:minorTickMark val="none"/>
        <c:tickLblPos val="none"/>
        <c:crossAx val="92739072"/>
        <c:crosses val="autoZero"/>
        <c:auto val="1"/>
        <c:lblOffset val="100"/>
        <c:baseTimeUnit val="years"/>
      </c:dateAx>
      <c:valAx>
        <c:axId val="92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51.24</c:v>
                </c:pt>
                <c:pt idx="1">
                  <c:v>50.88</c:v>
                </c:pt>
                <c:pt idx="2">
                  <c:v>53.27</c:v>
                </c:pt>
                <c:pt idx="3">
                  <c:v>53.93</c:v>
                </c:pt>
                <c:pt idx="4">
                  <c:v>54.02</c:v>
                </c:pt>
              </c:numCache>
            </c:numRef>
          </c:val>
          <c:extLst xmlns:c16r2="http://schemas.microsoft.com/office/drawing/2015/06/chart">
            <c:ext xmlns:c16="http://schemas.microsoft.com/office/drawing/2014/chart" uri="{C3380CC4-5D6E-409C-BE32-E72D297353CC}">
              <c16:uniqueId val="{00000000-A96C-4516-BD91-1884F40921F9}"/>
            </c:ext>
          </c:extLst>
        </c:ser>
        <c:dLbls>
          <c:showLegendKey val="0"/>
          <c:showVal val="0"/>
          <c:showCatName val="0"/>
          <c:showSerName val="0"/>
          <c:showPercent val="0"/>
          <c:showBubbleSize val="0"/>
        </c:dLbls>
        <c:gapWidth val="150"/>
        <c:axId val="30739840"/>
        <c:axId val="307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96C-4516-BD91-1884F40921F9}"/>
            </c:ext>
          </c:extLst>
        </c:ser>
        <c:dLbls>
          <c:showLegendKey val="0"/>
          <c:showVal val="0"/>
          <c:showCatName val="0"/>
          <c:showSerName val="0"/>
          <c:showPercent val="0"/>
          <c:showBubbleSize val="0"/>
        </c:dLbls>
        <c:marker val="1"/>
        <c:smooth val="0"/>
        <c:axId val="30739840"/>
        <c:axId val="30750208"/>
      </c:lineChart>
      <c:dateAx>
        <c:axId val="30739840"/>
        <c:scaling>
          <c:orientation val="minMax"/>
        </c:scaling>
        <c:delete val="1"/>
        <c:axPos val="b"/>
        <c:numFmt formatCode="ge" sourceLinked="1"/>
        <c:majorTickMark val="none"/>
        <c:minorTickMark val="none"/>
        <c:tickLblPos val="none"/>
        <c:crossAx val="30750208"/>
        <c:crosses val="autoZero"/>
        <c:auto val="1"/>
        <c:lblOffset val="100"/>
        <c:baseTimeUnit val="years"/>
      </c:dateAx>
      <c:valAx>
        <c:axId val="307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76.31</c:v>
                </c:pt>
                <c:pt idx="1">
                  <c:v>77.040000000000006</c:v>
                </c:pt>
                <c:pt idx="2">
                  <c:v>77.06</c:v>
                </c:pt>
                <c:pt idx="3">
                  <c:v>77.23</c:v>
                </c:pt>
                <c:pt idx="4">
                  <c:v>77.34</c:v>
                </c:pt>
              </c:numCache>
            </c:numRef>
          </c:val>
          <c:extLst xmlns:c16r2="http://schemas.microsoft.com/office/drawing/2015/06/chart">
            <c:ext xmlns:c16="http://schemas.microsoft.com/office/drawing/2014/chart" uri="{C3380CC4-5D6E-409C-BE32-E72D297353CC}">
              <c16:uniqueId val="{00000000-CBC9-4E4D-A90A-062E5529D116}"/>
            </c:ext>
          </c:extLst>
        </c:ser>
        <c:dLbls>
          <c:showLegendKey val="0"/>
          <c:showVal val="0"/>
          <c:showCatName val="0"/>
          <c:showSerName val="0"/>
          <c:showPercent val="0"/>
          <c:showBubbleSize val="0"/>
        </c:dLbls>
        <c:gapWidth val="150"/>
        <c:axId val="30875648"/>
        <c:axId val="308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BC9-4E4D-A90A-062E5529D116}"/>
            </c:ext>
          </c:extLst>
        </c:ser>
        <c:dLbls>
          <c:showLegendKey val="0"/>
          <c:showVal val="0"/>
          <c:showCatName val="0"/>
          <c:showSerName val="0"/>
          <c:showPercent val="0"/>
          <c:showBubbleSize val="0"/>
        </c:dLbls>
        <c:marker val="1"/>
        <c:smooth val="0"/>
        <c:axId val="30875648"/>
        <c:axId val="30877568"/>
      </c:lineChart>
      <c:dateAx>
        <c:axId val="30875648"/>
        <c:scaling>
          <c:orientation val="minMax"/>
        </c:scaling>
        <c:delete val="1"/>
        <c:axPos val="b"/>
        <c:numFmt formatCode="ge" sourceLinked="1"/>
        <c:majorTickMark val="none"/>
        <c:minorTickMark val="none"/>
        <c:tickLblPos val="none"/>
        <c:crossAx val="30877568"/>
        <c:crosses val="autoZero"/>
        <c:auto val="1"/>
        <c:lblOffset val="100"/>
        <c:baseTimeUnit val="years"/>
      </c:dateAx>
      <c:valAx>
        <c:axId val="30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74.3</c:v>
                </c:pt>
                <c:pt idx="1">
                  <c:v>74.02</c:v>
                </c:pt>
                <c:pt idx="2">
                  <c:v>74.75</c:v>
                </c:pt>
                <c:pt idx="3">
                  <c:v>74.099999999999994</c:v>
                </c:pt>
                <c:pt idx="4">
                  <c:v>73.849999999999994</c:v>
                </c:pt>
              </c:numCache>
            </c:numRef>
          </c:val>
          <c:extLst xmlns:c16r2="http://schemas.microsoft.com/office/drawing/2015/06/chart">
            <c:ext xmlns:c16="http://schemas.microsoft.com/office/drawing/2014/chart" uri="{C3380CC4-5D6E-409C-BE32-E72D297353CC}">
              <c16:uniqueId val="{00000000-CD33-4189-A200-51269C112B90}"/>
            </c:ext>
          </c:extLst>
        </c:ser>
        <c:dLbls>
          <c:showLegendKey val="0"/>
          <c:showVal val="0"/>
          <c:showCatName val="0"/>
          <c:showSerName val="0"/>
          <c:showPercent val="0"/>
          <c:showBubbleSize val="0"/>
        </c:dLbls>
        <c:gapWidth val="150"/>
        <c:axId val="92786688"/>
        <c:axId val="927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33-4189-A200-51269C112B90}"/>
            </c:ext>
          </c:extLst>
        </c:ser>
        <c:dLbls>
          <c:showLegendKey val="0"/>
          <c:showVal val="0"/>
          <c:showCatName val="0"/>
          <c:showSerName val="0"/>
          <c:showPercent val="0"/>
          <c:showBubbleSize val="0"/>
        </c:dLbls>
        <c:marker val="1"/>
        <c:smooth val="0"/>
        <c:axId val="92786688"/>
        <c:axId val="92788608"/>
      </c:lineChart>
      <c:dateAx>
        <c:axId val="92786688"/>
        <c:scaling>
          <c:orientation val="minMax"/>
        </c:scaling>
        <c:delete val="1"/>
        <c:axPos val="b"/>
        <c:numFmt formatCode="ge" sourceLinked="1"/>
        <c:majorTickMark val="none"/>
        <c:minorTickMark val="none"/>
        <c:tickLblPos val="none"/>
        <c:crossAx val="92788608"/>
        <c:crosses val="autoZero"/>
        <c:auto val="1"/>
        <c:lblOffset val="100"/>
        <c:baseTimeUnit val="years"/>
      </c:dateAx>
      <c:valAx>
        <c:axId val="927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53-4021-AE4F-D3DA3F8ECE94}"/>
            </c:ext>
          </c:extLst>
        </c:ser>
        <c:dLbls>
          <c:showLegendKey val="0"/>
          <c:showVal val="0"/>
          <c:showCatName val="0"/>
          <c:showSerName val="0"/>
          <c:showPercent val="0"/>
          <c:showBubbleSize val="0"/>
        </c:dLbls>
        <c:gapWidth val="150"/>
        <c:axId val="30187904"/>
        <c:axId val="301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53-4021-AE4F-D3DA3F8ECE94}"/>
            </c:ext>
          </c:extLst>
        </c:ser>
        <c:dLbls>
          <c:showLegendKey val="0"/>
          <c:showVal val="0"/>
          <c:showCatName val="0"/>
          <c:showSerName val="0"/>
          <c:showPercent val="0"/>
          <c:showBubbleSize val="0"/>
        </c:dLbls>
        <c:marker val="1"/>
        <c:smooth val="0"/>
        <c:axId val="30187904"/>
        <c:axId val="30189824"/>
      </c:lineChart>
      <c:dateAx>
        <c:axId val="30187904"/>
        <c:scaling>
          <c:orientation val="minMax"/>
        </c:scaling>
        <c:delete val="1"/>
        <c:axPos val="b"/>
        <c:numFmt formatCode="ge" sourceLinked="1"/>
        <c:majorTickMark val="none"/>
        <c:minorTickMark val="none"/>
        <c:tickLblPos val="none"/>
        <c:crossAx val="30189824"/>
        <c:crosses val="autoZero"/>
        <c:auto val="1"/>
        <c:lblOffset val="100"/>
        <c:baseTimeUnit val="years"/>
      </c:dateAx>
      <c:valAx>
        <c:axId val="301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75-4B26-BFA7-060BAF6F9FEA}"/>
            </c:ext>
          </c:extLst>
        </c:ser>
        <c:dLbls>
          <c:showLegendKey val="0"/>
          <c:showVal val="0"/>
          <c:showCatName val="0"/>
          <c:showSerName val="0"/>
          <c:showPercent val="0"/>
          <c:showBubbleSize val="0"/>
        </c:dLbls>
        <c:gapWidth val="150"/>
        <c:axId val="89703168"/>
        <c:axId val="897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75-4B26-BFA7-060BAF6F9FEA}"/>
            </c:ext>
          </c:extLst>
        </c:ser>
        <c:dLbls>
          <c:showLegendKey val="0"/>
          <c:showVal val="0"/>
          <c:showCatName val="0"/>
          <c:showSerName val="0"/>
          <c:showPercent val="0"/>
          <c:showBubbleSize val="0"/>
        </c:dLbls>
        <c:marker val="1"/>
        <c:smooth val="0"/>
        <c:axId val="89703168"/>
        <c:axId val="89705088"/>
      </c:lineChart>
      <c:dateAx>
        <c:axId val="89703168"/>
        <c:scaling>
          <c:orientation val="minMax"/>
        </c:scaling>
        <c:delete val="1"/>
        <c:axPos val="b"/>
        <c:numFmt formatCode="ge" sourceLinked="1"/>
        <c:majorTickMark val="none"/>
        <c:minorTickMark val="none"/>
        <c:tickLblPos val="none"/>
        <c:crossAx val="89705088"/>
        <c:crosses val="autoZero"/>
        <c:auto val="1"/>
        <c:lblOffset val="100"/>
        <c:baseTimeUnit val="years"/>
      </c:dateAx>
      <c:valAx>
        <c:axId val="897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AC-471B-82FE-DA0CB41A150E}"/>
            </c:ext>
          </c:extLst>
        </c:ser>
        <c:dLbls>
          <c:showLegendKey val="0"/>
          <c:showVal val="0"/>
          <c:showCatName val="0"/>
          <c:showSerName val="0"/>
          <c:showPercent val="0"/>
          <c:showBubbleSize val="0"/>
        </c:dLbls>
        <c:gapWidth val="150"/>
        <c:axId val="30285184"/>
        <c:axId val="30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AC-471B-82FE-DA0CB41A150E}"/>
            </c:ext>
          </c:extLst>
        </c:ser>
        <c:dLbls>
          <c:showLegendKey val="0"/>
          <c:showVal val="0"/>
          <c:showCatName val="0"/>
          <c:showSerName val="0"/>
          <c:showPercent val="0"/>
          <c:showBubbleSize val="0"/>
        </c:dLbls>
        <c:marker val="1"/>
        <c:smooth val="0"/>
        <c:axId val="30285184"/>
        <c:axId val="30320128"/>
      </c:lineChart>
      <c:dateAx>
        <c:axId val="30285184"/>
        <c:scaling>
          <c:orientation val="minMax"/>
        </c:scaling>
        <c:delete val="1"/>
        <c:axPos val="b"/>
        <c:numFmt formatCode="ge" sourceLinked="1"/>
        <c:majorTickMark val="none"/>
        <c:minorTickMark val="none"/>
        <c:tickLblPos val="none"/>
        <c:crossAx val="30320128"/>
        <c:crosses val="autoZero"/>
        <c:auto val="1"/>
        <c:lblOffset val="100"/>
        <c:baseTimeUnit val="years"/>
      </c:dateAx>
      <c:valAx>
        <c:axId val="30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A2-4B76-8B09-D05C3C11E156}"/>
            </c:ext>
          </c:extLst>
        </c:ser>
        <c:dLbls>
          <c:showLegendKey val="0"/>
          <c:showVal val="0"/>
          <c:showCatName val="0"/>
          <c:showSerName val="0"/>
          <c:showPercent val="0"/>
          <c:showBubbleSize val="0"/>
        </c:dLbls>
        <c:gapWidth val="150"/>
        <c:axId val="30343168"/>
        <c:axId val="30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A2-4B76-8B09-D05C3C11E156}"/>
            </c:ext>
          </c:extLst>
        </c:ser>
        <c:dLbls>
          <c:showLegendKey val="0"/>
          <c:showVal val="0"/>
          <c:showCatName val="0"/>
          <c:showSerName val="0"/>
          <c:showPercent val="0"/>
          <c:showBubbleSize val="0"/>
        </c:dLbls>
        <c:marker val="1"/>
        <c:smooth val="0"/>
        <c:axId val="30343168"/>
        <c:axId val="30345088"/>
      </c:lineChart>
      <c:dateAx>
        <c:axId val="30343168"/>
        <c:scaling>
          <c:orientation val="minMax"/>
        </c:scaling>
        <c:delete val="1"/>
        <c:axPos val="b"/>
        <c:numFmt formatCode="ge" sourceLinked="1"/>
        <c:majorTickMark val="none"/>
        <c:minorTickMark val="none"/>
        <c:tickLblPos val="none"/>
        <c:crossAx val="30345088"/>
        <c:crosses val="autoZero"/>
        <c:auto val="1"/>
        <c:lblOffset val="100"/>
        <c:baseTimeUnit val="years"/>
      </c:dateAx>
      <c:valAx>
        <c:axId val="30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4458.5600000000004</c:v>
                </c:pt>
                <c:pt idx="4" formatCode="#,##0.00;&quot;△&quot;#,##0.00;&quot;-&quot;">
                  <c:v>4054.04</c:v>
                </c:pt>
              </c:numCache>
            </c:numRef>
          </c:val>
          <c:extLst xmlns:c16r2="http://schemas.microsoft.com/office/drawing/2015/06/chart">
            <c:ext xmlns:c16="http://schemas.microsoft.com/office/drawing/2014/chart" uri="{C3380CC4-5D6E-409C-BE32-E72D297353CC}">
              <c16:uniqueId val="{00000000-85AA-445F-8070-ACBF74267B33}"/>
            </c:ext>
          </c:extLst>
        </c:ser>
        <c:dLbls>
          <c:showLegendKey val="0"/>
          <c:showVal val="0"/>
          <c:showCatName val="0"/>
          <c:showSerName val="0"/>
          <c:showPercent val="0"/>
          <c:showBubbleSize val="0"/>
        </c:dLbls>
        <c:gapWidth val="150"/>
        <c:axId val="30386816"/>
        <c:axId val="303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5AA-445F-8070-ACBF74267B33}"/>
            </c:ext>
          </c:extLst>
        </c:ser>
        <c:dLbls>
          <c:showLegendKey val="0"/>
          <c:showVal val="0"/>
          <c:showCatName val="0"/>
          <c:showSerName val="0"/>
          <c:showPercent val="0"/>
          <c:showBubbleSize val="0"/>
        </c:dLbls>
        <c:marker val="1"/>
        <c:smooth val="0"/>
        <c:axId val="30386816"/>
        <c:axId val="30393088"/>
      </c:lineChart>
      <c:dateAx>
        <c:axId val="30386816"/>
        <c:scaling>
          <c:orientation val="minMax"/>
        </c:scaling>
        <c:delete val="1"/>
        <c:axPos val="b"/>
        <c:numFmt formatCode="ge" sourceLinked="1"/>
        <c:majorTickMark val="none"/>
        <c:minorTickMark val="none"/>
        <c:tickLblPos val="none"/>
        <c:crossAx val="30393088"/>
        <c:crosses val="autoZero"/>
        <c:auto val="1"/>
        <c:lblOffset val="100"/>
        <c:baseTimeUnit val="years"/>
      </c:dateAx>
      <c:valAx>
        <c:axId val="303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87.7</c:v>
                </c:pt>
                <c:pt idx="1">
                  <c:v>89.15</c:v>
                </c:pt>
                <c:pt idx="2">
                  <c:v>94.25</c:v>
                </c:pt>
                <c:pt idx="3">
                  <c:v>95.28</c:v>
                </c:pt>
                <c:pt idx="4">
                  <c:v>94.32</c:v>
                </c:pt>
              </c:numCache>
            </c:numRef>
          </c:val>
          <c:extLst xmlns:c16r2="http://schemas.microsoft.com/office/drawing/2015/06/chart">
            <c:ext xmlns:c16="http://schemas.microsoft.com/office/drawing/2014/chart" uri="{C3380CC4-5D6E-409C-BE32-E72D297353CC}">
              <c16:uniqueId val="{00000000-BA21-498A-839D-FA0004E489D2}"/>
            </c:ext>
          </c:extLst>
        </c:ser>
        <c:dLbls>
          <c:showLegendKey val="0"/>
          <c:showVal val="0"/>
          <c:showCatName val="0"/>
          <c:showSerName val="0"/>
          <c:showPercent val="0"/>
          <c:showBubbleSize val="0"/>
        </c:dLbls>
        <c:gapWidth val="150"/>
        <c:axId val="30817280"/>
        <c:axId val="308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A21-498A-839D-FA0004E489D2}"/>
            </c:ext>
          </c:extLst>
        </c:ser>
        <c:dLbls>
          <c:showLegendKey val="0"/>
          <c:showVal val="0"/>
          <c:showCatName val="0"/>
          <c:showSerName val="0"/>
          <c:showPercent val="0"/>
          <c:showBubbleSize val="0"/>
        </c:dLbls>
        <c:marker val="1"/>
        <c:smooth val="0"/>
        <c:axId val="30817280"/>
        <c:axId val="30823552"/>
      </c:lineChart>
      <c:dateAx>
        <c:axId val="30817280"/>
        <c:scaling>
          <c:orientation val="minMax"/>
        </c:scaling>
        <c:delete val="1"/>
        <c:axPos val="b"/>
        <c:numFmt formatCode="ge" sourceLinked="1"/>
        <c:majorTickMark val="none"/>
        <c:minorTickMark val="none"/>
        <c:tickLblPos val="none"/>
        <c:crossAx val="30823552"/>
        <c:crosses val="autoZero"/>
        <c:auto val="1"/>
        <c:lblOffset val="100"/>
        <c:baseTimeUnit val="years"/>
      </c:dateAx>
      <c:valAx>
        <c:axId val="308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178.7</c:v>
                </c:pt>
                <c:pt idx="1">
                  <c:v>180.51</c:v>
                </c:pt>
                <c:pt idx="2">
                  <c:v>172.53</c:v>
                </c:pt>
                <c:pt idx="3">
                  <c:v>170.14</c:v>
                </c:pt>
                <c:pt idx="4">
                  <c:v>172.16</c:v>
                </c:pt>
              </c:numCache>
            </c:numRef>
          </c:val>
          <c:extLst xmlns:c16r2="http://schemas.microsoft.com/office/drawing/2015/06/chart">
            <c:ext xmlns:c16="http://schemas.microsoft.com/office/drawing/2014/chart" uri="{C3380CC4-5D6E-409C-BE32-E72D297353CC}">
              <c16:uniqueId val="{00000000-9337-4964-81F7-29A32227B717}"/>
            </c:ext>
          </c:extLst>
        </c:ser>
        <c:dLbls>
          <c:showLegendKey val="0"/>
          <c:showVal val="0"/>
          <c:showCatName val="0"/>
          <c:showSerName val="0"/>
          <c:showPercent val="0"/>
          <c:showBubbleSize val="0"/>
        </c:dLbls>
        <c:gapWidth val="150"/>
        <c:axId val="30838144"/>
        <c:axId val="308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337-4964-81F7-29A32227B717}"/>
            </c:ext>
          </c:extLst>
        </c:ser>
        <c:dLbls>
          <c:showLegendKey val="0"/>
          <c:showVal val="0"/>
          <c:showCatName val="0"/>
          <c:showSerName val="0"/>
          <c:showPercent val="0"/>
          <c:showBubbleSize val="0"/>
        </c:dLbls>
        <c:marker val="1"/>
        <c:smooth val="0"/>
        <c:axId val="30838144"/>
        <c:axId val="30852608"/>
      </c:lineChart>
      <c:dateAx>
        <c:axId val="30838144"/>
        <c:scaling>
          <c:orientation val="minMax"/>
        </c:scaling>
        <c:delete val="1"/>
        <c:axPos val="b"/>
        <c:numFmt formatCode="ge" sourceLinked="1"/>
        <c:majorTickMark val="none"/>
        <c:minorTickMark val="none"/>
        <c:tickLblPos val="none"/>
        <c:crossAx val="30852608"/>
        <c:crosses val="autoZero"/>
        <c:auto val="1"/>
        <c:lblOffset val="100"/>
        <c:baseTimeUnit val="years"/>
      </c:dateAx>
      <c:valAx>
        <c:axId val="30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長野県　松川町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13399</v>
      </c>
      <c r="AM8" s="49"/>
      <c r="AN8" s="49"/>
      <c r="AO8" s="49"/>
      <c r="AP8" s="49"/>
      <c r="AQ8" s="49"/>
      <c r="AR8" s="49"/>
      <c r="AS8" s="49"/>
      <c r="AT8" s="44">
        <f>データ!T6</f>
        <v>72.790000000000006</v>
      </c>
      <c r="AU8" s="44"/>
      <c r="AV8" s="44"/>
      <c r="AW8" s="44"/>
      <c r="AX8" s="44"/>
      <c r="AY8" s="44"/>
      <c r="AZ8" s="44"/>
      <c r="BA8" s="44"/>
      <c r="BB8" s="44">
        <f>データ!U6</f>
        <v>184.08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42.77</v>
      </c>
      <c r="Q10" s="44"/>
      <c r="R10" s="44"/>
      <c r="S10" s="44"/>
      <c r="T10" s="44"/>
      <c r="U10" s="44"/>
      <c r="V10" s="44"/>
      <c r="W10" s="44">
        <f>データ!Q6</f>
        <v>93.02</v>
      </c>
      <c r="X10" s="44"/>
      <c r="Y10" s="44"/>
      <c r="Z10" s="44"/>
      <c r="AA10" s="44"/>
      <c r="AB10" s="44"/>
      <c r="AC10" s="44"/>
      <c r="AD10" s="49">
        <f>データ!R6</f>
        <v>2829</v>
      </c>
      <c r="AE10" s="49"/>
      <c r="AF10" s="49"/>
      <c r="AG10" s="49"/>
      <c r="AH10" s="49"/>
      <c r="AI10" s="49"/>
      <c r="AJ10" s="49"/>
      <c r="AK10" s="2"/>
      <c r="AL10" s="49">
        <f>データ!V6</f>
        <v>5702</v>
      </c>
      <c r="AM10" s="49"/>
      <c r="AN10" s="49"/>
      <c r="AO10" s="49"/>
      <c r="AP10" s="49"/>
      <c r="AQ10" s="49"/>
      <c r="AR10" s="49"/>
      <c r="AS10" s="49"/>
      <c r="AT10" s="44">
        <f>データ!W6</f>
        <v>2.2400000000000002</v>
      </c>
      <c r="AU10" s="44"/>
      <c r="AV10" s="44"/>
      <c r="AW10" s="44"/>
      <c r="AX10" s="44"/>
      <c r="AY10" s="44"/>
      <c r="AZ10" s="44"/>
      <c r="BA10" s="44"/>
      <c r="BB10" s="44">
        <f>データ!X6</f>
        <v>2545.54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or3Mi6dnkdJFsdjijk16GKhsWl9DNOcNbNHVtw5v8CON4sMcvb7zec28hdVFZwDrKpyp+7X4s9xxo/yC5S7LA==" saltValue="+JwoZz1DkEG7EZUjL/h7W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204021</v>
      </c>
      <c r="D6" s="32">
        <f t="shared" si="3"/>
        <v>47</v>
      </c>
      <c r="E6" s="32">
        <f t="shared" si="3"/>
        <v>17</v>
      </c>
      <c r="F6" s="32">
        <f t="shared" si="3"/>
        <v>5</v>
      </c>
      <c r="G6" s="32">
        <f t="shared" si="3"/>
        <v>0</v>
      </c>
      <c r="H6" s="32" t="str">
        <f t="shared" si="3"/>
        <v>長野県　松川町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42.77</v>
      </c>
      <c r="Q6" s="33">
        <f t="shared" si="3"/>
        <v>93.02</v>
      </c>
      <c r="R6" s="33">
        <f t="shared" si="3"/>
        <v>2829</v>
      </c>
      <c r="S6" s="33">
        <f t="shared" si="3"/>
        <v>13399</v>
      </c>
      <c r="T6" s="33">
        <f t="shared" si="3"/>
        <v>72.790000000000006</v>
      </c>
      <c r="U6" s="33">
        <f t="shared" si="3"/>
        <v>184.08</v>
      </c>
      <c r="V6" s="33">
        <f t="shared" si="3"/>
        <v>5702</v>
      </c>
      <c r="W6" s="33">
        <f t="shared" si="3"/>
        <v>2.2400000000000002</v>
      </c>
      <c r="X6" s="33">
        <f t="shared" si="3"/>
        <v>2545.54</v>
      </c>
      <c r="Y6" s="34">
        <f>IF(Y7="",NA(),Y7)</f>
        <v>74.3</v>
      </c>
      <c r="Z6" s="34">
        <f t="shared" ref="Z6:AH6" si="4">IF(Z7="",NA(),Z7)</f>
        <v>74.02</v>
      </c>
      <c r="AA6" s="34">
        <f t="shared" si="4"/>
        <v>74.75</v>
      </c>
      <c r="AB6" s="34">
        <f t="shared" si="4"/>
        <v>74.099999999999994</v>
      </c>
      <c r="AC6" s="34">
        <f t="shared" si="4"/>
        <v>73.849999999999994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4458.5600000000004</v>
      </c>
      <c r="BJ6" s="34">
        <f t="shared" si="7"/>
        <v>4054.04</v>
      </c>
      <c r="BK6" s="34">
        <f t="shared" si="7"/>
        <v>1126.77</v>
      </c>
      <c r="BL6" s="34">
        <f t="shared" si="7"/>
        <v>1044.8</v>
      </c>
      <c r="BM6" s="34">
        <f t="shared" si="7"/>
        <v>1081.8</v>
      </c>
      <c r="BN6" s="34">
        <f t="shared" si="7"/>
        <v>974.93</v>
      </c>
      <c r="BO6" s="34">
        <f t="shared" si="7"/>
        <v>855.8</v>
      </c>
      <c r="BP6" s="33" t="str">
        <f>IF(BP7="","",IF(BP7="-","【-】","【"&amp;SUBSTITUTE(TEXT(BP7,"#,##0.00"),"-","△")&amp;"】"))</f>
        <v>【814.89】</v>
      </c>
      <c r="BQ6" s="34">
        <f>IF(BQ7="",NA(),BQ7)</f>
        <v>87.7</v>
      </c>
      <c r="BR6" s="34">
        <f t="shared" ref="BR6:BZ6" si="8">IF(BR7="",NA(),BR7)</f>
        <v>89.15</v>
      </c>
      <c r="BS6" s="34">
        <f t="shared" si="8"/>
        <v>94.25</v>
      </c>
      <c r="BT6" s="34">
        <f t="shared" si="8"/>
        <v>95.28</v>
      </c>
      <c r="BU6" s="34">
        <f t="shared" si="8"/>
        <v>94.32</v>
      </c>
      <c r="BV6" s="34">
        <f t="shared" si="8"/>
        <v>50.9</v>
      </c>
      <c r="BW6" s="34">
        <f t="shared" si="8"/>
        <v>50.82</v>
      </c>
      <c r="BX6" s="34">
        <f t="shared" si="8"/>
        <v>52.19</v>
      </c>
      <c r="BY6" s="34">
        <f t="shared" si="8"/>
        <v>55.32</v>
      </c>
      <c r="BZ6" s="34">
        <f t="shared" si="8"/>
        <v>59.8</v>
      </c>
      <c r="CA6" s="33" t="str">
        <f>IF(CA7="","",IF(CA7="-","【-】","【"&amp;SUBSTITUTE(TEXT(CA7,"#,##0.00"),"-","△")&amp;"】"))</f>
        <v>【60.64】</v>
      </c>
      <c r="CB6" s="34">
        <f>IF(CB7="",NA(),CB7)</f>
        <v>178.7</v>
      </c>
      <c r="CC6" s="34">
        <f t="shared" ref="CC6:CK6" si="9">IF(CC7="",NA(),CC7)</f>
        <v>180.51</v>
      </c>
      <c r="CD6" s="34">
        <f t="shared" si="9"/>
        <v>172.53</v>
      </c>
      <c r="CE6" s="34">
        <f t="shared" si="9"/>
        <v>170.14</v>
      </c>
      <c r="CF6" s="34">
        <f t="shared" si="9"/>
        <v>172.16</v>
      </c>
      <c r="CG6" s="34">
        <f t="shared" si="9"/>
        <v>293.27</v>
      </c>
      <c r="CH6" s="34">
        <f t="shared" si="9"/>
        <v>300.52</v>
      </c>
      <c r="CI6" s="34">
        <f t="shared" si="9"/>
        <v>296.14</v>
      </c>
      <c r="CJ6" s="34">
        <f t="shared" si="9"/>
        <v>283.17</v>
      </c>
      <c r="CK6" s="34">
        <f t="shared" si="9"/>
        <v>263.76</v>
      </c>
      <c r="CL6" s="33" t="str">
        <f>IF(CL7="","",IF(CL7="-","【-】","【"&amp;SUBSTITUTE(TEXT(CL7,"#,##0.00"),"-","△")&amp;"】"))</f>
        <v>【255.52】</v>
      </c>
      <c r="CM6" s="34">
        <f>IF(CM7="",NA(),CM7)</f>
        <v>51.24</v>
      </c>
      <c r="CN6" s="34">
        <f t="shared" ref="CN6:CV6" si="10">IF(CN7="",NA(),CN7)</f>
        <v>50.88</v>
      </c>
      <c r="CO6" s="34">
        <f t="shared" si="10"/>
        <v>53.27</v>
      </c>
      <c r="CP6" s="34">
        <f t="shared" si="10"/>
        <v>53.93</v>
      </c>
      <c r="CQ6" s="34">
        <f t="shared" si="10"/>
        <v>54.02</v>
      </c>
      <c r="CR6" s="34">
        <f t="shared" si="10"/>
        <v>53.78</v>
      </c>
      <c r="CS6" s="34">
        <f t="shared" si="10"/>
        <v>53.24</v>
      </c>
      <c r="CT6" s="34">
        <f t="shared" si="10"/>
        <v>52.31</v>
      </c>
      <c r="CU6" s="34">
        <f t="shared" si="10"/>
        <v>60.65</v>
      </c>
      <c r="CV6" s="34">
        <f t="shared" si="10"/>
        <v>51.75</v>
      </c>
      <c r="CW6" s="33" t="str">
        <f>IF(CW7="","",IF(CW7="-","【-】","【"&amp;SUBSTITUTE(TEXT(CW7,"#,##0.00"),"-","△")&amp;"】"))</f>
        <v>【52.49】</v>
      </c>
      <c r="CX6" s="34">
        <f>IF(CX7="",NA(),CX7)</f>
        <v>76.31</v>
      </c>
      <c r="CY6" s="34">
        <f t="shared" ref="CY6:DG6" si="11">IF(CY7="",NA(),CY7)</f>
        <v>77.040000000000006</v>
      </c>
      <c r="CZ6" s="34">
        <f t="shared" si="11"/>
        <v>77.06</v>
      </c>
      <c r="DA6" s="34">
        <f t="shared" si="11"/>
        <v>77.23</v>
      </c>
      <c r="DB6" s="34">
        <f t="shared" si="11"/>
        <v>77.34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204021</v>
      </c>
      <c r="D7" s="36">
        <v>47</v>
      </c>
      <c r="E7" s="36">
        <v>17</v>
      </c>
      <c r="F7" s="36">
        <v>5</v>
      </c>
      <c r="G7" s="36">
        <v>0</v>
      </c>
      <c r="H7" s="36" t="s">
        <v>110</v>
      </c>
      <c r="I7" s="36" t="s">
        <v>111</v>
      </c>
      <c r="J7" s="36" t="s">
        <v>112</v>
      </c>
      <c r="K7" s="36" t="s">
        <v>113</v>
      </c>
      <c r="L7" s="36" t="s">
        <v>114</v>
      </c>
      <c r="M7" s="36" t="s">
        <v>115</v>
      </c>
      <c r="N7" s="37" t="s">
        <v>116</v>
      </c>
      <c r="O7" s="37" t="s">
        <v>117</v>
      </c>
      <c r="P7" s="37">
        <v>42.77</v>
      </c>
      <c r="Q7" s="37">
        <v>93.02</v>
      </c>
      <c r="R7" s="37">
        <v>2829</v>
      </c>
      <c r="S7" s="37">
        <v>13399</v>
      </c>
      <c r="T7" s="37">
        <v>72.790000000000006</v>
      </c>
      <c r="U7" s="37">
        <v>184.08</v>
      </c>
      <c r="V7" s="37">
        <v>5702</v>
      </c>
      <c r="W7" s="37">
        <v>2.2400000000000002</v>
      </c>
      <c r="X7" s="37">
        <v>2545.54</v>
      </c>
      <c r="Y7" s="37">
        <v>74.3</v>
      </c>
      <c r="Z7" s="37">
        <v>74.02</v>
      </c>
      <c r="AA7" s="37">
        <v>74.75</v>
      </c>
      <c r="AB7" s="37">
        <v>74.099999999999994</v>
      </c>
      <c r="AC7" s="37">
        <v>73.849999999999994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4458.5600000000004</v>
      </c>
      <c r="BJ7" s="37">
        <v>4054.04</v>
      </c>
      <c r="BK7" s="37">
        <v>1126.77</v>
      </c>
      <c r="BL7" s="37">
        <v>1044.8</v>
      </c>
      <c r="BM7" s="37">
        <v>1081.8</v>
      </c>
      <c r="BN7" s="37">
        <v>974.93</v>
      </c>
      <c r="BO7" s="37">
        <v>855.8</v>
      </c>
      <c r="BP7" s="37">
        <v>814.89</v>
      </c>
      <c r="BQ7" s="37">
        <v>87.7</v>
      </c>
      <c r="BR7" s="37">
        <v>89.15</v>
      </c>
      <c r="BS7" s="37">
        <v>94.25</v>
      </c>
      <c r="BT7" s="37">
        <v>95.28</v>
      </c>
      <c r="BU7" s="37">
        <v>94.32</v>
      </c>
      <c r="BV7" s="37">
        <v>50.9</v>
      </c>
      <c r="BW7" s="37">
        <v>50.82</v>
      </c>
      <c r="BX7" s="37">
        <v>52.19</v>
      </c>
      <c r="BY7" s="37">
        <v>55.32</v>
      </c>
      <c r="BZ7" s="37">
        <v>59.8</v>
      </c>
      <c r="CA7" s="37">
        <v>60.64</v>
      </c>
      <c r="CB7" s="37">
        <v>178.7</v>
      </c>
      <c r="CC7" s="37">
        <v>180.51</v>
      </c>
      <c r="CD7" s="37">
        <v>172.53</v>
      </c>
      <c r="CE7" s="37">
        <v>170.14</v>
      </c>
      <c r="CF7" s="37">
        <v>172.16</v>
      </c>
      <c r="CG7" s="37">
        <v>293.27</v>
      </c>
      <c r="CH7" s="37">
        <v>300.52</v>
      </c>
      <c r="CI7" s="37">
        <v>296.14</v>
      </c>
      <c r="CJ7" s="37">
        <v>283.17</v>
      </c>
      <c r="CK7" s="37">
        <v>263.76</v>
      </c>
      <c r="CL7" s="37">
        <v>255.52</v>
      </c>
      <c r="CM7" s="37">
        <v>51.24</v>
      </c>
      <c r="CN7" s="37">
        <v>50.88</v>
      </c>
      <c r="CO7" s="37">
        <v>53.27</v>
      </c>
      <c r="CP7" s="37">
        <v>53.93</v>
      </c>
      <c r="CQ7" s="37">
        <v>54.02</v>
      </c>
      <c r="CR7" s="37">
        <v>53.78</v>
      </c>
      <c r="CS7" s="37">
        <v>53.24</v>
      </c>
      <c r="CT7" s="37">
        <v>52.31</v>
      </c>
      <c r="CU7" s="37">
        <v>60.65</v>
      </c>
      <c r="CV7" s="37">
        <v>51.75</v>
      </c>
      <c r="CW7" s="37">
        <v>52.49</v>
      </c>
      <c r="CX7" s="37">
        <v>76.31</v>
      </c>
      <c r="CY7" s="37">
        <v>77.040000000000006</v>
      </c>
      <c r="CZ7" s="37">
        <v>77.06</v>
      </c>
      <c r="DA7" s="37">
        <v>77.23</v>
      </c>
      <c r="DB7" s="37">
        <v>77.34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2018-12-03T09:24:37Z</dcterms:created>
  <dcterms:modified xsi:type="dcterms:W3CDTF">2019-02-20T11:49:59Z</dcterms:modified>
  <cp:category/>
</cp:coreProperties>
</file>