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9x8nziJiI8IAPiCx6XV8vXZsdxUyBbG5QrVpwBCyJvfR7GCppQr9nPDFkVFHkV8VagUpVqfPBSN3/BDilY5Dw==" workbookSaltValue="liO8r4uI2Q2ANIRInWcOq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3" i="4" s="1"/>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L11" i="4"/>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<sst xmlns="http://schemas.openxmlformats.org/spreadsheetml/2006/main" count="1067" uniqueCount="267">
  <si>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</si>
  <si>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</si>
  <si>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</si>
  <si>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</si>
  <si>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</si>
  <si>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</si>
  <si>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</si>
  <si>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</si>
  <si>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一般会計への繰出し
目的:小中学校入学祝金事業の財源として積立て　5,987千円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</si>
  <si>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</si>
  <si>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</si>
  <si>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</si>
  <si>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</si>
  <si>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</si>
  <si>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</si>
  <si>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</si>
  <si>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</si>
  <si>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</si>
  <si>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</si>
  <si>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</si>
  <si>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</si>
  <si>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</si>
  <si>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</si>
  <si>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</si>
  <si>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</si>
  <si>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</si>
  <si>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</si>
  <si>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</si>
  <si>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</si>
  <si>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</si>
  <si>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</si>
  <si>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</si>
  <si>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</si>
  <si>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</si>
  <si>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</si>
  <si>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</si>
  <si>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</si>
  <si>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</si>
  <si>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</si>
  <si>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</si>
  <si>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</si>
  <si>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</si>
  <si>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</si>
  <si>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</si>
  <si>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</si>
  <si>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</si>
  <si>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</si>
  <si>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</si>
  <si>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</si>
  <si>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</si>
  <si>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</si>
  <si>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</si>
  <si>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</si>
  <si>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</si>
  <si>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</si>
  <si>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</si>
  <si>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</si>
  <si>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</si>
  <si>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</si>
  <si>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</si>
  <si>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</si>
  <si>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</si>
  <si>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</si>
  <si>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</si>
  <si>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</si>
  <si>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</si>
  <si>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</si>
  <si>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</si>
  <si>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</si>
  <si>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</si>
  <si>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</si>
  <si>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</si>
  <si>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</si>
  <si>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</si>
  <si>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</si>
  <si>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</si>
  <si>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</si>
  <si>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</si>
  <si>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</si>
  <si>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</si>
  <si>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</si>
  <si>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</si>
  <si>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</si>
  <si>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</si>
  <si>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</si>
  <si>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</si>
  <si>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</si>
  <si>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</si>
  <si>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</si>
  <si>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</si>
  <si>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</si>
  <si>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</si>
  <si>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</si>
  <si>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</si>
  <si>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</si>
  <si>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</si>
  <si>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</si>
  <si>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</si>
  <si>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</si>
  <si>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</si>
  <si>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</si>
  <si>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</si>
  <si>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</si>
  <si>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</si>
  <si>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</si>
  <si>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</si>
  <si>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</si>
  <si>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</si>
  <si>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</si>
  <si>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</si>
  <si>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</si>
  <si>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</si>
  <si>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</si>
  <si>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</si>
  <si>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</si>
  <si>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</si>
  <si>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</si>
  <si>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204021</t>
  </si>
  <si>
    <t>47</t>
  </si>
  <si>
    <t>04</t>
  </si>
  <si>
    <t>0</t>
  </si>
  <si>
    <t>000</t>
  </si>
  <si>
    <t>長野県　松川町</t>
  </si>
  <si>
    <t>法非適用</t>
  </si>
  <si>
    <t>電気事業</t>
  </si>
  <si>
    <t>非設置</t>
  </si>
  <si>
    <t>該当数値なし</t>
  </si>
  <si>
    <t>-</t>
  </si>
  <si>
    <t>平成45年 7月30日　名子中央保育園太陽光発電設備</t>
  </si>
  <si>
    <t>無</t>
  </si>
  <si>
    <t>中部電力株式会社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</si>
  <si>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</si>
  <si>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</si>
  <si>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</si>
  <si>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</si>
  <si>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</si>
  <si>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</si>
  <si>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</si>
  <si>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</si>
  <si>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</si>
  <si>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</si>
  <si>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</si>
  <si>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</si>
  <si>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</si>
  <si>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</si>
  <si>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</si>
  <si>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</si>
  <si>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</si>
  <si>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</si>
  <si>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</si>
  <si>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</si>
  <si>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</si>
  <si>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</si>
  <si>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</si>
  <si>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</si>
  <si>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</si>
  <si>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</si>
  <si>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</si>
  <si>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</si>
  <si>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</si>
  <si>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</si>
  <si>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</si>
  <si>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</si>
  <si>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</si>
  <si>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</si>
  <si>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</si>
  <si>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</si>
  <si>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</si>
  <si>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</si>
  <si>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</si>
  <si>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</si>
  <si>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</si>
  <si>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</si>
  <si>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</si>
  <si>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</si>
  <si>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</si>
  <si>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</si>
  <si>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</si>
  <si>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</si>
  <si>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</si>
  <si>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</si>
  <si>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</si>
  <si>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</si>
  <si>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</si>
  <si>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</si>
  <si>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</si>
  <si>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</si>
  <si>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</si>
  <si>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</si>
  <si>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</si>
  <si>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</si>
  <si>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</si>
  <si>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</si>
  <si>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</si>
  <si>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</si>
  <si>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</si>
  <si>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</si>
  <si>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</si>
  <si>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</si>
  <si>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</si>
  <si>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</si>
  <si>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</si>
  <si>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</si>
  <si>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</si>
  <si>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</si>
  <si>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</si>
  <si>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</si>
  <si>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</si>
  <si>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</si>
  <si>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</si>
  <si>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</si>
  <si>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</si>
  <si>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</si>
  <si>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</si>
  <si>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</si>
  <si>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</si>
  <si>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</si>
  <si>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</si>
  <si>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</si>
  <si>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</si>
  <si>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</si>
  <si>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</si>
  <si>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</si>
  <si>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</si>
  <si>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</si>
  <si>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</si>
  <si>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</si>
  <si>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</si>
  <si>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</si>
  <si>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</si>
  <si>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</si>
  <si>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</si>
  <si>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</si>
  <si>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</si>
  <si>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</si>
  <si>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</si>
  <si>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</si>
  <si>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</si>
  <si>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</si>
  <si>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</si>
  <si>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</si>
  <si>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</si>
  <si>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</si>
  <si>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</si>
  <si>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</si>
  <si>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</si>
  <si>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</si>
  <si>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</si>
  <si>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</si>
  <si>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</si>
  <si>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</si>
  <si>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</si>
  <si>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</si>
  <si>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</si>
  <si>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</si>
  <si>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</si>
  <si>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</si>
  <si>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</si>
  <si>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</si>
  <si>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</si>
  <si>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</si>
  <si>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</si>
  <si>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</si>
  <si>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設備利用率は17.6％で、前年度の15.3％と比較して上昇しているが、太陽光発電は天候状況により大きく発電電力量が変動するリスクを抱えている。
施設が稼働して3年経過したばかりで、施設修繕は発生しておらず、修繕費比率は0％である。
施設建設は一般会計からの借り入れで対応し、企業債の借り入れはしておらず、企業債残高対料金収入比率は0％である。
FIT収入割合は100％で、全収入がFITで占められており、FIT適用終了後(H45)は、収入が大きく変動するリスクを抱えている。
</t>
    <phoneticPr fontId="5"/>
  </si>
  <si>
    <t>再生可能エネルギー固定価格買取制度により、20年間は安定した収益が見込める。発電状況の常時監視を行い、安定した発電を継続できるように努める。また、平成30年度より、改正FIT法に基づき、発電設備の保守点検を実施していく。
FIT適用終了後(H45)の事業のあり方については、現時点では方針は定まっていない。経営戦略の策定は平成32年度に策定する計画であり、FIT終了による電力料収入の変動リスクも踏まえ事業のあり方を検討することとしている。</t>
    <rPh sb="77" eb="78">
      <t>ネン</t>
    </rPh>
    <rPh sb="78" eb="79">
      <t>ド</t>
    </rPh>
    <rPh sb="82" eb="84">
      <t>カイセイ</t>
    </rPh>
    <rPh sb="87" eb="88">
      <t>ホウ</t>
    </rPh>
    <rPh sb="89" eb="90">
      <t>モト</t>
    </rPh>
    <rPh sb="93" eb="95">
      <t>ハツデン</t>
    </rPh>
    <rPh sb="95" eb="97">
      <t>セツビ</t>
    </rPh>
    <rPh sb="98" eb="100">
      <t>ホシュ</t>
    </rPh>
    <rPh sb="100" eb="102">
      <t>テンケン</t>
    </rPh>
    <rPh sb="103" eb="105">
      <t>ジッシ</t>
    </rPh>
    <phoneticPr fontId="5"/>
  </si>
  <si>
    <t>平成45年7月30日名子中央保育園太陽光発電設備</t>
    <phoneticPr fontId="5"/>
  </si>
  <si>
    <t>松川町発電事業は、公共施設の屋根に太陽光発電設備を建設し、FITにより発電収入を得ることを目的に、平成27年6月に特別会計を創設し、設備の所管替えと設備工事を行い、平成28年10月末から計画した5施設で発電している。
収益的収支比率、営業収支比率とも6058.9％で、総費用その他（電気料、設備火災共済）163千円が前年度91千円より72千円増加したため、前年度の9447.3％より低下しているが、単年度収支は黒字であり、今後は同程度で推移していくと見込まれる。
供給原価については、641.7円で、同様の理由で、前年度413.6円より原価が上昇している。
EBITDA(減価償却前営業利益)は、9,713千円で、5施設での通年発電により総収益が1,279千円増加したため、営業利益が増加している。
いずれにしても、平成29年度は、5施設で発電開始して2年目であり、経営状況の分析は、さらに経年比較をみる必要がある。</t>
    <rPh sb="66" eb="68">
      <t>セツビ</t>
    </rPh>
    <rPh sb="69" eb="71">
      <t>ショカン</t>
    </rPh>
    <rPh sb="71" eb="72">
      <t>ガ</t>
    </rPh>
    <rPh sb="74" eb="76">
      <t>セツビ</t>
    </rPh>
    <rPh sb="76" eb="78">
      <t>コウジ</t>
    </rPh>
    <rPh sb="79" eb="80">
      <t>オコナ</t>
    </rPh>
    <rPh sb="89" eb="91">
      <t>ガツマツ</t>
    </rPh>
    <rPh sb="93" eb="95">
      <t>ケイカク</t>
    </rPh>
    <rPh sb="134" eb="137">
      <t>ソウヒヨウ</t>
    </rPh>
    <rPh sb="139" eb="140">
      <t>タ</t>
    </rPh>
    <rPh sb="141" eb="143">
      <t>デンキ</t>
    </rPh>
    <rPh sb="143" eb="144">
      <t>リョウ</t>
    </rPh>
    <rPh sb="145" eb="147">
      <t>セツビ</t>
    </rPh>
    <rPh sb="147" eb="149">
      <t>カサイ</t>
    </rPh>
    <rPh sb="149" eb="151">
      <t>キョウサイ</t>
    </rPh>
    <rPh sb="155" eb="157">
      <t>センエン</t>
    </rPh>
    <rPh sb="158" eb="161">
      <t>ゼンネンド</t>
    </rPh>
    <rPh sb="163" eb="165">
      <t>センエン</t>
    </rPh>
    <rPh sb="169" eb="171">
      <t>センエン</t>
    </rPh>
    <rPh sb="171" eb="173">
      <t>ゾウカ</t>
    </rPh>
    <rPh sb="178" eb="181">
      <t>ゼンネンド</t>
    </rPh>
    <rPh sb="191" eb="193">
      <t>テイカ</t>
    </rPh>
    <rPh sb="211" eb="213">
      <t>コンゴ</t>
    </rPh>
    <rPh sb="214" eb="217">
      <t>ドウテイド</t>
    </rPh>
    <rPh sb="218" eb="220">
      <t>スイイ</t>
    </rPh>
    <rPh sb="225" eb="227">
      <t>ミコ</t>
    </rPh>
    <rPh sb="265" eb="266">
      <t>エン</t>
    </rPh>
    <rPh sb="271" eb="273">
      <t>ジョウショウ</t>
    </rPh>
    <rPh sb="308" eb="310">
      <t>シセツ</t>
    </rPh>
    <rPh sb="312" eb="314">
      <t>ツウネン</t>
    </rPh>
    <rPh sb="314" eb="316">
      <t>ハツデン</t>
    </rPh>
    <rPh sb="319" eb="322">
      <t>ソウシュウエキ</t>
    </rPh>
    <rPh sb="328" eb="330">
      <t>センエン</t>
    </rPh>
    <rPh sb="330" eb="332">
      <t>ゾウカ</t>
    </rPh>
    <rPh sb="377" eb="379">
      <t>ネンメ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</si>
</sst>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439.5</c:v>
                </c:pt>
                <c:pt idx="3">
                  <c:v>9447.2999999999993</c:v>
                </c:pt>
                <c:pt idx="4">
                  <c:v>6058.9</c:v>
                </c:pt>
              </c:numCache>
            </c:numRef>
          </c:val>
          <c:extLst xmlns:c16r2="http://schemas.microsoft.com/office/drawing/2015/06/chart">
            <c:ext xmlns:c16="http://schemas.microsoft.com/office/drawing/2014/chart" uri="{C3380CC4-5D6E-409C-BE32-E72D297353CC}">
              <c16:uniqueId val="{00000000-588F-465B-87E8-13B98880DD17}"/>
            </c:ext>
          </c:extLst>
        </c:ser>
        <c:dLbls>
          <c:showLegendKey val="0"/>
          <c:showVal val="0"/>
          <c:showCatName val="0"/>
          <c:showSerName val="0"/>
          <c:showPercent val="0"/>
          <c:showBubbleSize val="0"/>
        </c:dLbls>
        <c:gapWidth val="180"/>
        <c:overlap val="-90"/>
        <c:axId val="85922944"/>
        <c:axId val="859244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588F-465B-87E8-13B98880DD1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8F-465B-87E8-13B98880DD17}"/>
            </c:ext>
          </c:extLst>
        </c:ser>
        <c:dLbls>
          <c:showLegendKey val="0"/>
          <c:showVal val="0"/>
          <c:showCatName val="0"/>
          <c:showSerName val="0"/>
          <c:showPercent val="0"/>
          <c:showBubbleSize val="0"/>
        </c:dLbls>
        <c:marker val="1"/>
        <c:smooth val="0"/>
        <c:axId val="85922944"/>
        <c:axId val="85924480"/>
      </c:lineChart>
      <c:catAx>
        <c:axId val="85922944"/>
        <c:scaling>
          <c:orientation val="minMax"/>
        </c:scaling>
        <c:delete val="0"/>
        <c:axPos val="b"/>
        <c:numFmt formatCode="ge" sourceLinked="1"/>
        <c:majorTickMark val="none"/>
        <c:minorTickMark val="none"/>
        <c:tickLblPos val="none"/>
        <c:crossAx val="85924480"/>
        <c:crosses val="autoZero"/>
        <c:auto val="0"/>
        <c:lblAlgn val="ctr"/>
        <c:lblOffset val="100"/>
        <c:noMultiLvlLbl val="1"/>
      </c:catAx>
      <c:valAx>
        <c:axId val="8592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22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B6B2-451F-89EB-C674D3661E96}"/>
            </c:ext>
          </c:extLst>
        </c:ser>
        <c:dLbls>
          <c:showLegendKey val="0"/>
          <c:showVal val="0"/>
          <c:showCatName val="0"/>
          <c:showSerName val="0"/>
          <c:showPercent val="0"/>
          <c:showBubbleSize val="0"/>
        </c:dLbls>
        <c:gapWidth val="180"/>
        <c:overlap val="-90"/>
        <c:axId val="106988672"/>
        <c:axId val="10699059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B6B2-451F-89EB-C674D3661E96}"/>
            </c:ext>
          </c:extLst>
        </c:ser>
        <c:dLbls>
          <c:showLegendKey val="0"/>
          <c:showVal val="0"/>
          <c:showCatName val="0"/>
          <c:showSerName val="0"/>
          <c:showPercent val="0"/>
          <c:showBubbleSize val="0"/>
        </c:dLbls>
        <c:marker val="1"/>
        <c:smooth val="0"/>
        <c:axId val="106988672"/>
        <c:axId val="106990592"/>
      </c:lineChart>
      <c:catAx>
        <c:axId val="106988672"/>
        <c:scaling>
          <c:orientation val="minMax"/>
        </c:scaling>
        <c:delete val="0"/>
        <c:axPos val="b"/>
        <c:numFmt formatCode="ge" sourceLinked="1"/>
        <c:majorTickMark val="none"/>
        <c:minorTickMark val="none"/>
        <c:tickLblPos val="none"/>
        <c:crossAx val="106990592"/>
        <c:crosses val="autoZero"/>
        <c:auto val="0"/>
        <c:lblAlgn val="ctr"/>
        <c:lblOffset val="100"/>
        <c:noMultiLvlLbl val="1"/>
      </c:catAx>
      <c:valAx>
        <c:axId val="10699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98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DD-4A5B-B718-2EB6153598E2}"/>
            </c:ext>
          </c:extLst>
        </c:ser>
        <c:dLbls>
          <c:showLegendKey val="0"/>
          <c:showVal val="0"/>
          <c:showCatName val="0"/>
          <c:showSerName val="0"/>
          <c:showPercent val="0"/>
          <c:showBubbleSize val="0"/>
        </c:dLbls>
        <c:gapWidth val="180"/>
        <c:overlap val="-90"/>
        <c:axId val="107102592"/>
        <c:axId val="1071045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DD-4A5B-B718-2EB6153598E2}"/>
            </c:ext>
          </c:extLst>
        </c:ser>
        <c:dLbls>
          <c:showLegendKey val="0"/>
          <c:showVal val="0"/>
          <c:showCatName val="0"/>
          <c:showSerName val="0"/>
          <c:showPercent val="0"/>
          <c:showBubbleSize val="0"/>
        </c:dLbls>
        <c:marker val="1"/>
        <c:smooth val="0"/>
        <c:axId val="107102592"/>
        <c:axId val="107104512"/>
      </c:lineChart>
      <c:catAx>
        <c:axId val="107102592"/>
        <c:scaling>
          <c:orientation val="minMax"/>
        </c:scaling>
        <c:delete val="0"/>
        <c:axPos val="b"/>
        <c:numFmt formatCode="ge" sourceLinked="1"/>
        <c:majorTickMark val="none"/>
        <c:minorTickMark val="none"/>
        <c:tickLblPos val="none"/>
        <c:crossAx val="107104512"/>
        <c:crosses val="autoZero"/>
        <c:auto val="0"/>
        <c:lblAlgn val="ctr"/>
        <c:lblOffset val="100"/>
        <c:noMultiLvlLbl val="1"/>
      </c:catAx>
      <c:valAx>
        <c:axId val="10710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10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04-4D0B-BC98-7983CE200214}"/>
            </c:ext>
          </c:extLst>
        </c:ser>
        <c:dLbls>
          <c:showLegendKey val="0"/>
          <c:showVal val="0"/>
          <c:showCatName val="0"/>
          <c:showSerName val="0"/>
          <c:showPercent val="0"/>
          <c:showBubbleSize val="0"/>
        </c:dLbls>
        <c:gapWidth val="180"/>
        <c:overlap val="-90"/>
        <c:axId val="107134336"/>
        <c:axId val="1071447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04-4D0B-BC98-7983CE200214}"/>
            </c:ext>
          </c:extLst>
        </c:ser>
        <c:dLbls>
          <c:showLegendKey val="0"/>
          <c:showVal val="0"/>
          <c:showCatName val="0"/>
          <c:showSerName val="0"/>
          <c:showPercent val="0"/>
          <c:showBubbleSize val="0"/>
        </c:dLbls>
        <c:marker val="1"/>
        <c:smooth val="0"/>
        <c:axId val="107134336"/>
        <c:axId val="107144704"/>
      </c:lineChart>
      <c:catAx>
        <c:axId val="107134336"/>
        <c:scaling>
          <c:orientation val="minMax"/>
        </c:scaling>
        <c:delete val="0"/>
        <c:axPos val="b"/>
        <c:numFmt formatCode="ge" sourceLinked="1"/>
        <c:majorTickMark val="none"/>
        <c:minorTickMark val="none"/>
        <c:tickLblPos val="none"/>
        <c:crossAx val="107144704"/>
        <c:crosses val="autoZero"/>
        <c:auto val="0"/>
        <c:lblAlgn val="ctr"/>
        <c:lblOffset val="100"/>
        <c:noMultiLvlLbl val="1"/>
      </c:catAx>
      <c:valAx>
        <c:axId val="10714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134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0A-40AC-A1C2-C8D6A2EB6ECC}"/>
            </c:ext>
          </c:extLst>
        </c:ser>
        <c:dLbls>
          <c:showLegendKey val="0"/>
          <c:showVal val="0"/>
          <c:showCatName val="0"/>
          <c:showSerName val="0"/>
          <c:showPercent val="0"/>
          <c:showBubbleSize val="0"/>
        </c:dLbls>
        <c:gapWidth val="180"/>
        <c:overlap val="-90"/>
        <c:axId val="107051648"/>
        <c:axId val="10706201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0A-40AC-A1C2-C8D6A2EB6ECC}"/>
            </c:ext>
          </c:extLst>
        </c:ser>
        <c:dLbls>
          <c:showLegendKey val="0"/>
          <c:showVal val="0"/>
          <c:showCatName val="0"/>
          <c:showSerName val="0"/>
          <c:showPercent val="0"/>
          <c:showBubbleSize val="0"/>
        </c:dLbls>
        <c:marker val="1"/>
        <c:smooth val="0"/>
        <c:axId val="107051648"/>
        <c:axId val="107062016"/>
      </c:lineChart>
      <c:catAx>
        <c:axId val="107051648"/>
        <c:scaling>
          <c:orientation val="minMax"/>
        </c:scaling>
        <c:delete val="0"/>
        <c:axPos val="b"/>
        <c:numFmt formatCode="ge" sourceLinked="1"/>
        <c:majorTickMark val="none"/>
        <c:minorTickMark val="none"/>
        <c:tickLblPos val="none"/>
        <c:crossAx val="107062016"/>
        <c:crosses val="autoZero"/>
        <c:auto val="0"/>
        <c:lblAlgn val="ctr"/>
        <c:lblOffset val="100"/>
        <c:noMultiLvlLbl val="1"/>
      </c:catAx>
      <c:valAx>
        <c:axId val="107062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0516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80-4085-9414-AB9E11E13E34}"/>
            </c:ext>
          </c:extLst>
        </c:ser>
        <c:dLbls>
          <c:showLegendKey val="0"/>
          <c:showVal val="0"/>
          <c:showCatName val="0"/>
          <c:showSerName val="0"/>
          <c:showPercent val="0"/>
          <c:showBubbleSize val="0"/>
        </c:dLbls>
        <c:gapWidth val="180"/>
        <c:overlap val="-90"/>
        <c:axId val="107157376"/>
        <c:axId val="1071636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80-4085-9414-AB9E11E13E34}"/>
            </c:ext>
          </c:extLst>
        </c:ser>
        <c:dLbls>
          <c:showLegendKey val="0"/>
          <c:showVal val="0"/>
          <c:showCatName val="0"/>
          <c:showSerName val="0"/>
          <c:showPercent val="0"/>
          <c:showBubbleSize val="0"/>
        </c:dLbls>
        <c:marker val="1"/>
        <c:smooth val="0"/>
        <c:axId val="107157376"/>
        <c:axId val="107163648"/>
      </c:lineChart>
      <c:catAx>
        <c:axId val="107157376"/>
        <c:scaling>
          <c:orientation val="minMax"/>
        </c:scaling>
        <c:delete val="0"/>
        <c:axPos val="b"/>
        <c:numFmt formatCode="ge" sourceLinked="1"/>
        <c:majorTickMark val="none"/>
        <c:minorTickMark val="none"/>
        <c:tickLblPos val="none"/>
        <c:crossAx val="107163648"/>
        <c:crosses val="autoZero"/>
        <c:auto val="0"/>
        <c:lblAlgn val="ctr"/>
        <c:lblOffset val="100"/>
        <c:noMultiLvlLbl val="1"/>
      </c:catAx>
      <c:valAx>
        <c:axId val="10716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15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A6-48C7-A180-ED5D836327B0}"/>
            </c:ext>
          </c:extLst>
        </c:ser>
        <c:dLbls>
          <c:showLegendKey val="0"/>
          <c:showVal val="0"/>
          <c:showCatName val="0"/>
          <c:showSerName val="0"/>
          <c:showPercent val="0"/>
          <c:showBubbleSize val="0"/>
        </c:dLbls>
        <c:gapWidth val="180"/>
        <c:overlap val="-90"/>
        <c:axId val="107197568"/>
        <c:axId val="1071994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A6-48C7-A180-ED5D836327B0}"/>
            </c:ext>
          </c:extLst>
        </c:ser>
        <c:dLbls>
          <c:showLegendKey val="0"/>
          <c:showVal val="0"/>
          <c:showCatName val="0"/>
          <c:showSerName val="0"/>
          <c:showPercent val="0"/>
          <c:showBubbleSize val="0"/>
        </c:dLbls>
        <c:marker val="1"/>
        <c:smooth val="0"/>
        <c:axId val="107197568"/>
        <c:axId val="107199488"/>
      </c:lineChart>
      <c:catAx>
        <c:axId val="107197568"/>
        <c:scaling>
          <c:orientation val="minMax"/>
        </c:scaling>
        <c:delete val="0"/>
        <c:axPos val="b"/>
        <c:numFmt formatCode="ge" sourceLinked="1"/>
        <c:majorTickMark val="none"/>
        <c:minorTickMark val="none"/>
        <c:tickLblPos val="none"/>
        <c:crossAx val="107199488"/>
        <c:crosses val="autoZero"/>
        <c:auto val="0"/>
        <c:lblAlgn val="ctr"/>
        <c:lblOffset val="100"/>
        <c:noMultiLvlLbl val="1"/>
      </c:catAx>
      <c:valAx>
        <c:axId val="10719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19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41-4A86-873C-7292A81866A2}"/>
            </c:ext>
          </c:extLst>
        </c:ser>
        <c:dLbls>
          <c:showLegendKey val="0"/>
          <c:showVal val="0"/>
          <c:showCatName val="0"/>
          <c:showSerName val="0"/>
          <c:showPercent val="0"/>
          <c:showBubbleSize val="0"/>
        </c:dLbls>
        <c:gapWidth val="180"/>
        <c:overlap val="-90"/>
        <c:axId val="107307392"/>
        <c:axId val="1073093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41-4A86-873C-7292A81866A2}"/>
            </c:ext>
          </c:extLst>
        </c:ser>
        <c:dLbls>
          <c:showLegendKey val="0"/>
          <c:showVal val="0"/>
          <c:showCatName val="0"/>
          <c:showSerName val="0"/>
          <c:showPercent val="0"/>
          <c:showBubbleSize val="0"/>
        </c:dLbls>
        <c:marker val="1"/>
        <c:smooth val="0"/>
        <c:axId val="107307392"/>
        <c:axId val="107309312"/>
      </c:lineChart>
      <c:catAx>
        <c:axId val="107307392"/>
        <c:scaling>
          <c:orientation val="minMax"/>
        </c:scaling>
        <c:delete val="0"/>
        <c:axPos val="b"/>
        <c:numFmt formatCode="ge" sourceLinked="1"/>
        <c:majorTickMark val="none"/>
        <c:minorTickMark val="none"/>
        <c:tickLblPos val="none"/>
        <c:crossAx val="107309312"/>
        <c:crosses val="autoZero"/>
        <c:auto val="0"/>
        <c:lblAlgn val="ctr"/>
        <c:lblOffset val="100"/>
        <c:noMultiLvlLbl val="1"/>
      </c:catAx>
      <c:valAx>
        <c:axId val="10730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07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45-4820-81A9-732B3690C1E5}"/>
            </c:ext>
          </c:extLst>
        </c:ser>
        <c:dLbls>
          <c:showLegendKey val="0"/>
          <c:showVal val="0"/>
          <c:showCatName val="0"/>
          <c:showSerName val="0"/>
          <c:showPercent val="0"/>
          <c:showBubbleSize val="0"/>
        </c:dLbls>
        <c:gapWidth val="180"/>
        <c:overlap val="-90"/>
        <c:axId val="107343232"/>
        <c:axId val="1073454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45-4820-81A9-732B3690C1E5}"/>
            </c:ext>
          </c:extLst>
        </c:ser>
        <c:dLbls>
          <c:showLegendKey val="0"/>
          <c:showVal val="0"/>
          <c:showCatName val="0"/>
          <c:showSerName val="0"/>
          <c:showPercent val="0"/>
          <c:showBubbleSize val="0"/>
        </c:dLbls>
        <c:marker val="1"/>
        <c:smooth val="0"/>
        <c:axId val="107343232"/>
        <c:axId val="107345408"/>
      </c:lineChart>
      <c:catAx>
        <c:axId val="107343232"/>
        <c:scaling>
          <c:orientation val="minMax"/>
        </c:scaling>
        <c:delete val="0"/>
        <c:axPos val="b"/>
        <c:numFmt formatCode="ge" sourceLinked="1"/>
        <c:majorTickMark val="none"/>
        <c:minorTickMark val="none"/>
        <c:tickLblPos val="none"/>
        <c:crossAx val="107345408"/>
        <c:crosses val="autoZero"/>
        <c:auto val="0"/>
        <c:lblAlgn val="ctr"/>
        <c:lblOffset val="100"/>
        <c:noMultiLvlLbl val="1"/>
      </c:catAx>
      <c:valAx>
        <c:axId val="10734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4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8A-4755-AF20-EB36996D28B4}"/>
            </c:ext>
          </c:extLst>
        </c:ser>
        <c:dLbls>
          <c:showLegendKey val="0"/>
          <c:showVal val="0"/>
          <c:showCatName val="0"/>
          <c:showSerName val="0"/>
          <c:showPercent val="0"/>
          <c:showBubbleSize val="0"/>
        </c:dLbls>
        <c:gapWidth val="180"/>
        <c:overlap val="-90"/>
        <c:axId val="107359232"/>
        <c:axId val="10740236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8A-4755-AF20-EB36996D28B4}"/>
            </c:ext>
          </c:extLst>
        </c:ser>
        <c:dLbls>
          <c:showLegendKey val="0"/>
          <c:showVal val="0"/>
          <c:showCatName val="0"/>
          <c:showSerName val="0"/>
          <c:showPercent val="0"/>
          <c:showBubbleSize val="0"/>
        </c:dLbls>
        <c:marker val="1"/>
        <c:smooth val="0"/>
        <c:axId val="107359232"/>
        <c:axId val="107402368"/>
      </c:lineChart>
      <c:catAx>
        <c:axId val="107359232"/>
        <c:scaling>
          <c:orientation val="minMax"/>
        </c:scaling>
        <c:delete val="0"/>
        <c:axPos val="b"/>
        <c:numFmt formatCode="ge" sourceLinked="1"/>
        <c:majorTickMark val="none"/>
        <c:minorTickMark val="none"/>
        <c:tickLblPos val="none"/>
        <c:crossAx val="107402368"/>
        <c:crosses val="autoZero"/>
        <c:auto val="0"/>
        <c:lblAlgn val="ctr"/>
        <c:lblOffset val="100"/>
        <c:noMultiLvlLbl val="1"/>
      </c:catAx>
      <c:valAx>
        <c:axId val="10740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5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8D-4D24-AA55-8FDAF5CC2E79}"/>
            </c:ext>
          </c:extLst>
        </c:ser>
        <c:dLbls>
          <c:showLegendKey val="0"/>
          <c:showVal val="0"/>
          <c:showCatName val="0"/>
          <c:showSerName val="0"/>
          <c:showPercent val="0"/>
          <c:showBubbleSize val="0"/>
        </c:dLbls>
        <c:gapWidth val="180"/>
        <c:overlap val="-90"/>
        <c:axId val="101403264"/>
        <c:axId val="1014054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8D-4D24-AA55-8FDAF5CC2E79}"/>
            </c:ext>
          </c:extLst>
        </c:ser>
        <c:dLbls>
          <c:showLegendKey val="0"/>
          <c:showVal val="0"/>
          <c:showCatName val="0"/>
          <c:showSerName val="0"/>
          <c:showPercent val="0"/>
          <c:showBubbleSize val="0"/>
        </c:dLbls>
        <c:marker val="1"/>
        <c:smooth val="0"/>
        <c:axId val="101403264"/>
        <c:axId val="101405440"/>
      </c:lineChart>
      <c:catAx>
        <c:axId val="101403264"/>
        <c:scaling>
          <c:orientation val="minMax"/>
        </c:scaling>
        <c:delete val="0"/>
        <c:axPos val="b"/>
        <c:numFmt formatCode="ge" sourceLinked="1"/>
        <c:majorTickMark val="none"/>
        <c:minorTickMark val="none"/>
        <c:tickLblPos val="none"/>
        <c:crossAx val="101405440"/>
        <c:crosses val="autoZero"/>
        <c:auto val="0"/>
        <c:lblAlgn val="ctr"/>
        <c:lblOffset val="100"/>
        <c:noMultiLvlLbl val="1"/>
      </c:catAx>
      <c:valAx>
        <c:axId val="10140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03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439.5</c:v>
                </c:pt>
                <c:pt idx="3">
                  <c:v>9447.2999999999993</c:v>
                </c:pt>
                <c:pt idx="4">
                  <c:v>6058.9</c:v>
                </c:pt>
              </c:numCache>
            </c:numRef>
          </c:val>
          <c:extLst xmlns:c16r2="http://schemas.microsoft.com/office/drawing/2015/06/chart">
            <c:ext xmlns:c16="http://schemas.microsoft.com/office/drawing/2014/chart" uri="{C3380CC4-5D6E-409C-BE32-E72D297353CC}">
              <c16:uniqueId val="{00000000-7487-49FC-BF79-E70ED1E9476E}"/>
            </c:ext>
          </c:extLst>
        </c:ser>
        <c:dLbls>
          <c:showLegendKey val="0"/>
          <c:showVal val="0"/>
          <c:showCatName val="0"/>
          <c:showSerName val="0"/>
          <c:showPercent val="0"/>
          <c:showBubbleSize val="0"/>
        </c:dLbls>
        <c:gapWidth val="180"/>
        <c:overlap val="-90"/>
        <c:axId val="87337216"/>
        <c:axId val="873431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7487-49FC-BF79-E70ED1E9476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487-49FC-BF79-E70ED1E9476E}"/>
            </c:ext>
          </c:extLst>
        </c:ser>
        <c:dLbls>
          <c:showLegendKey val="0"/>
          <c:showVal val="0"/>
          <c:showCatName val="0"/>
          <c:showSerName val="0"/>
          <c:showPercent val="0"/>
          <c:showBubbleSize val="0"/>
        </c:dLbls>
        <c:marker val="1"/>
        <c:smooth val="0"/>
        <c:axId val="87337216"/>
        <c:axId val="87343104"/>
      </c:lineChart>
      <c:catAx>
        <c:axId val="87337216"/>
        <c:scaling>
          <c:orientation val="minMax"/>
        </c:scaling>
        <c:delete val="0"/>
        <c:axPos val="b"/>
        <c:numFmt formatCode="ge" sourceLinked="1"/>
        <c:majorTickMark val="none"/>
        <c:minorTickMark val="none"/>
        <c:tickLblPos val="none"/>
        <c:crossAx val="87343104"/>
        <c:crosses val="autoZero"/>
        <c:auto val="0"/>
        <c:lblAlgn val="ctr"/>
        <c:lblOffset val="100"/>
        <c:noMultiLvlLbl val="1"/>
      </c:catAx>
      <c:valAx>
        <c:axId val="8734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33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29-4E22-AA59-4D1ADD219BDA}"/>
            </c:ext>
          </c:extLst>
        </c:ser>
        <c:dLbls>
          <c:showLegendKey val="0"/>
          <c:showVal val="0"/>
          <c:showCatName val="0"/>
          <c:showSerName val="0"/>
          <c:showPercent val="0"/>
          <c:showBubbleSize val="0"/>
        </c:dLbls>
        <c:gapWidth val="180"/>
        <c:overlap val="-90"/>
        <c:axId val="101439360"/>
        <c:axId val="1014538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9-4E22-AA59-4D1ADD219BDA}"/>
            </c:ext>
          </c:extLst>
        </c:ser>
        <c:dLbls>
          <c:showLegendKey val="0"/>
          <c:showVal val="0"/>
          <c:showCatName val="0"/>
          <c:showSerName val="0"/>
          <c:showPercent val="0"/>
          <c:showBubbleSize val="0"/>
        </c:dLbls>
        <c:marker val="1"/>
        <c:smooth val="0"/>
        <c:axId val="101439360"/>
        <c:axId val="101453824"/>
      </c:lineChart>
      <c:catAx>
        <c:axId val="101439360"/>
        <c:scaling>
          <c:orientation val="minMax"/>
        </c:scaling>
        <c:delete val="0"/>
        <c:axPos val="b"/>
        <c:numFmt formatCode="ge" sourceLinked="1"/>
        <c:majorTickMark val="none"/>
        <c:minorTickMark val="none"/>
        <c:tickLblPos val="none"/>
        <c:crossAx val="101453824"/>
        <c:crosses val="autoZero"/>
        <c:auto val="0"/>
        <c:lblAlgn val="ctr"/>
        <c:lblOffset val="100"/>
        <c:noMultiLvlLbl val="1"/>
      </c:catAx>
      <c:valAx>
        <c:axId val="10145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39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FD-4CA9-985D-6607B15D65FF}"/>
            </c:ext>
          </c:extLst>
        </c:ser>
        <c:dLbls>
          <c:showLegendKey val="0"/>
          <c:showVal val="0"/>
          <c:showCatName val="0"/>
          <c:showSerName val="0"/>
          <c:showPercent val="0"/>
          <c:showBubbleSize val="0"/>
        </c:dLbls>
        <c:gapWidth val="180"/>
        <c:overlap val="-90"/>
        <c:axId val="101504512"/>
        <c:axId val="10150643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FD-4CA9-985D-6607B15D65FF}"/>
            </c:ext>
          </c:extLst>
        </c:ser>
        <c:dLbls>
          <c:showLegendKey val="0"/>
          <c:showVal val="0"/>
          <c:showCatName val="0"/>
          <c:showSerName val="0"/>
          <c:showPercent val="0"/>
          <c:showBubbleSize val="0"/>
        </c:dLbls>
        <c:marker val="1"/>
        <c:smooth val="0"/>
        <c:axId val="101504512"/>
        <c:axId val="101506432"/>
      </c:lineChart>
      <c:catAx>
        <c:axId val="101504512"/>
        <c:scaling>
          <c:orientation val="minMax"/>
        </c:scaling>
        <c:delete val="0"/>
        <c:axPos val="b"/>
        <c:numFmt formatCode="ge" sourceLinked="1"/>
        <c:majorTickMark val="none"/>
        <c:minorTickMark val="none"/>
        <c:tickLblPos val="none"/>
        <c:crossAx val="101506432"/>
        <c:crosses val="autoZero"/>
        <c:auto val="0"/>
        <c:lblAlgn val="ctr"/>
        <c:lblOffset val="100"/>
        <c:noMultiLvlLbl val="1"/>
      </c:catAx>
      <c:valAx>
        <c:axId val="10150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0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03-46C3-A0CE-4A2B08A180E6}"/>
            </c:ext>
          </c:extLst>
        </c:ser>
        <c:dLbls>
          <c:showLegendKey val="0"/>
          <c:showVal val="0"/>
          <c:showCatName val="0"/>
          <c:showSerName val="0"/>
          <c:showPercent val="0"/>
          <c:showBubbleSize val="0"/>
        </c:dLbls>
        <c:gapWidth val="180"/>
        <c:overlap val="-90"/>
        <c:axId val="101565184"/>
        <c:axId val="1015671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03-46C3-A0CE-4A2B08A180E6}"/>
            </c:ext>
          </c:extLst>
        </c:ser>
        <c:dLbls>
          <c:showLegendKey val="0"/>
          <c:showVal val="0"/>
          <c:showCatName val="0"/>
          <c:showSerName val="0"/>
          <c:showPercent val="0"/>
          <c:showBubbleSize val="0"/>
        </c:dLbls>
        <c:marker val="1"/>
        <c:smooth val="0"/>
        <c:axId val="101565184"/>
        <c:axId val="101567104"/>
      </c:lineChart>
      <c:catAx>
        <c:axId val="101565184"/>
        <c:scaling>
          <c:orientation val="minMax"/>
        </c:scaling>
        <c:delete val="0"/>
        <c:axPos val="b"/>
        <c:numFmt formatCode="ge" sourceLinked="1"/>
        <c:majorTickMark val="none"/>
        <c:minorTickMark val="none"/>
        <c:tickLblPos val="none"/>
        <c:crossAx val="101567104"/>
        <c:crosses val="autoZero"/>
        <c:auto val="0"/>
        <c:lblAlgn val="ctr"/>
        <c:lblOffset val="100"/>
        <c:noMultiLvlLbl val="1"/>
      </c:catAx>
      <c:valAx>
        <c:axId val="10156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6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5A-44F3-A4A3-2826C894BEF7}"/>
            </c:ext>
          </c:extLst>
        </c:ser>
        <c:dLbls>
          <c:showLegendKey val="0"/>
          <c:showVal val="0"/>
          <c:showCatName val="0"/>
          <c:showSerName val="0"/>
          <c:showPercent val="0"/>
          <c:showBubbleSize val="0"/>
        </c:dLbls>
        <c:gapWidth val="180"/>
        <c:overlap val="-90"/>
        <c:axId val="101608832"/>
        <c:axId val="1016110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5A-44F3-A4A3-2826C894BEF7}"/>
            </c:ext>
          </c:extLst>
        </c:ser>
        <c:dLbls>
          <c:showLegendKey val="0"/>
          <c:showVal val="0"/>
          <c:showCatName val="0"/>
          <c:showSerName val="0"/>
          <c:showPercent val="0"/>
          <c:showBubbleSize val="0"/>
        </c:dLbls>
        <c:marker val="1"/>
        <c:smooth val="0"/>
        <c:axId val="101608832"/>
        <c:axId val="101611008"/>
      </c:lineChart>
      <c:catAx>
        <c:axId val="101608832"/>
        <c:scaling>
          <c:orientation val="minMax"/>
        </c:scaling>
        <c:delete val="0"/>
        <c:axPos val="b"/>
        <c:numFmt formatCode="ge" sourceLinked="1"/>
        <c:majorTickMark val="none"/>
        <c:minorTickMark val="none"/>
        <c:tickLblPos val="none"/>
        <c:crossAx val="101611008"/>
        <c:crosses val="autoZero"/>
        <c:auto val="0"/>
        <c:lblAlgn val="ctr"/>
        <c:lblOffset val="100"/>
        <c:noMultiLvlLbl val="1"/>
      </c:catAx>
      <c:valAx>
        <c:axId val="10161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0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70-4411-885B-27E31A160922}"/>
            </c:ext>
          </c:extLst>
        </c:ser>
        <c:dLbls>
          <c:showLegendKey val="0"/>
          <c:showVal val="0"/>
          <c:showCatName val="0"/>
          <c:showSerName val="0"/>
          <c:showPercent val="0"/>
          <c:showBubbleSize val="0"/>
        </c:dLbls>
        <c:gapWidth val="180"/>
        <c:overlap val="-90"/>
        <c:axId val="101644928"/>
        <c:axId val="1078074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0-4411-885B-27E31A160922}"/>
            </c:ext>
          </c:extLst>
        </c:ser>
        <c:dLbls>
          <c:showLegendKey val="0"/>
          <c:showVal val="0"/>
          <c:showCatName val="0"/>
          <c:showSerName val="0"/>
          <c:showPercent val="0"/>
          <c:showBubbleSize val="0"/>
        </c:dLbls>
        <c:marker val="1"/>
        <c:smooth val="0"/>
        <c:axId val="101644928"/>
        <c:axId val="107807488"/>
      </c:lineChart>
      <c:catAx>
        <c:axId val="101644928"/>
        <c:scaling>
          <c:orientation val="minMax"/>
        </c:scaling>
        <c:delete val="0"/>
        <c:axPos val="b"/>
        <c:numFmt formatCode="ge" sourceLinked="1"/>
        <c:majorTickMark val="none"/>
        <c:minorTickMark val="none"/>
        <c:tickLblPos val="none"/>
        <c:crossAx val="107807488"/>
        <c:crosses val="autoZero"/>
        <c:auto val="0"/>
        <c:lblAlgn val="ctr"/>
        <c:lblOffset val="100"/>
        <c:noMultiLvlLbl val="1"/>
      </c:catAx>
      <c:valAx>
        <c:axId val="10780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449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2F-4C3B-B899-B8F5F59FD4DA}"/>
            </c:ext>
          </c:extLst>
        </c:ser>
        <c:dLbls>
          <c:showLegendKey val="0"/>
          <c:showVal val="0"/>
          <c:showCatName val="0"/>
          <c:showSerName val="0"/>
          <c:showPercent val="0"/>
          <c:showBubbleSize val="0"/>
        </c:dLbls>
        <c:gapWidth val="180"/>
        <c:overlap val="-90"/>
        <c:axId val="107857792"/>
        <c:axId val="10786406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2F-4C3B-B899-B8F5F59FD4DA}"/>
            </c:ext>
          </c:extLst>
        </c:ser>
        <c:dLbls>
          <c:showLegendKey val="0"/>
          <c:showVal val="0"/>
          <c:showCatName val="0"/>
          <c:showSerName val="0"/>
          <c:showPercent val="0"/>
          <c:showBubbleSize val="0"/>
        </c:dLbls>
        <c:marker val="1"/>
        <c:smooth val="0"/>
        <c:axId val="107857792"/>
        <c:axId val="107864064"/>
      </c:lineChart>
      <c:catAx>
        <c:axId val="107857792"/>
        <c:scaling>
          <c:orientation val="minMax"/>
        </c:scaling>
        <c:delete val="0"/>
        <c:axPos val="b"/>
        <c:numFmt formatCode="ge" sourceLinked="1"/>
        <c:majorTickMark val="none"/>
        <c:minorTickMark val="none"/>
        <c:tickLblPos val="none"/>
        <c:crossAx val="107864064"/>
        <c:crosses val="autoZero"/>
        <c:auto val="0"/>
        <c:lblAlgn val="ctr"/>
        <c:lblOffset val="100"/>
        <c:noMultiLvlLbl val="1"/>
      </c:catAx>
      <c:valAx>
        <c:axId val="10786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85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0.5</c:v>
                </c:pt>
                <c:pt idx="3">
                  <c:v>15.3</c:v>
                </c:pt>
                <c:pt idx="4">
                  <c:v>17.600000000000001</c:v>
                </c:pt>
              </c:numCache>
            </c:numRef>
          </c:val>
          <c:extLst xmlns:c16r2="http://schemas.microsoft.com/office/drawing/2015/06/chart">
            <c:ext xmlns:c16="http://schemas.microsoft.com/office/drawing/2014/chart" uri="{C3380CC4-5D6E-409C-BE32-E72D297353CC}">
              <c16:uniqueId val="{00000000-BC3E-455D-A2FA-A3ED04986053}"/>
            </c:ext>
          </c:extLst>
        </c:ser>
        <c:dLbls>
          <c:showLegendKey val="0"/>
          <c:showVal val="0"/>
          <c:showCatName val="0"/>
          <c:showSerName val="0"/>
          <c:showPercent val="0"/>
          <c:showBubbleSize val="0"/>
        </c:dLbls>
        <c:gapWidth val="180"/>
        <c:overlap val="-90"/>
        <c:axId val="107959424"/>
        <c:axId val="1079613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BC3E-455D-A2FA-A3ED04986053}"/>
            </c:ext>
          </c:extLst>
        </c:ser>
        <c:dLbls>
          <c:showLegendKey val="0"/>
          <c:showVal val="0"/>
          <c:showCatName val="0"/>
          <c:showSerName val="0"/>
          <c:showPercent val="0"/>
          <c:showBubbleSize val="0"/>
        </c:dLbls>
        <c:marker val="1"/>
        <c:smooth val="0"/>
        <c:axId val="107959424"/>
        <c:axId val="107961344"/>
      </c:lineChart>
      <c:catAx>
        <c:axId val="107959424"/>
        <c:scaling>
          <c:orientation val="minMax"/>
        </c:scaling>
        <c:delete val="0"/>
        <c:axPos val="b"/>
        <c:numFmt formatCode="ge" sourceLinked="1"/>
        <c:majorTickMark val="none"/>
        <c:minorTickMark val="none"/>
        <c:tickLblPos val="none"/>
        <c:crossAx val="107961344"/>
        <c:crosses val="autoZero"/>
        <c:auto val="0"/>
        <c:lblAlgn val="ctr"/>
        <c:lblOffset val="100"/>
        <c:noMultiLvlLbl val="1"/>
      </c:catAx>
      <c:valAx>
        <c:axId val="10796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5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A8CE-4D01-A438-0E99ED1C120C}"/>
            </c:ext>
          </c:extLst>
        </c:ser>
        <c:dLbls>
          <c:showLegendKey val="0"/>
          <c:showVal val="0"/>
          <c:showCatName val="0"/>
          <c:showSerName val="0"/>
          <c:showPercent val="0"/>
          <c:showBubbleSize val="0"/>
        </c:dLbls>
        <c:gapWidth val="180"/>
        <c:overlap val="-90"/>
        <c:axId val="107876736"/>
        <c:axId val="10787865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A8CE-4D01-A438-0E99ED1C120C}"/>
            </c:ext>
          </c:extLst>
        </c:ser>
        <c:dLbls>
          <c:showLegendKey val="0"/>
          <c:showVal val="0"/>
          <c:showCatName val="0"/>
          <c:showSerName val="0"/>
          <c:showPercent val="0"/>
          <c:showBubbleSize val="0"/>
        </c:dLbls>
        <c:marker val="1"/>
        <c:smooth val="0"/>
        <c:axId val="107876736"/>
        <c:axId val="107878656"/>
      </c:lineChart>
      <c:catAx>
        <c:axId val="107876736"/>
        <c:scaling>
          <c:orientation val="minMax"/>
        </c:scaling>
        <c:delete val="0"/>
        <c:axPos val="b"/>
        <c:numFmt formatCode="ge" sourceLinked="1"/>
        <c:majorTickMark val="none"/>
        <c:minorTickMark val="none"/>
        <c:tickLblPos val="none"/>
        <c:crossAx val="107878656"/>
        <c:crosses val="autoZero"/>
        <c:auto val="0"/>
        <c:lblAlgn val="ctr"/>
        <c:lblOffset val="100"/>
        <c:noMultiLvlLbl val="1"/>
      </c:catAx>
      <c:valAx>
        <c:axId val="10787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87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CA7-49E5-9A81-6403AA891B91}"/>
            </c:ext>
          </c:extLst>
        </c:ser>
        <c:dLbls>
          <c:showLegendKey val="0"/>
          <c:showVal val="0"/>
          <c:showCatName val="0"/>
          <c:showSerName val="0"/>
          <c:showPercent val="0"/>
          <c:showBubbleSize val="0"/>
        </c:dLbls>
        <c:gapWidth val="180"/>
        <c:overlap val="-90"/>
        <c:axId val="107899904"/>
        <c:axId val="1079266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CCA7-49E5-9A81-6403AA891B91}"/>
            </c:ext>
          </c:extLst>
        </c:ser>
        <c:dLbls>
          <c:showLegendKey val="0"/>
          <c:showVal val="0"/>
          <c:showCatName val="0"/>
          <c:showSerName val="0"/>
          <c:showPercent val="0"/>
          <c:showBubbleSize val="0"/>
        </c:dLbls>
        <c:marker val="1"/>
        <c:smooth val="0"/>
        <c:axId val="107899904"/>
        <c:axId val="107926656"/>
      </c:lineChart>
      <c:catAx>
        <c:axId val="107899904"/>
        <c:scaling>
          <c:orientation val="minMax"/>
        </c:scaling>
        <c:delete val="0"/>
        <c:axPos val="b"/>
        <c:numFmt formatCode="ge" sourceLinked="1"/>
        <c:majorTickMark val="none"/>
        <c:minorTickMark val="none"/>
        <c:tickLblPos val="none"/>
        <c:crossAx val="107926656"/>
        <c:crosses val="autoZero"/>
        <c:auto val="0"/>
        <c:lblAlgn val="ctr"/>
        <c:lblOffset val="100"/>
        <c:noMultiLvlLbl val="1"/>
      </c:catAx>
      <c:valAx>
        <c:axId val="10792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0E-4E31-B8E3-D44EBCB73339}"/>
            </c:ext>
          </c:extLst>
        </c:ser>
        <c:dLbls>
          <c:showLegendKey val="0"/>
          <c:showVal val="0"/>
          <c:showCatName val="0"/>
          <c:showSerName val="0"/>
          <c:showPercent val="0"/>
          <c:showBubbleSize val="0"/>
        </c:dLbls>
        <c:gapWidth val="180"/>
        <c:overlap val="-90"/>
        <c:axId val="107628800"/>
        <c:axId val="10763097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0E-4E31-B8E3-D44EBCB73339}"/>
            </c:ext>
          </c:extLst>
        </c:ser>
        <c:dLbls>
          <c:showLegendKey val="0"/>
          <c:showVal val="0"/>
          <c:showCatName val="0"/>
          <c:showSerName val="0"/>
          <c:showPercent val="0"/>
          <c:showBubbleSize val="0"/>
        </c:dLbls>
        <c:marker val="1"/>
        <c:smooth val="0"/>
        <c:axId val="107628800"/>
        <c:axId val="107630976"/>
      </c:lineChart>
      <c:catAx>
        <c:axId val="107628800"/>
        <c:scaling>
          <c:orientation val="minMax"/>
        </c:scaling>
        <c:delete val="0"/>
        <c:axPos val="b"/>
        <c:numFmt formatCode="ge" sourceLinked="1"/>
        <c:majorTickMark val="none"/>
        <c:minorTickMark val="none"/>
        <c:tickLblPos val="none"/>
        <c:crossAx val="107630976"/>
        <c:crosses val="autoZero"/>
        <c:auto val="0"/>
        <c:lblAlgn val="ctr"/>
        <c:lblOffset val="100"/>
        <c:noMultiLvlLbl val="1"/>
      </c:catAx>
      <c:valAx>
        <c:axId val="10763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62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B1-4B46-B441-BEDCCA076EFB}"/>
            </c:ext>
          </c:extLst>
        </c:ser>
        <c:dLbls>
          <c:showLegendKey val="0"/>
          <c:showVal val="0"/>
          <c:showCatName val="0"/>
          <c:showSerName val="0"/>
          <c:showPercent val="0"/>
          <c:showBubbleSize val="0"/>
        </c:dLbls>
        <c:gapWidth val="180"/>
        <c:overlap val="-90"/>
        <c:axId val="87530880"/>
        <c:axId val="875326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B1-4B46-B441-BEDCCA076EF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3B1-4B46-B441-BEDCCA076EFB}"/>
            </c:ext>
          </c:extLst>
        </c:ser>
        <c:dLbls>
          <c:showLegendKey val="0"/>
          <c:showVal val="0"/>
          <c:showCatName val="0"/>
          <c:showSerName val="0"/>
          <c:showPercent val="0"/>
          <c:showBubbleSize val="0"/>
        </c:dLbls>
        <c:marker val="1"/>
        <c:smooth val="0"/>
        <c:axId val="87530880"/>
        <c:axId val="87532672"/>
      </c:lineChart>
      <c:catAx>
        <c:axId val="87530880"/>
        <c:scaling>
          <c:orientation val="minMax"/>
        </c:scaling>
        <c:delete val="0"/>
        <c:axPos val="b"/>
        <c:numFmt formatCode="ge" sourceLinked="1"/>
        <c:majorTickMark val="none"/>
        <c:minorTickMark val="none"/>
        <c:tickLblPos val="none"/>
        <c:crossAx val="87532672"/>
        <c:crosses val="autoZero"/>
        <c:auto val="0"/>
        <c:lblAlgn val="ctr"/>
        <c:lblOffset val="100"/>
        <c:noMultiLvlLbl val="1"/>
      </c:catAx>
      <c:valAx>
        <c:axId val="8753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53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3F3E-42CF-9CBC-BC83D63B0C15}"/>
            </c:ext>
          </c:extLst>
        </c:ser>
        <c:dLbls>
          <c:showLegendKey val="0"/>
          <c:showVal val="0"/>
          <c:showCatName val="0"/>
          <c:showSerName val="0"/>
          <c:showPercent val="0"/>
          <c:showBubbleSize val="0"/>
        </c:dLbls>
        <c:gapWidth val="180"/>
        <c:overlap val="-90"/>
        <c:axId val="107665664"/>
        <c:axId val="1075527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3F3E-42CF-9CBC-BC83D63B0C15}"/>
            </c:ext>
          </c:extLst>
        </c:ser>
        <c:dLbls>
          <c:showLegendKey val="0"/>
          <c:showVal val="0"/>
          <c:showCatName val="0"/>
          <c:showSerName val="0"/>
          <c:showPercent val="0"/>
          <c:showBubbleSize val="0"/>
        </c:dLbls>
        <c:marker val="1"/>
        <c:smooth val="0"/>
        <c:axId val="107665664"/>
        <c:axId val="107552768"/>
      </c:lineChart>
      <c:catAx>
        <c:axId val="107665664"/>
        <c:scaling>
          <c:orientation val="minMax"/>
        </c:scaling>
        <c:delete val="0"/>
        <c:axPos val="b"/>
        <c:numFmt formatCode="ge" sourceLinked="1"/>
        <c:majorTickMark val="none"/>
        <c:minorTickMark val="none"/>
        <c:tickLblPos val="none"/>
        <c:crossAx val="107552768"/>
        <c:crosses val="autoZero"/>
        <c:auto val="0"/>
        <c:lblAlgn val="ctr"/>
        <c:lblOffset val="100"/>
        <c:noMultiLvlLbl val="1"/>
      </c:catAx>
      <c:valAx>
        <c:axId val="10755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66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8600</c:v>
                </c:pt>
                <c:pt idx="3">
                  <c:v>413.6</c:v>
                </c:pt>
                <c:pt idx="4">
                  <c:v>641.70000000000005</c:v>
                </c:pt>
              </c:numCache>
            </c:numRef>
          </c:val>
          <c:extLst xmlns:c16r2="http://schemas.microsoft.com/office/drawing/2015/06/chart">
            <c:ext xmlns:c16="http://schemas.microsoft.com/office/drawing/2014/chart" uri="{C3380CC4-5D6E-409C-BE32-E72D297353CC}">
              <c16:uniqueId val="{00000000-D665-43C5-B7CE-D2CFD2F4BCE0}"/>
            </c:ext>
          </c:extLst>
        </c:ser>
        <c:dLbls>
          <c:showLegendKey val="0"/>
          <c:showVal val="0"/>
          <c:showCatName val="0"/>
          <c:showSerName val="0"/>
          <c:showPercent val="0"/>
          <c:showBubbleSize val="0"/>
        </c:dLbls>
        <c:gapWidth val="180"/>
        <c:overlap val="-90"/>
        <c:axId val="90646784"/>
        <c:axId val="906571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D665-43C5-B7CE-D2CFD2F4BCE0}"/>
            </c:ext>
          </c:extLst>
        </c:ser>
        <c:dLbls>
          <c:showLegendKey val="0"/>
          <c:showVal val="0"/>
          <c:showCatName val="0"/>
          <c:showSerName val="0"/>
          <c:showPercent val="0"/>
          <c:showBubbleSize val="0"/>
        </c:dLbls>
        <c:marker val="1"/>
        <c:smooth val="0"/>
        <c:axId val="90646784"/>
        <c:axId val="90657152"/>
      </c:lineChart>
      <c:catAx>
        <c:axId val="90646784"/>
        <c:scaling>
          <c:orientation val="minMax"/>
        </c:scaling>
        <c:delete val="0"/>
        <c:axPos val="b"/>
        <c:numFmt formatCode="ge" sourceLinked="1"/>
        <c:majorTickMark val="none"/>
        <c:minorTickMark val="none"/>
        <c:tickLblPos val="none"/>
        <c:crossAx val="90657152"/>
        <c:crosses val="autoZero"/>
        <c:auto val="0"/>
        <c:lblAlgn val="ctr"/>
        <c:lblOffset val="100"/>
        <c:noMultiLvlLbl val="1"/>
      </c:catAx>
      <c:valAx>
        <c:axId val="9065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64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146</c:v>
                </c:pt>
                <c:pt idx="3">
                  <c:v>8506</c:v>
                </c:pt>
                <c:pt idx="4">
                  <c:v>9713</c:v>
                </c:pt>
              </c:numCache>
            </c:numRef>
          </c:val>
          <c:extLst xmlns:c16r2="http://schemas.microsoft.com/office/drawing/2015/06/chart">
            <c:ext xmlns:c16="http://schemas.microsoft.com/office/drawing/2014/chart" uri="{C3380CC4-5D6E-409C-BE32-E72D297353CC}">
              <c16:uniqueId val="{00000000-9D31-4F40-91CD-7E75DF55D45D}"/>
            </c:ext>
          </c:extLst>
        </c:ser>
        <c:dLbls>
          <c:showLegendKey val="0"/>
          <c:showVal val="0"/>
          <c:showCatName val="0"/>
          <c:showSerName val="0"/>
          <c:showPercent val="0"/>
          <c:showBubbleSize val="0"/>
        </c:dLbls>
        <c:gapWidth val="180"/>
        <c:overlap val="-90"/>
        <c:axId val="90691072"/>
        <c:axId val="906929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9D31-4F40-91CD-7E75DF55D45D}"/>
            </c:ext>
          </c:extLst>
        </c:ser>
        <c:dLbls>
          <c:showLegendKey val="0"/>
          <c:showVal val="0"/>
          <c:showCatName val="0"/>
          <c:showSerName val="0"/>
          <c:showPercent val="0"/>
          <c:showBubbleSize val="0"/>
        </c:dLbls>
        <c:marker val="1"/>
        <c:smooth val="0"/>
        <c:axId val="90691072"/>
        <c:axId val="90692992"/>
      </c:lineChart>
      <c:catAx>
        <c:axId val="90691072"/>
        <c:scaling>
          <c:orientation val="minMax"/>
        </c:scaling>
        <c:delete val="0"/>
        <c:axPos val="b"/>
        <c:numFmt formatCode="ge" sourceLinked="1"/>
        <c:majorTickMark val="none"/>
        <c:minorTickMark val="none"/>
        <c:tickLblPos val="none"/>
        <c:crossAx val="90692992"/>
        <c:crosses val="autoZero"/>
        <c:auto val="0"/>
        <c:lblAlgn val="ctr"/>
        <c:lblOffset val="100"/>
        <c:noMultiLvlLbl val="1"/>
      </c:catAx>
      <c:valAx>
        <c:axId val="906929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691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0.5</c:v>
                </c:pt>
                <c:pt idx="3">
                  <c:v>15.3</c:v>
                </c:pt>
                <c:pt idx="4">
                  <c:v>17.600000000000001</c:v>
                </c:pt>
              </c:numCache>
            </c:numRef>
          </c:val>
          <c:extLst xmlns:c16r2="http://schemas.microsoft.com/office/drawing/2015/06/chart">
            <c:ext xmlns:c16="http://schemas.microsoft.com/office/drawing/2014/chart" uri="{C3380CC4-5D6E-409C-BE32-E72D297353CC}">
              <c16:uniqueId val="{00000000-1FDD-487C-A78F-783AB317BED2}"/>
            </c:ext>
          </c:extLst>
        </c:ser>
        <c:dLbls>
          <c:showLegendKey val="0"/>
          <c:showVal val="0"/>
          <c:showCatName val="0"/>
          <c:showSerName val="0"/>
          <c:showPercent val="0"/>
          <c:showBubbleSize val="0"/>
        </c:dLbls>
        <c:gapWidth val="180"/>
        <c:overlap val="-90"/>
        <c:axId val="92650112"/>
        <c:axId val="926563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1FDD-487C-A78F-783AB317BED2}"/>
            </c:ext>
          </c:extLst>
        </c:ser>
        <c:dLbls>
          <c:showLegendKey val="0"/>
          <c:showVal val="0"/>
          <c:showCatName val="0"/>
          <c:showSerName val="0"/>
          <c:showPercent val="0"/>
          <c:showBubbleSize val="0"/>
        </c:dLbls>
        <c:marker val="1"/>
        <c:smooth val="0"/>
        <c:axId val="92650112"/>
        <c:axId val="92656384"/>
      </c:lineChart>
      <c:catAx>
        <c:axId val="92650112"/>
        <c:scaling>
          <c:orientation val="minMax"/>
        </c:scaling>
        <c:delete val="0"/>
        <c:axPos val="b"/>
        <c:numFmt formatCode="ge" sourceLinked="1"/>
        <c:majorTickMark val="none"/>
        <c:minorTickMark val="none"/>
        <c:tickLblPos val="none"/>
        <c:crossAx val="92656384"/>
        <c:crosses val="autoZero"/>
        <c:auto val="0"/>
        <c:lblAlgn val="ctr"/>
        <c:lblOffset val="100"/>
        <c:noMultiLvlLbl val="1"/>
      </c:catAx>
      <c:valAx>
        <c:axId val="9265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F33E-43C9-BE12-18873330DAF0}"/>
            </c:ext>
          </c:extLst>
        </c:ser>
        <c:dLbls>
          <c:showLegendKey val="0"/>
          <c:showVal val="0"/>
          <c:showCatName val="0"/>
          <c:showSerName val="0"/>
          <c:showPercent val="0"/>
          <c:showBubbleSize val="0"/>
        </c:dLbls>
        <c:gapWidth val="180"/>
        <c:overlap val="-90"/>
        <c:axId val="94013312"/>
        <c:axId val="940236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F33E-43C9-BE12-18873330DAF0}"/>
            </c:ext>
          </c:extLst>
        </c:ser>
        <c:dLbls>
          <c:showLegendKey val="0"/>
          <c:showVal val="0"/>
          <c:showCatName val="0"/>
          <c:showSerName val="0"/>
          <c:showPercent val="0"/>
          <c:showBubbleSize val="0"/>
        </c:dLbls>
        <c:marker val="1"/>
        <c:smooth val="0"/>
        <c:axId val="94013312"/>
        <c:axId val="94023680"/>
      </c:lineChart>
      <c:catAx>
        <c:axId val="94013312"/>
        <c:scaling>
          <c:orientation val="minMax"/>
        </c:scaling>
        <c:delete val="0"/>
        <c:axPos val="b"/>
        <c:numFmt formatCode="ge" sourceLinked="1"/>
        <c:majorTickMark val="none"/>
        <c:minorTickMark val="none"/>
        <c:tickLblPos val="none"/>
        <c:crossAx val="94023680"/>
        <c:crosses val="autoZero"/>
        <c:auto val="0"/>
        <c:lblAlgn val="ctr"/>
        <c:lblOffset val="100"/>
        <c:noMultiLvlLbl val="1"/>
      </c:catAx>
      <c:valAx>
        <c:axId val="9402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01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0C70-4038-978D-2BDB3A8EB122}"/>
            </c:ext>
          </c:extLst>
        </c:ser>
        <c:dLbls>
          <c:showLegendKey val="0"/>
          <c:showVal val="0"/>
          <c:showCatName val="0"/>
          <c:showSerName val="0"/>
          <c:showPercent val="0"/>
          <c:showBubbleSize val="0"/>
        </c:dLbls>
        <c:gapWidth val="180"/>
        <c:overlap val="-90"/>
        <c:axId val="106849408"/>
        <c:axId val="1068513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0C70-4038-978D-2BDB3A8EB122}"/>
            </c:ext>
          </c:extLst>
        </c:ser>
        <c:dLbls>
          <c:showLegendKey val="0"/>
          <c:showVal val="0"/>
          <c:showCatName val="0"/>
          <c:showSerName val="0"/>
          <c:showPercent val="0"/>
          <c:showBubbleSize val="0"/>
        </c:dLbls>
        <c:marker val="1"/>
        <c:smooth val="0"/>
        <c:axId val="106849408"/>
        <c:axId val="106851328"/>
      </c:lineChart>
      <c:catAx>
        <c:axId val="106849408"/>
        <c:scaling>
          <c:orientation val="minMax"/>
        </c:scaling>
        <c:delete val="0"/>
        <c:axPos val="b"/>
        <c:numFmt formatCode="ge" sourceLinked="1"/>
        <c:majorTickMark val="none"/>
        <c:minorTickMark val="none"/>
        <c:tickLblPos val="none"/>
        <c:crossAx val="106851328"/>
        <c:crosses val="autoZero"/>
        <c:auto val="0"/>
        <c:lblAlgn val="ctr"/>
        <c:lblOffset val="100"/>
        <c:noMultiLvlLbl val="1"/>
      </c:catAx>
      <c:valAx>
        <c:axId val="10685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84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20-4094-96D1-C6BDCB3FE078}"/>
            </c:ext>
          </c:extLst>
        </c:ser>
        <c:dLbls>
          <c:showLegendKey val="0"/>
          <c:showVal val="0"/>
          <c:showCatName val="0"/>
          <c:showSerName val="0"/>
          <c:showPercent val="0"/>
          <c:showBubbleSize val="0"/>
        </c:dLbls>
        <c:gapWidth val="180"/>
        <c:overlap val="-90"/>
        <c:axId val="106858368"/>
        <c:axId val="1068769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20-4094-96D1-C6BDCB3FE078}"/>
            </c:ext>
          </c:extLst>
        </c:ser>
        <c:dLbls>
          <c:showLegendKey val="0"/>
          <c:showVal val="0"/>
          <c:showCatName val="0"/>
          <c:showSerName val="0"/>
          <c:showPercent val="0"/>
          <c:showBubbleSize val="0"/>
        </c:dLbls>
        <c:marker val="1"/>
        <c:smooth val="0"/>
        <c:axId val="106858368"/>
        <c:axId val="106876928"/>
      </c:lineChart>
      <c:catAx>
        <c:axId val="106858368"/>
        <c:scaling>
          <c:orientation val="minMax"/>
        </c:scaling>
        <c:delete val="0"/>
        <c:axPos val="b"/>
        <c:numFmt formatCode="ge" sourceLinked="1"/>
        <c:majorTickMark val="none"/>
        <c:minorTickMark val="none"/>
        <c:tickLblPos val="none"/>
        <c:crossAx val="106876928"/>
        <c:crosses val="autoZero"/>
        <c:auto val="0"/>
        <c:lblAlgn val="ctr"/>
        <c:lblOffset val="100"/>
        <c:noMultiLvlLbl val="1"/>
      </c:catAx>
      <c:valAx>
        <c:axId val="10687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6858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5955" y="7414616"/>
          <a:ext cx="5662108" cy="2909864"/>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29906" y="7414616"/>
          <a:ext cx="5650978" cy="2909864"/>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352725" y="7414616"/>
          <a:ext cx="5662109" cy="2909864"/>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290758" y="7414616"/>
          <a:ext cx="5660501" cy="2909864"/>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240790" y="7414616"/>
          <a:ext cx="5671634" cy="2909864"/>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（最大出力合計165kW）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（最大出力合計165kW）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3456" y="12192000"/>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3456" y="15257319"/>
          <a:ext cx="5660287" cy="2909863"/>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3456" y="18339954"/>
          <a:ext cx="5660287" cy="2909864"/>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3456" y="21405273"/>
          <a:ext cx="5660287" cy="2909865"/>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3456" y="24435956"/>
          <a:ext cx="5660287" cy="2909863"/>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6968105" y="12192000"/>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6968105" y="15257319"/>
          <a:ext cx="5156476" cy="2909863"/>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6968105" y="18339954"/>
          <a:ext cx="5156476" cy="2909864"/>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6968105" y="21405273"/>
          <a:ext cx="5156476" cy="2909865"/>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6968105" y="24435956"/>
          <a:ext cx="5156476" cy="2909863"/>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17938" y="12192000"/>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17938" y="15257319"/>
          <a:ext cx="5165999" cy="2909863"/>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17938" y="18339954"/>
          <a:ext cx="5165999" cy="2909864"/>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17938" y="21405273"/>
          <a:ext cx="5165999" cy="2909865"/>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17938" y="24435956"/>
          <a:ext cx="5165999" cy="2909863"/>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641792" y="12192000"/>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641792" y="15257319"/>
          <a:ext cx="5166000" cy="2909863"/>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641792" y="18339954"/>
          <a:ext cx="5166000" cy="2909864"/>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641792" y="21405273"/>
          <a:ext cx="5166000" cy="2909865"/>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641792" y="24435956"/>
          <a:ext cx="5166000" cy="2909863"/>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527497" y="12192000"/>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527497" y="15257319"/>
          <a:ext cx="5166000" cy="2909863"/>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527497" y="18339954"/>
          <a:ext cx="5166000" cy="2909864"/>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527497" y="21405273"/>
          <a:ext cx="5166000" cy="2909865"/>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527497" y="24435956"/>
          <a:ext cx="5166000" cy="2909863"/>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1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1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1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1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1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1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1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1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1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1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1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11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1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1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11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12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12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12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12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12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12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12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12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12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12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13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13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13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13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13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313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313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313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13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313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14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14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14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14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14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14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14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14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14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14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15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151"/>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152"/>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長野県　松川町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25" t="s">
        <v>8</v>
      </c>
      <c r="T3" s="126"/>
      <c r="U3" s="126"/>
      <c r="V3" s="126"/>
      <c r="W3" s="126"/>
      <c r="X3" s="126"/>
      <c r="Y3" s="126"/>
      <c r="Z3" s="126"/>
      <c r="AA3" s="126"/>
      <c r="AB3" s="126"/>
      <c r="AC3" s="126"/>
      <c r="AD3" s="126"/>
      <c r="AE3" s="126"/>
      <c r="AF3" s="126"/>
      <c r="AG3" s="126"/>
      <c r="AH3" s="127"/>
      <c r="AI3" s="1"/>
      <c r="AJ3" s="1"/>
      <c r="AK3" s="195" t="s">
        <v>266</v>
      </c>
      <c r="AL3" s="196"/>
      <c r="AM3" s="196"/>
      <c r="AN3" s="196"/>
      <c r="AO3" s="196"/>
      <c r="AP3" s="196"/>
      <c r="AQ3" s="197"/>
    </row>
    <row r="4" spans="1:43" ht="23.1" customHeight="1">
      <c r="A4" s="1"/>
      <c r="B4" s="118" t="s">
        <v>9</v>
      </c>
      <c r="C4" s="119"/>
      <c r="D4" s="119"/>
      <c r="E4" s="119"/>
      <c r="F4" s="119" t="s">
        <v>10</v>
      </c>
      <c r="G4" s="119"/>
      <c r="H4" s="119"/>
      <c r="I4" s="119"/>
      <c r="J4" s="119" t="s">
        <v>11</v>
      </c>
      <c r="K4" s="119"/>
      <c r="L4" s="119"/>
      <c r="M4" s="119"/>
      <c r="N4" s="119" t="s">
        <v>12</v>
      </c>
      <c r="O4" s="119"/>
      <c r="P4" s="119"/>
      <c r="Q4" s="120"/>
      <c r="R4" s="1"/>
      <c r="S4" s="128"/>
      <c r="T4" s="129"/>
      <c r="U4" s="129"/>
      <c r="V4" s="129"/>
      <c r="W4" s="129"/>
      <c r="X4" s="129"/>
      <c r="Y4" s="129"/>
      <c r="Z4" s="129"/>
      <c r="AA4" s="129"/>
      <c r="AB4" s="129"/>
      <c r="AC4" s="129"/>
      <c r="AD4" s="129"/>
      <c r="AE4" s="129"/>
      <c r="AF4" s="129"/>
      <c r="AG4" s="129"/>
      <c r="AH4" s="130"/>
      <c r="AI4" s="1"/>
      <c r="AJ4" s="1"/>
      <c r="AK4" s="195"/>
      <c r="AL4" s="196"/>
      <c r="AM4" s="196"/>
      <c r="AN4" s="196"/>
      <c r="AO4" s="196"/>
      <c r="AP4" s="196"/>
      <c r="AQ4" s="197"/>
    </row>
    <row r="5" spans="1:43" ht="23.1" customHeight="1">
      <c r="A5" s="1"/>
      <c r="B5" s="134" t="str">
        <f>データ!M6</f>
        <v>-</v>
      </c>
      <c r="C5" s="135"/>
      <c r="D5" s="135"/>
      <c r="E5" s="135"/>
      <c r="F5" s="136" t="str">
        <f>データ!N6</f>
        <v>-</v>
      </c>
      <c r="G5" s="136"/>
      <c r="H5" s="136"/>
      <c r="I5" s="136"/>
      <c r="J5" s="136" t="str">
        <f>データ!O6</f>
        <v>-</v>
      </c>
      <c r="K5" s="136"/>
      <c r="L5" s="136"/>
      <c r="M5" s="136"/>
      <c r="N5" s="136">
        <f>データ!P6</f>
        <v>5</v>
      </c>
      <c r="O5" s="136"/>
      <c r="P5" s="136"/>
      <c r="Q5" s="137"/>
      <c r="R5" s="1"/>
      <c r="S5" s="128"/>
      <c r="T5" s="129"/>
      <c r="U5" s="129"/>
      <c r="V5" s="129"/>
      <c r="W5" s="129"/>
      <c r="X5" s="129"/>
      <c r="Y5" s="129"/>
      <c r="Z5" s="129"/>
      <c r="AA5" s="129"/>
      <c r="AB5" s="129"/>
      <c r="AC5" s="129"/>
      <c r="AD5" s="129"/>
      <c r="AE5" s="129"/>
      <c r="AF5" s="129"/>
      <c r="AG5" s="129"/>
      <c r="AH5" s="130"/>
      <c r="AI5" s="1"/>
      <c r="AJ5" s="1"/>
      <c r="AK5" s="195"/>
      <c r="AL5" s="196"/>
      <c r="AM5" s="196"/>
      <c r="AN5" s="196"/>
      <c r="AO5" s="196"/>
      <c r="AP5" s="196"/>
      <c r="AQ5" s="197"/>
    </row>
    <row r="6" spans="1:43" ht="23.1" customHeight="1">
      <c r="A6" s="1"/>
      <c r="B6" s="118" t="s">
        <v>13</v>
      </c>
      <c r="C6" s="119"/>
      <c r="D6" s="119"/>
      <c r="E6" s="119"/>
      <c r="F6" s="119" t="s">
        <v>14</v>
      </c>
      <c r="G6" s="119"/>
      <c r="H6" s="119"/>
      <c r="I6" s="119"/>
      <c r="J6" s="119" t="s">
        <v>15</v>
      </c>
      <c r="K6" s="119"/>
      <c r="L6" s="119"/>
      <c r="M6" s="119"/>
      <c r="N6" s="119" t="s">
        <v>16</v>
      </c>
      <c r="O6" s="119"/>
      <c r="P6" s="119"/>
      <c r="Q6" s="120"/>
      <c r="R6" s="1"/>
      <c r="S6" s="128"/>
      <c r="T6" s="129"/>
      <c r="U6" s="129"/>
      <c r="V6" s="129"/>
      <c r="W6" s="129"/>
      <c r="X6" s="129"/>
      <c r="Y6" s="129"/>
      <c r="Z6" s="129"/>
      <c r="AA6" s="129"/>
      <c r="AB6" s="129"/>
      <c r="AC6" s="129"/>
      <c r="AD6" s="129"/>
      <c r="AE6" s="129"/>
      <c r="AF6" s="129"/>
      <c r="AG6" s="129"/>
      <c r="AH6" s="130"/>
      <c r="AI6" s="1"/>
      <c r="AJ6" s="1"/>
      <c r="AK6" s="195"/>
      <c r="AL6" s="196"/>
      <c r="AM6" s="196"/>
      <c r="AN6" s="196"/>
      <c r="AO6" s="196"/>
      <c r="AP6" s="196"/>
      <c r="AQ6" s="197"/>
    </row>
    <row r="7" spans="1:43" ht="22.5" customHeight="1">
      <c r="A7" s="1"/>
      <c r="B7" s="138" t="str">
        <f>データ!Q6</f>
        <v>-</v>
      </c>
      <c r="C7" s="136"/>
      <c r="D7" s="136"/>
      <c r="E7" s="136"/>
      <c r="F7" s="139" t="s">
        <v>265</v>
      </c>
      <c r="G7" s="140"/>
      <c r="H7" s="140"/>
      <c r="I7" s="140"/>
      <c r="J7" s="141" t="s">
        <v>265</v>
      </c>
      <c r="K7" s="141"/>
      <c r="L7" s="141"/>
      <c r="M7" s="141"/>
      <c r="N7" s="142" t="str">
        <f>データ!T6</f>
        <v>無</v>
      </c>
      <c r="O7" s="142"/>
      <c r="P7" s="142"/>
      <c r="Q7" s="143"/>
      <c r="R7" s="1"/>
      <c r="S7" s="128"/>
      <c r="T7" s="129"/>
      <c r="U7" s="129"/>
      <c r="V7" s="129"/>
      <c r="W7" s="129"/>
      <c r="X7" s="129"/>
      <c r="Y7" s="129"/>
      <c r="Z7" s="129"/>
      <c r="AA7" s="129"/>
      <c r="AB7" s="129"/>
      <c r="AC7" s="129"/>
      <c r="AD7" s="129"/>
      <c r="AE7" s="129"/>
      <c r="AF7" s="129"/>
      <c r="AG7" s="129"/>
      <c r="AH7" s="130"/>
      <c r="AI7" s="1"/>
      <c r="AJ7" s="1"/>
      <c r="AK7" s="195"/>
      <c r="AL7" s="196"/>
      <c r="AM7" s="196"/>
      <c r="AN7" s="196"/>
      <c r="AO7" s="196"/>
      <c r="AP7" s="196"/>
      <c r="AQ7" s="197"/>
    </row>
    <row r="8" spans="1:43" ht="23.1" customHeight="1">
      <c r="A8" s="1"/>
      <c r="B8" s="118" t="s">
        <v>17</v>
      </c>
      <c r="C8" s="119"/>
      <c r="D8" s="119"/>
      <c r="E8" s="119"/>
      <c r="F8" s="119" t="s">
        <v>18</v>
      </c>
      <c r="G8" s="119"/>
      <c r="H8" s="119"/>
      <c r="I8" s="119"/>
      <c r="J8" s="119"/>
      <c r="K8" s="119"/>
      <c r="L8" s="119"/>
      <c r="M8" s="119"/>
      <c r="N8" s="119"/>
      <c r="O8" s="119"/>
      <c r="P8" s="119"/>
      <c r="Q8" s="120"/>
      <c r="R8" s="1"/>
      <c r="S8" s="128"/>
      <c r="T8" s="129"/>
      <c r="U8" s="129"/>
      <c r="V8" s="129"/>
      <c r="W8" s="129"/>
      <c r="X8" s="129"/>
      <c r="Y8" s="129"/>
      <c r="Z8" s="129"/>
      <c r="AA8" s="129"/>
      <c r="AB8" s="129"/>
      <c r="AC8" s="129"/>
      <c r="AD8" s="129"/>
      <c r="AE8" s="129"/>
      <c r="AF8" s="129"/>
      <c r="AG8" s="129"/>
      <c r="AH8" s="130"/>
      <c r="AI8" s="1"/>
      <c r="AJ8" s="1"/>
      <c r="AK8" s="195"/>
      <c r="AL8" s="196"/>
      <c r="AM8" s="196"/>
      <c r="AN8" s="196"/>
      <c r="AO8" s="196"/>
      <c r="AP8" s="196"/>
      <c r="AQ8" s="197"/>
    </row>
    <row r="9" spans="1:43" ht="23.1" customHeight="1" thickBot="1">
      <c r="A9" s="1"/>
      <c r="B9" s="146" t="s">
        <v>130</v>
      </c>
      <c r="C9" s="147"/>
      <c r="D9" s="147"/>
      <c r="E9" s="147"/>
      <c r="F9" s="148" t="str">
        <f>データ!V6</f>
        <v>-</v>
      </c>
      <c r="G9" s="148"/>
      <c r="H9" s="148"/>
      <c r="I9" s="148"/>
      <c r="J9" s="149"/>
      <c r="K9" s="149"/>
      <c r="L9" s="149"/>
      <c r="M9" s="149"/>
      <c r="N9" s="150"/>
      <c r="O9" s="150"/>
      <c r="P9" s="150"/>
      <c r="Q9" s="151"/>
      <c r="R9" s="1"/>
      <c r="S9" s="128"/>
      <c r="T9" s="129"/>
      <c r="U9" s="129"/>
      <c r="V9" s="129"/>
      <c r="W9" s="129"/>
      <c r="X9" s="129"/>
      <c r="Y9" s="129"/>
      <c r="Z9" s="129"/>
      <c r="AA9" s="129"/>
      <c r="AB9" s="129"/>
      <c r="AC9" s="129"/>
      <c r="AD9" s="129"/>
      <c r="AE9" s="129"/>
      <c r="AF9" s="129"/>
      <c r="AG9" s="129"/>
      <c r="AH9" s="130"/>
      <c r="AI9" s="1"/>
      <c r="AJ9" s="1"/>
      <c r="AK9" s="195"/>
      <c r="AL9" s="196"/>
      <c r="AM9" s="196"/>
      <c r="AN9" s="196"/>
      <c r="AO9" s="196"/>
      <c r="AP9" s="196"/>
      <c r="AQ9" s="197"/>
    </row>
    <row r="10" spans="1:43" ht="27" customHeight="1" thickBot="1">
      <c r="A10" s="1"/>
      <c r="B10" s="6" t="s">
        <v>19</v>
      </c>
      <c r="C10" s="7"/>
      <c r="D10" s="7"/>
      <c r="E10" s="7"/>
      <c r="F10" s="7"/>
      <c r="G10" s="7"/>
      <c r="H10" s="7"/>
      <c r="I10" s="7"/>
      <c r="J10" s="7"/>
      <c r="K10" s="7"/>
      <c r="L10" s="7"/>
      <c r="M10" s="7"/>
      <c r="N10" s="7"/>
      <c r="O10" s="7"/>
      <c r="P10" s="7"/>
      <c r="Q10" s="7"/>
      <c r="R10" s="1"/>
      <c r="S10" s="128"/>
      <c r="T10" s="129"/>
      <c r="U10" s="129"/>
      <c r="V10" s="129"/>
      <c r="W10" s="129"/>
      <c r="X10" s="129"/>
      <c r="Y10" s="129"/>
      <c r="Z10" s="129"/>
      <c r="AA10" s="129"/>
      <c r="AB10" s="129"/>
      <c r="AC10" s="129"/>
      <c r="AD10" s="129"/>
      <c r="AE10" s="129"/>
      <c r="AF10" s="129"/>
      <c r="AG10" s="129"/>
      <c r="AH10" s="130"/>
      <c r="AI10" s="1"/>
      <c r="AJ10" s="1"/>
      <c r="AK10" s="195"/>
      <c r="AL10" s="196"/>
      <c r="AM10" s="196"/>
      <c r="AN10" s="196"/>
      <c r="AO10" s="196"/>
      <c r="AP10" s="196"/>
      <c r="AQ10" s="197"/>
    </row>
    <row r="11" spans="1:43" ht="23.1" customHeight="1">
      <c r="A11" s="1"/>
      <c r="B11" s="112" t="s">
        <v>20</v>
      </c>
      <c r="C11" s="113"/>
      <c r="D11" s="113"/>
      <c r="E11" s="113"/>
      <c r="F11" s="152">
        <f>データ!B10</f>
        <v>41275</v>
      </c>
      <c r="G11" s="153"/>
      <c r="H11" s="152">
        <f>データ!C10</f>
        <v>41640</v>
      </c>
      <c r="I11" s="153"/>
      <c r="J11" s="152">
        <f>データ!D10</f>
        <v>42005</v>
      </c>
      <c r="K11" s="153"/>
      <c r="L11" s="152">
        <f>データ!E10</f>
        <v>42370</v>
      </c>
      <c r="M11" s="153"/>
      <c r="N11" s="152">
        <f>データ!F10</f>
        <v>42736</v>
      </c>
      <c r="O11" s="154"/>
      <c r="P11" s="8"/>
      <c r="Q11" s="8"/>
      <c r="R11" s="1"/>
      <c r="S11" s="128"/>
      <c r="T11" s="129"/>
      <c r="U11" s="129"/>
      <c r="V11" s="129"/>
      <c r="W11" s="129"/>
      <c r="X11" s="129"/>
      <c r="Y11" s="129"/>
      <c r="Z11" s="129"/>
      <c r="AA11" s="129"/>
      <c r="AB11" s="129"/>
      <c r="AC11" s="129"/>
      <c r="AD11" s="129"/>
      <c r="AE11" s="129"/>
      <c r="AF11" s="129"/>
      <c r="AG11" s="129"/>
      <c r="AH11" s="130"/>
      <c r="AI11" s="1"/>
      <c r="AJ11" s="1"/>
      <c r="AK11" s="195"/>
      <c r="AL11" s="196"/>
      <c r="AM11" s="196"/>
      <c r="AN11" s="196"/>
      <c r="AO11" s="196"/>
      <c r="AP11" s="196"/>
      <c r="AQ11" s="197"/>
    </row>
    <row r="12" spans="1:43" ht="23.1" customHeight="1">
      <c r="A12" s="1"/>
      <c r="B12" s="118" t="s">
        <v>21</v>
      </c>
      <c r="C12" s="119"/>
      <c r="D12" s="119"/>
      <c r="E12" s="119"/>
      <c r="F12" s="155" t="str">
        <f>データ!W6</f>
        <v>-</v>
      </c>
      <c r="G12" s="156"/>
      <c r="H12" s="155" t="str">
        <f>データ!X6</f>
        <v>-</v>
      </c>
      <c r="I12" s="156"/>
      <c r="J12" s="155" t="str">
        <f>データ!Y6</f>
        <v>-</v>
      </c>
      <c r="K12" s="156"/>
      <c r="L12" s="155" t="str">
        <f>データ!Z6</f>
        <v>-</v>
      </c>
      <c r="M12" s="156"/>
      <c r="N12" s="144" t="str">
        <f>データ!AA6</f>
        <v>-</v>
      </c>
      <c r="O12" s="145"/>
      <c r="P12" s="8"/>
      <c r="Q12" s="8"/>
      <c r="R12" s="1"/>
      <c r="S12" s="128"/>
      <c r="T12" s="129"/>
      <c r="U12" s="129"/>
      <c r="V12" s="129"/>
      <c r="W12" s="129"/>
      <c r="X12" s="129"/>
      <c r="Y12" s="129"/>
      <c r="Z12" s="129"/>
      <c r="AA12" s="129"/>
      <c r="AB12" s="129"/>
      <c r="AC12" s="129"/>
      <c r="AD12" s="129"/>
      <c r="AE12" s="129"/>
      <c r="AF12" s="129"/>
      <c r="AG12" s="129"/>
      <c r="AH12" s="130"/>
      <c r="AI12" s="1"/>
      <c r="AJ12" s="1"/>
      <c r="AK12" s="195"/>
      <c r="AL12" s="196"/>
      <c r="AM12" s="196"/>
      <c r="AN12" s="196"/>
      <c r="AO12" s="196"/>
      <c r="AP12" s="196"/>
      <c r="AQ12" s="197"/>
    </row>
    <row r="13" spans="1:43" ht="23.1" customHeight="1">
      <c r="A13" s="1"/>
      <c r="B13" s="157" t="s">
        <v>22</v>
      </c>
      <c r="C13" s="158"/>
      <c r="D13" s="158"/>
      <c r="E13" s="159"/>
      <c r="F13" s="155" t="str">
        <f>データ!AB6</f>
        <v>-</v>
      </c>
      <c r="G13" s="156"/>
      <c r="H13" s="155" t="str">
        <f>データ!AC6</f>
        <v>-</v>
      </c>
      <c r="I13" s="156"/>
      <c r="J13" s="155" t="str">
        <f>データ!AD6</f>
        <v>-</v>
      </c>
      <c r="K13" s="156"/>
      <c r="L13" s="155" t="str">
        <f>データ!AE6</f>
        <v>-</v>
      </c>
      <c r="M13" s="156"/>
      <c r="N13" s="144" t="str">
        <f>データ!AF6</f>
        <v>-</v>
      </c>
      <c r="O13" s="145"/>
      <c r="P13" s="8"/>
      <c r="Q13" s="8"/>
      <c r="R13" s="1"/>
      <c r="S13" s="128"/>
      <c r="T13" s="129"/>
      <c r="U13" s="129"/>
      <c r="V13" s="129"/>
      <c r="W13" s="129"/>
      <c r="X13" s="129"/>
      <c r="Y13" s="129"/>
      <c r="Z13" s="129"/>
      <c r="AA13" s="129"/>
      <c r="AB13" s="129"/>
      <c r="AC13" s="129"/>
      <c r="AD13" s="129"/>
      <c r="AE13" s="129"/>
      <c r="AF13" s="129"/>
      <c r="AG13" s="129"/>
      <c r="AH13" s="130"/>
      <c r="AI13" s="1"/>
      <c r="AJ13" s="1"/>
      <c r="AK13" s="195"/>
      <c r="AL13" s="196"/>
      <c r="AM13" s="196"/>
      <c r="AN13" s="196"/>
      <c r="AO13" s="196"/>
      <c r="AP13" s="196"/>
      <c r="AQ13" s="197"/>
    </row>
    <row r="14" spans="1:43" ht="23.1" customHeight="1">
      <c r="A14" s="1"/>
      <c r="B14" s="157" t="s">
        <v>23</v>
      </c>
      <c r="C14" s="158"/>
      <c r="D14" s="158"/>
      <c r="E14" s="159"/>
      <c r="F14" s="155" t="str">
        <f>データ!AG6</f>
        <v>-</v>
      </c>
      <c r="G14" s="156"/>
      <c r="H14" s="155" t="str">
        <f>データ!AH6</f>
        <v>-</v>
      </c>
      <c r="I14" s="156"/>
      <c r="J14" s="155" t="str">
        <f>データ!AI6</f>
        <v>-</v>
      </c>
      <c r="K14" s="156"/>
      <c r="L14" s="155" t="str">
        <f>データ!AJ6</f>
        <v>-</v>
      </c>
      <c r="M14" s="156"/>
      <c r="N14" s="144" t="str">
        <f>データ!AK6</f>
        <v>-</v>
      </c>
      <c r="O14" s="145"/>
      <c r="P14" s="8"/>
      <c r="Q14" s="8"/>
      <c r="R14" s="1"/>
      <c r="S14" s="128"/>
      <c r="T14" s="129"/>
      <c r="U14" s="129"/>
      <c r="V14" s="129"/>
      <c r="W14" s="129"/>
      <c r="X14" s="129"/>
      <c r="Y14" s="129"/>
      <c r="Z14" s="129"/>
      <c r="AA14" s="129"/>
      <c r="AB14" s="129"/>
      <c r="AC14" s="129"/>
      <c r="AD14" s="129"/>
      <c r="AE14" s="129"/>
      <c r="AF14" s="129"/>
      <c r="AG14" s="129"/>
      <c r="AH14" s="130"/>
      <c r="AI14" s="1"/>
      <c r="AJ14" s="1"/>
      <c r="AK14" s="195"/>
      <c r="AL14" s="196"/>
      <c r="AM14" s="196"/>
      <c r="AN14" s="196"/>
      <c r="AO14" s="196"/>
      <c r="AP14" s="196"/>
      <c r="AQ14" s="197"/>
    </row>
    <row r="15" spans="1:43" ht="23.1" customHeight="1">
      <c r="A15" s="1"/>
      <c r="B15" s="162" t="s">
        <v>24</v>
      </c>
      <c r="C15" s="163"/>
      <c r="D15" s="163"/>
      <c r="E15" s="164"/>
      <c r="F15" s="165" t="str">
        <f>データ!AL6</f>
        <v>-</v>
      </c>
      <c r="G15" s="165"/>
      <c r="H15" s="165" t="str">
        <f>データ!AM6</f>
        <v>-</v>
      </c>
      <c r="I15" s="165"/>
      <c r="J15" s="165">
        <f>データ!AN6</f>
        <v>5</v>
      </c>
      <c r="K15" s="165"/>
      <c r="L15" s="165">
        <f>データ!AO6</f>
        <v>220</v>
      </c>
      <c r="M15" s="165"/>
      <c r="N15" s="166">
        <f>データ!AP6</f>
        <v>254</v>
      </c>
      <c r="O15" s="167"/>
      <c r="P15" s="8"/>
      <c r="Q15" s="8"/>
      <c r="R15" s="1"/>
      <c r="S15" s="128"/>
      <c r="T15" s="129"/>
      <c r="U15" s="129"/>
      <c r="V15" s="129"/>
      <c r="W15" s="129"/>
      <c r="X15" s="129"/>
      <c r="Y15" s="129"/>
      <c r="Z15" s="129"/>
      <c r="AA15" s="129"/>
      <c r="AB15" s="129"/>
      <c r="AC15" s="129"/>
      <c r="AD15" s="129"/>
      <c r="AE15" s="129"/>
      <c r="AF15" s="129"/>
      <c r="AG15" s="129"/>
      <c r="AH15" s="130"/>
      <c r="AI15" s="1"/>
      <c r="AJ15" s="1"/>
      <c r="AK15" s="195"/>
      <c r="AL15" s="196"/>
      <c r="AM15" s="196"/>
      <c r="AN15" s="196"/>
      <c r="AO15" s="196"/>
      <c r="AP15" s="196"/>
      <c r="AQ15" s="197"/>
    </row>
    <row r="16" spans="1:43" ht="23.1" customHeight="1" thickBot="1">
      <c r="A16" s="1"/>
      <c r="B16" s="168" t="s">
        <v>25</v>
      </c>
      <c r="C16" s="169"/>
      <c r="D16" s="169"/>
      <c r="E16" s="170"/>
      <c r="F16" s="171" t="str">
        <f>データ!AQ6</f>
        <v>-</v>
      </c>
      <c r="G16" s="171"/>
      <c r="H16" s="171" t="str">
        <f>データ!AR6</f>
        <v>-</v>
      </c>
      <c r="I16" s="171"/>
      <c r="J16" s="171">
        <f>データ!AS6</f>
        <v>5</v>
      </c>
      <c r="K16" s="171"/>
      <c r="L16" s="171">
        <f>データ!AT6</f>
        <v>220</v>
      </c>
      <c r="M16" s="171"/>
      <c r="N16" s="160">
        <f>データ!AU6</f>
        <v>254</v>
      </c>
      <c r="O16" s="161"/>
      <c r="P16" s="8"/>
      <c r="Q16" s="8"/>
      <c r="R16" s="1"/>
      <c r="S16" s="128"/>
      <c r="T16" s="129"/>
      <c r="U16" s="129"/>
      <c r="V16" s="129"/>
      <c r="W16" s="129"/>
      <c r="X16" s="129"/>
      <c r="Y16" s="129"/>
      <c r="Z16" s="129"/>
      <c r="AA16" s="129"/>
      <c r="AB16" s="129"/>
      <c r="AC16" s="129"/>
      <c r="AD16" s="129"/>
      <c r="AE16" s="129"/>
      <c r="AF16" s="129"/>
      <c r="AG16" s="129"/>
      <c r="AH16" s="130"/>
      <c r="AI16" s="1"/>
      <c r="AJ16" s="1"/>
      <c r="AK16" s="195"/>
      <c r="AL16" s="196"/>
      <c r="AM16" s="196"/>
      <c r="AN16" s="196"/>
      <c r="AO16" s="196"/>
      <c r="AP16" s="196"/>
      <c r="AQ16" s="197"/>
    </row>
    <row r="17" spans="1:43" ht="15.6" customHeight="1" thickBot="1">
      <c r="A17" s="1"/>
      <c r="B17" s="9"/>
      <c r="C17" s="1"/>
      <c r="D17" s="1"/>
      <c r="E17" s="1"/>
      <c r="F17" s="1"/>
      <c r="G17" s="1"/>
      <c r="H17" s="1"/>
      <c r="I17" s="1"/>
      <c r="J17" s="1"/>
      <c r="K17" s="1"/>
      <c r="L17" s="1"/>
      <c r="M17" s="1"/>
      <c r="N17" s="1"/>
      <c r="O17" s="1"/>
      <c r="P17" s="1"/>
      <c r="Q17" s="1"/>
      <c r="R17" s="1"/>
      <c r="S17" s="128"/>
      <c r="T17" s="129"/>
      <c r="U17" s="129"/>
      <c r="V17" s="129"/>
      <c r="W17" s="129"/>
      <c r="X17" s="129"/>
      <c r="Y17" s="129"/>
      <c r="Z17" s="129"/>
      <c r="AA17" s="129"/>
      <c r="AB17" s="129"/>
      <c r="AC17" s="129"/>
      <c r="AD17" s="129"/>
      <c r="AE17" s="129"/>
      <c r="AF17" s="129"/>
      <c r="AG17" s="129"/>
      <c r="AH17" s="130"/>
      <c r="AI17" s="1"/>
      <c r="AJ17" s="1"/>
      <c r="AK17" s="195"/>
      <c r="AL17" s="196"/>
      <c r="AM17" s="196"/>
      <c r="AN17" s="196"/>
      <c r="AO17" s="196"/>
      <c r="AP17" s="196"/>
      <c r="AQ17" s="197"/>
    </row>
    <row r="18" spans="1:43" ht="23.1" customHeight="1">
      <c r="A18" s="1"/>
      <c r="B18" s="172"/>
      <c r="C18" s="173"/>
      <c r="D18" s="173"/>
      <c r="E18" s="173"/>
      <c r="F18" s="113" t="s">
        <v>26</v>
      </c>
      <c r="G18" s="113"/>
      <c r="H18" s="113"/>
      <c r="I18" s="113" t="s">
        <v>27</v>
      </c>
      <c r="J18" s="113"/>
      <c r="K18" s="113"/>
      <c r="L18" s="113" t="s">
        <v>25</v>
      </c>
      <c r="M18" s="113"/>
      <c r="N18" s="113"/>
      <c r="O18" s="114"/>
      <c r="P18" s="1"/>
      <c r="Q18" s="1"/>
      <c r="R18" s="1"/>
      <c r="S18" s="128"/>
      <c r="T18" s="129"/>
      <c r="U18" s="129"/>
      <c r="V18" s="129"/>
      <c r="W18" s="129"/>
      <c r="X18" s="129"/>
      <c r="Y18" s="129"/>
      <c r="Z18" s="129"/>
      <c r="AA18" s="129"/>
      <c r="AB18" s="129"/>
      <c r="AC18" s="129"/>
      <c r="AD18" s="129"/>
      <c r="AE18" s="129"/>
      <c r="AF18" s="129"/>
      <c r="AG18" s="129"/>
      <c r="AH18" s="130"/>
      <c r="AI18" s="1"/>
      <c r="AJ18" s="1"/>
      <c r="AK18" s="195"/>
      <c r="AL18" s="196"/>
      <c r="AM18" s="196"/>
      <c r="AN18" s="196"/>
      <c r="AO18" s="196"/>
      <c r="AP18" s="196"/>
      <c r="AQ18" s="197"/>
    </row>
    <row r="19" spans="1:43" ht="23.1" customHeight="1" thickBot="1">
      <c r="A19" s="1"/>
      <c r="B19" s="168" t="s">
        <v>28</v>
      </c>
      <c r="C19" s="169"/>
      <c r="D19" s="169"/>
      <c r="E19" s="170"/>
      <c r="F19" s="174" t="str">
        <f>データ!AV6</f>
        <v>-</v>
      </c>
      <c r="G19" s="174"/>
      <c r="H19" s="174"/>
      <c r="I19" s="174">
        <f>データ!AW6</f>
        <v>9144</v>
      </c>
      <c r="J19" s="174"/>
      <c r="K19" s="174"/>
      <c r="L19" s="174">
        <f>データ!AX6</f>
        <v>9144</v>
      </c>
      <c r="M19" s="174"/>
      <c r="N19" s="174"/>
      <c r="O19" s="175"/>
      <c r="P19" s="1"/>
      <c r="Q19" s="1"/>
      <c r="R19" s="1"/>
      <c r="S19" s="131"/>
      <c r="T19" s="132"/>
      <c r="U19" s="132"/>
      <c r="V19" s="132"/>
      <c r="W19" s="132"/>
      <c r="X19" s="132"/>
      <c r="Y19" s="132"/>
      <c r="Z19" s="132"/>
      <c r="AA19" s="132"/>
      <c r="AB19" s="132"/>
      <c r="AC19" s="132"/>
      <c r="AD19" s="132"/>
      <c r="AE19" s="132"/>
      <c r="AF19" s="132"/>
      <c r="AG19" s="132"/>
      <c r="AH19" s="133"/>
      <c r="AI19" s="1"/>
      <c r="AJ19" s="1"/>
      <c r="AK19" s="195"/>
      <c r="AL19" s="196"/>
      <c r="AM19" s="196"/>
      <c r="AN19" s="196"/>
      <c r="AO19" s="196"/>
      <c r="AP19" s="196"/>
      <c r="AQ19" s="19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6" t="s">
        <v>31</v>
      </c>
      <c r="AL39" s="177"/>
      <c r="AM39" s="177"/>
      <c r="AN39" s="177"/>
      <c r="AO39" s="177"/>
      <c r="AP39" s="177"/>
      <c r="AQ39" s="178"/>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95" t="s">
        <v>263</v>
      </c>
      <c r="AL40" s="196"/>
      <c r="AM40" s="196"/>
      <c r="AN40" s="196"/>
      <c r="AO40" s="196"/>
      <c r="AP40" s="196"/>
      <c r="AQ40" s="197"/>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95"/>
      <c r="AL41" s="196"/>
      <c r="AM41" s="196"/>
      <c r="AN41" s="196"/>
      <c r="AO41" s="196"/>
      <c r="AP41" s="196"/>
      <c r="AQ41" s="197"/>
    </row>
    <row r="42" spans="1:43" ht="43.35" customHeight="1">
      <c r="A42" s="1"/>
      <c r="B42" s="179"/>
      <c r="C42" s="180"/>
      <c r="D42" s="18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95"/>
      <c r="AL42" s="196"/>
      <c r="AM42" s="196"/>
      <c r="AN42" s="196"/>
      <c r="AO42" s="196"/>
      <c r="AP42" s="196"/>
      <c r="AQ42" s="197"/>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95"/>
      <c r="AL43" s="196"/>
      <c r="AM43" s="196"/>
      <c r="AN43" s="196"/>
      <c r="AO43" s="196"/>
      <c r="AP43" s="196"/>
      <c r="AQ43" s="197"/>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95"/>
      <c r="AL44" s="196"/>
      <c r="AM44" s="196"/>
      <c r="AN44" s="196"/>
      <c r="AO44" s="196"/>
      <c r="AP44" s="196"/>
      <c r="AQ44" s="197"/>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95"/>
      <c r="AL45" s="196"/>
      <c r="AM45" s="196"/>
      <c r="AN45" s="196"/>
      <c r="AO45" s="196"/>
      <c r="AP45" s="196"/>
      <c r="AQ45" s="197"/>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95"/>
      <c r="AL46" s="196"/>
      <c r="AM46" s="196"/>
      <c r="AN46" s="196"/>
      <c r="AO46" s="196"/>
      <c r="AP46" s="196"/>
      <c r="AQ46" s="197"/>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95"/>
      <c r="AL47" s="196"/>
      <c r="AM47" s="196"/>
      <c r="AN47" s="196"/>
      <c r="AO47" s="196"/>
      <c r="AP47" s="196"/>
      <c r="AQ47" s="197"/>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95"/>
      <c r="AL48" s="196"/>
      <c r="AM48" s="196"/>
      <c r="AN48" s="196"/>
      <c r="AO48" s="196"/>
      <c r="AP48" s="196"/>
      <c r="AQ48" s="197"/>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95"/>
      <c r="AL49" s="196"/>
      <c r="AM49" s="196"/>
      <c r="AN49" s="196"/>
      <c r="AO49" s="196"/>
      <c r="AP49" s="196"/>
      <c r="AQ49" s="197"/>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95"/>
      <c r="AL50" s="196"/>
      <c r="AM50" s="196"/>
      <c r="AN50" s="196"/>
      <c r="AO50" s="196"/>
      <c r="AP50" s="196"/>
      <c r="AQ50" s="197"/>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95"/>
      <c r="AL51" s="196"/>
      <c r="AM51" s="196"/>
      <c r="AN51" s="196"/>
      <c r="AO51" s="196"/>
      <c r="AP51" s="196"/>
      <c r="AQ51" s="197"/>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95"/>
      <c r="AL52" s="196"/>
      <c r="AM52" s="196"/>
      <c r="AN52" s="196"/>
      <c r="AO52" s="196"/>
      <c r="AP52" s="196"/>
      <c r="AQ52" s="197"/>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95"/>
      <c r="AL53" s="196"/>
      <c r="AM53" s="196"/>
      <c r="AN53" s="196"/>
      <c r="AO53" s="196"/>
      <c r="AP53" s="196"/>
      <c r="AQ53" s="197"/>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95"/>
      <c r="AL54" s="196"/>
      <c r="AM54" s="196"/>
      <c r="AN54" s="196"/>
      <c r="AO54" s="196"/>
      <c r="AP54" s="196"/>
      <c r="AQ54" s="197"/>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95"/>
      <c r="AL55" s="196"/>
      <c r="AM55" s="196"/>
      <c r="AN55" s="196"/>
      <c r="AO55" s="196"/>
      <c r="AP55" s="196"/>
      <c r="AQ55" s="197"/>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95"/>
      <c r="AL56" s="196"/>
      <c r="AM56" s="196"/>
      <c r="AN56" s="196"/>
      <c r="AO56" s="196"/>
      <c r="AP56" s="196"/>
      <c r="AQ56" s="197"/>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95"/>
      <c r="AL57" s="196"/>
      <c r="AM57" s="196"/>
      <c r="AN57" s="196"/>
      <c r="AO57" s="196"/>
      <c r="AP57" s="196"/>
      <c r="AQ57" s="197"/>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95"/>
      <c r="AL58" s="196"/>
      <c r="AM58" s="196"/>
      <c r="AN58" s="196"/>
      <c r="AO58" s="196"/>
      <c r="AP58" s="196"/>
      <c r="AQ58" s="197"/>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95"/>
      <c r="AL59" s="196"/>
      <c r="AM59" s="196"/>
      <c r="AN59" s="196"/>
      <c r="AO59" s="196"/>
      <c r="AP59" s="196"/>
      <c r="AQ59" s="197"/>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95"/>
      <c r="AL60" s="196"/>
      <c r="AM60" s="196"/>
      <c r="AN60" s="196"/>
      <c r="AO60" s="196"/>
      <c r="AP60" s="196"/>
      <c r="AQ60" s="197"/>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95"/>
      <c r="AL61" s="196"/>
      <c r="AM61" s="196"/>
      <c r="AN61" s="196"/>
      <c r="AO61" s="196"/>
      <c r="AP61" s="196"/>
      <c r="AQ61" s="197"/>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95"/>
      <c r="AL62" s="196"/>
      <c r="AM62" s="196"/>
      <c r="AN62" s="196"/>
      <c r="AO62" s="196"/>
      <c r="AP62" s="196"/>
      <c r="AQ62" s="197"/>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95"/>
      <c r="AL63" s="196"/>
      <c r="AM63" s="196"/>
      <c r="AN63" s="196"/>
      <c r="AO63" s="196"/>
      <c r="AP63" s="196"/>
      <c r="AQ63" s="197"/>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95"/>
      <c r="AL64" s="196"/>
      <c r="AM64" s="196"/>
      <c r="AN64" s="196"/>
      <c r="AO64" s="196"/>
      <c r="AP64" s="196"/>
      <c r="AQ64" s="197"/>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95"/>
      <c r="AL65" s="196"/>
      <c r="AM65" s="196"/>
      <c r="AN65" s="196"/>
      <c r="AO65" s="196"/>
      <c r="AP65" s="196"/>
      <c r="AQ65" s="197"/>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95"/>
      <c r="AL66" s="196"/>
      <c r="AM66" s="196"/>
      <c r="AN66" s="196"/>
      <c r="AO66" s="196"/>
      <c r="AP66" s="196"/>
      <c r="AQ66" s="197"/>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95"/>
      <c r="AL67" s="196"/>
      <c r="AM67" s="196"/>
      <c r="AN67" s="196"/>
      <c r="AO67" s="196"/>
      <c r="AP67" s="196"/>
      <c r="AQ67" s="197"/>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95"/>
      <c r="AL68" s="196"/>
      <c r="AM68" s="196"/>
      <c r="AN68" s="196"/>
      <c r="AO68" s="196"/>
      <c r="AP68" s="196"/>
      <c r="AQ68" s="197"/>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95"/>
      <c r="AL69" s="196"/>
      <c r="AM69" s="196"/>
      <c r="AN69" s="196"/>
      <c r="AO69" s="196"/>
      <c r="AP69" s="196"/>
      <c r="AQ69" s="197"/>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95"/>
      <c r="AL70" s="196"/>
      <c r="AM70" s="196"/>
      <c r="AN70" s="196"/>
      <c r="AO70" s="196"/>
      <c r="AP70" s="196"/>
      <c r="AQ70" s="197"/>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95"/>
      <c r="AL71" s="196"/>
      <c r="AM71" s="196"/>
      <c r="AN71" s="196"/>
      <c r="AO71" s="196"/>
      <c r="AP71" s="196"/>
      <c r="AQ71" s="197"/>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95"/>
      <c r="AL72" s="196"/>
      <c r="AM72" s="196"/>
      <c r="AN72" s="196"/>
      <c r="AO72" s="196"/>
      <c r="AP72" s="196"/>
      <c r="AQ72" s="197"/>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95"/>
      <c r="AL73" s="196"/>
      <c r="AM73" s="196"/>
      <c r="AN73" s="196"/>
      <c r="AO73" s="196"/>
      <c r="AP73" s="196"/>
      <c r="AQ73" s="197"/>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95"/>
      <c r="AL74" s="196"/>
      <c r="AM74" s="196"/>
      <c r="AN74" s="196"/>
      <c r="AO74" s="196"/>
      <c r="AP74" s="196"/>
      <c r="AQ74" s="197"/>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95"/>
      <c r="AL75" s="196"/>
      <c r="AM75" s="196"/>
      <c r="AN75" s="196"/>
      <c r="AO75" s="196"/>
      <c r="AP75" s="196"/>
      <c r="AQ75" s="197"/>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95"/>
      <c r="AL76" s="196"/>
      <c r="AM76" s="196"/>
      <c r="AN76" s="196"/>
      <c r="AO76" s="196"/>
      <c r="AP76" s="196"/>
      <c r="AQ76" s="197"/>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95"/>
      <c r="AL77" s="196"/>
      <c r="AM77" s="196"/>
      <c r="AN77" s="196"/>
      <c r="AO77" s="196"/>
      <c r="AP77" s="196"/>
      <c r="AQ77" s="197"/>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95"/>
      <c r="AL78" s="196"/>
      <c r="AM78" s="196"/>
      <c r="AN78" s="196"/>
      <c r="AO78" s="196"/>
      <c r="AP78" s="196"/>
      <c r="AQ78" s="197"/>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95"/>
      <c r="AL79" s="196"/>
      <c r="AM79" s="196"/>
      <c r="AN79" s="196"/>
      <c r="AO79" s="196"/>
      <c r="AP79" s="196"/>
      <c r="AQ79" s="197"/>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95"/>
      <c r="AL80" s="196"/>
      <c r="AM80" s="196"/>
      <c r="AN80" s="196"/>
      <c r="AO80" s="196"/>
      <c r="AP80" s="196"/>
      <c r="AQ80" s="197"/>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95"/>
      <c r="AL81" s="196"/>
      <c r="AM81" s="196"/>
      <c r="AN81" s="196"/>
      <c r="AO81" s="196"/>
      <c r="AP81" s="196"/>
      <c r="AQ81" s="197"/>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95"/>
      <c r="AL82" s="196"/>
      <c r="AM82" s="196"/>
      <c r="AN82" s="196"/>
      <c r="AO82" s="196"/>
      <c r="AP82" s="196"/>
      <c r="AQ82" s="197"/>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95"/>
      <c r="AL83" s="196"/>
      <c r="AM83" s="196"/>
      <c r="AN83" s="196"/>
      <c r="AO83" s="196"/>
      <c r="AP83" s="196"/>
      <c r="AQ83" s="197"/>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95"/>
      <c r="AL84" s="196"/>
      <c r="AM84" s="196"/>
      <c r="AN84" s="196"/>
      <c r="AO84" s="196"/>
      <c r="AP84" s="196"/>
      <c r="AQ84" s="197"/>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95"/>
      <c r="AL85" s="196"/>
      <c r="AM85" s="196"/>
      <c r="AN85" s="196"/>
      <c r="AO85" s="196"/>
      <c r="AP85" s="196"/>
      <c r="AQ85" s="197"/>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95"/>
      <c r="AL86" s="196"/>
      <c r="AM86" s="196"/>
      <c r="AN86" s="196"/>
      <c r="AO86" s="196"/>
      <c r="AP86" s="196"/>
      <c r="AQ86" s="197"/>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95"/>
      <c r="AL87" s="196"/>
      <c r="AM87" s="196"/>
      <c r="AN87" s="196"/>
      <c r="AO87" s="196"/>
      <c r="AP87" s="196"/>
      <c r="AQ87" s="197"/>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95"/>
      <c r="AL88" s="196"/>
      <c r="AM88" s="196"/>
      <c r="AN88" s="196"/>
      <c r="AO88" s="196"/>
      <c r="AP88" s="196"/>
      <c r="AQ88" s="197"/>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95"/>
      <c r="AL89" s="196"/>
      <c r="AM89" s="196"/>
      <c r="AN89" s="196"/>
      <c r="AO89" s="196"/>
      <c r="AP89" s="196"/>
      <c r="AQ89" s="197"/>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95"/>
      <c r="AL90" s="196"/>
      <c r="AM90" s="196"/>
      <c r="AN90" s="196"/>
      <c r="AO90" s="196"/>
      <c r="AP90" s="196"/>
      <c r="AQ90" s="197"/>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95"/>
      <c r="AL91" s="196"/>
      <c r="AM91" s="196"/>
      <c r="AN91" s="196"/>
      <c r="AO91" s="196"/>
      <c r="AP91" s="196"/>
      <c r="AQ91" s="197"/>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95"/>
      <c r="AL92" s="196"/>
      <c r="AM92" s="196"/>
      <c r="AN92" s="196"/>
      <c r="AO92" s="196"/>
      <c r="AP92" s="196"/>
      <c r="AQ92" s="197"/>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95"/>
      <c r="AL93" s="196"/>
      <c r="AM93" s="196"/>
      <c r="AN93" s="196"/>
      <c r="AO93" s="196"/>
      <c r="AP93" s="196"/>
      <c r="AQ93" s="197"/>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95"/>
      <c r="AL94" s="196"/>
      <c r="AM94" s="196"/>
      <c r="AN94" s="196"/>
      <c r="AO94" s="196"/>
      <c r="AP94" s="196"/>
      <c r="AQ94" s="197"/>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95"/>
      <c r="AL95" s="196"/>
      <c r="AM95" s="196"/>
      <c r="AN95" s="196"/>
      <c r="AO95" s="196"/>
      <c r="AP95" s="196"/>
      <c r="AQ95" s="197"/>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8"/>
      <c r="AL96" s="199"/>
      <c r="AM96" s="199"/>
      <c r="AN96" s="199"/>
      <c r="AO96" s="199"/>
      <c r="AP96" s="199"/>
      <c r="AQ96" s="200"/>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6" t="s">
        <v>34</v>
      </c>
      <c r="AL97" s="177"/>
      <c r="AM97" s="177"/>
      <c r="AN97" s="177"/>
      <c r="AO97" s="177"/>
      <c r="AP97" s="177"/>
      <c r="AQ97" s="178"/>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1"/>
      <c r="AL98" s="182"/>
      <c r="AM98" s="182"/>
      <c r="AN98" s="182"/>
      <c r="AO98" s="182"/>
      <c r="AP98" s="182"/>
      <c r="AQ98" s="18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264</v>
      </c>
      <c r="AL99" s="202"/>
      <c r="AM99" s="202"/>
      <c r="AN99" s="202"/>
      <c r="AO99" s="202"/>
      <c r="AP99" s="202"/>
      <c r="AQ99" s="203"/>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5ETTcZbfeVCLlfmwOjSN+jwmtp7ljxrUu3pUArBSa4uQEhWUlUsTw8l+0mn/lGhmjC1IZtU62F3BQM3VDAK2vg==" saltValue="hZmetno++Ro1rAgbBhZea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c r="A6" s="49" t="s">
        <v>115</v>
      </c>
      <c r="B6" s="67" t="str">
        <f>B7</f>
        <v>2017</v>
      </c>
      <c r="C6" s="67" t="str">
        <f t="shared" ref="C6:AX6" si="6">C7</f>
        <v>204021</v>
      </c>
      <c r="D6" s="67" t="str">
        <f t="shared" si="6"/>
        <v>47</v>
      </c>
      <c r="E6" s="67" t="str">
        <f t="shared" si="6"/>
        <v>04</v>
      </c>
      <c r="F6" s="67" t="str">
        <f t="shared" si="6"/>
        <v>0</v>
      </c>
      <c r="G6" s="67" t="str">
        <f t="shared" si="6"/>
        <v>000</v>
      </c>
      <c r="H6" s="67" t="str">
        <f t="shared" si="6"/>
        <v>長野県　松川町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平成45年 7月30日　名子中央保育園太陽光発電設備</v>
      </c>
      <c r="S6" s="71" t="str">
        <f t="shared" si="6"/>
        <v>平成45年 7月30日　名子中央保育園太陽光発電設備</v>
      </c>
      <c r="T6" s="67" t="str">
        <f t="shared" si="6"/>
        <v>無</v>
      </c>
      <c r="U6" s="71" t="str">
        <f t="shared" si="6"/>
        <v>中部電力株式会社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f t="shared" si="6"/>
        <v>5</v>
      </c>
      <c r="AO6" s="69">
        <f t="shared" si="6"/>
        <v>220</v>
      </c>
      <c r="AP6" s="69">
        <f t="shared" si="6"/>
        <v>254</v>
      </c>
      <c r="AQ6" s="69" t="str">
        <f t="shared" si="6"/>
        <v>-</v>
      </c>
      <c r="AR6" s="69" t="str">
        <f t="shared" si="6"/>
        <v>-</v>
      </c>
      <c r="AS6" s="69">
        <f t="shared" si="6"/>
        <v>5</v>
      </c>
      <c r="AT6" s="69">
        <f t="shared" si="6"/>
        <v>220</v>
      </c>
      <c r="AU6" s="69">
        <f t="shared" si="6"/>
        <v>254</v>
      </c>
      <c r="AV6" s="69" t="str">
        <f t="shared" si="6"/>
        <v>-</v>
      </c>
      <c r="AW6" s="69">
        <f t="shared" si="6"/>
        <v>9144</v>
      </c>
      <c r="AX6" s="69">
        <f t="shared" si="6"/>
        <v>9144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5</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t="s">
        <v>127</v>
      </c>
      <c r="AM7" s="80" t="s">
        <v>127</v>
      </c>
      <c r="AN7" s="80">
        <v>5</v>
      </c>
      <c r="AO7" s="80">
        <v>220</v>
      </c>
      <c r="AP7" s="80">
        <v>254</v>
      </c>
      <c r="AQ7" s="80" t="s">
        <v>127</v>
      </c>
      <c r="AR7" s="80" t="s">
        <v>127</v>
      </c>
      <c r="AS7" s="80">
        <v>5</v>
      </c>
      <c r="AT7" s="80">
        <v>220</v>
      </c>
      <c r="AU7" s="80">
        <v>254</v>
      </c>
      <c r="AV7" s="80" t="s">
        <v>127</v>
      </c>
      <c r="AW7" s="80">
        <v>9144</v>
      </c>
      <c r="AX7" s="80">
        <v>9144</v>
      </c>
      <c r="AY7" s="83" t="s">
        <v>127</v>
      </c>
      <c r="AZ7" s="83" t="s">
        <v>127</v>
      </c>
      <c r="BA7" s="83">
        <v>439.5</v>
      </c>
      <c r="BB7" s="83">
        <v>9447.2999999999993</v>
      </c>
      <c r="BC7" s="83">
        <v>6058.9</v>
      </c>
      <c r="BD7" s="83" t="s">
        <v>127</v>
      </c>
      <c r="BE7" s="83" t="s">
        <v>127</v>
      </c>
      <c r="BF7" s="83">
        <v>118.8</v>
      </c>
      <c r="BG7" s="83">
        <v>88.8</v>
      </c>
      <c r="BH7" s="83">
        <v>121.3</v>
      </c>
      <c r="BI7" s="83">
        <v>100</v>
      </c>
      <c r="BJ7" s="83" t="s">
        <v>127</v>
      </c>
      <c r="BK7" s="83" t="s">
        <v>127</v>
      </c>
      <c r="BL7" s="83">
        <v>439.5</v>
      </c>
      <c r="BM7" s="83">
        <v>9447.2999999999993</v>
      </c>
      <c r="BN7" s="83">
        <v>6058.9</v>
      </c>
      <c r="BO7" s="83" t="s">
        <v>127</v>
      </c>
      <c r="BP7" s="83" t="s">
        <v>127</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t="s">
        <v>127</v>
      </c>
      <c r="CH7" s="83">
        <v>8600</v>
      </c>
      <c r="CI7" s="83">
        <v>413.6</v>
      </c>
      <c r="CJ7" s="83">
        <v>641.70000000000005</v>
      </c>
      <c r="CK7" s="83" t="s">
        <v>127</v>
      </c>
      <c r="CL7" s="83" t="s">
        <v>127</v>
      </c>
      <c r="CM7" s="83">
        <v>18815.8</v>
      </c>
      <c r="CN7" s="83">
        <v>22847.9</v>
      </c>
      <c r="CO7" s="83">
        <v>19210.5</v>
      </c>
      <c r="CP7" s="80" t="s">
        <v>127</v>
      </c>
      <c r="CQ7" s="80" t="s">
        <v>127</v>
      </c>
      <c r="CR7" s="80">
        <v>146</v>
      </c>
      <c r="CS7" s="80">
        <v>8506</v>
      </c>
      <c r="CT7" s="80">
        <v>9713</v>
      </c>
      <c r="CU7" s="80" t="s">
        <v>127</v>
      </c>
      <c r="CV7" s="80" t="s">
        <v>127</v>
      </c>
      <c r="CW7" s="80">
        <v>37685</v>
      </c>
      <c r="CX7" s="80">
        <v>2390</v>
      </c>
      <c r="CY7" s="80">
        <v>32739</v>
      </c>
      <c r="CZ7" s="80">
        <v>165</v>
      </c>
      <c r="DA7" s="83" t="s">
        <v>127</v>
      </c>
      <c r="DB7" s="83" t="s">
        <v>127</v>
      </c>
      <c r="DC7" s="83">
        <v>0.5</v>
      </c>
      <c r="DD7" s="83">
        <v>15.3</v>
      </c>
      <c r="DE7" s="83">
        <v>17.600000000000001</v>
      </c>
      <c r="DF7" s="83" t="s">
        <v>127</v>
      </c>
      <c r="DG7" s="83" t="s">
        <v>127</v>
      </c>
      <c r="DH7" s="83">
        <v>32.299999999999997</v>
      </c>
      <c r="DI7" s="83">
        <v>35.799999999999997</v>
      </c>
      <c r="DJ7" s="83">
        <v>31.7</v>
      </c>
      <c r="DK7" s="83" t="s">
        <v>127</v>
      </c>
      <c r="DL7" s="83" t="s">
        <v>127</v>
      </c>
      <c r="DM7" s="83">
        <v>0</v>
      </c>
      <c r="DN7" s="83">
        <v>0</v>
      </c>
      <c r="DO7" s="83">
        <v>0</v>
      </c>
      <c r="DP7" s="83" t="s">
        <v>127</v>
      </c>
      <c r="DQ7" s="83" t="s">
        <v>127</v>
      </c>
      <c r="DR7" s="83">
        <v>17.3</v>
      </c>
      <c r="DS7" s="83">
        <v>14.6</v>
      </c>
      <c r="DT7" s="83">
        <v>11.9</v>
      </c>
      <c r="DU7" s="83" t="s">
        <v>127</v>
      </c>
      <c r="DV7" s="83" t="s">
        <v>127</v>
      </c>
      <c r="DW7" s="83">
        <v>0</v>
      </c>
      <c r="DX7" s="83">
        <v>0</v>
      </c>
      <c r="DY7" s="83">
        <v>0</v>
      </c>
      <c r="DZ7" s="83" t="s">
        <v>127</v>
      </c>
      <c r="EA7" s="83" t="s">
        <v>127</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t="s">
        <v>127</v>
      </c>
      <c r="EQ7" s="83">
        <v>100</v>
      </c>
      <c r="ER7" s="83">
        <v>100</v>
      </c>
      <c r="ES7" s="83">
        <v>100</v>
      </c>
      <c r="ET7" s="83" t="s">
        <v>127</v>
      </c>
      <c r="EU7" s="83" t="s">
        <v>127</v>
      </c>
      <c r="EV7" s="83">
        <v>77.099999999999994</v>
      </c>
      <c r="EW7" s="83">
        <v>79.8</v>
      </c>
      <c r="EX7" s="83">
        <v>88</v>
      </c>
      <c r="EY7" s="80" t="s">
        <v>127</v>
      </c>
      <c r="EZ7" s="83" t="s">
        <v>127</v>
      </c>
      <c r="FA7" s="83" t="s">
        <v>127</v>
      </c>
      <c r="FB7" s="83" t="s">
        <v>127</v>
      </c>
      <c r="FC7" s="83" t="s">
        <v>127</v>
      </c>
      <c r="FD7" s="83" t="s">
        <v>127</v>
      </c>
      <c r="FE7" s="83" t="s">
        <v>127</v>
      </c>
      <c r="FF7" s="83" t="s">
        <v>127</v>
      </c>
      <c r="FG7" s="83">
        <v>61.8</v>
      </c>
      <c r="FH7" s="83">
        <v>61.6</v>
      </c>
      <c r="FI7" s="83">
        <v>57.3</v>
      </c>
      <c r="FJ7" s="83" t="s">
        <v>127</v>
      </c>
      <c r="FK7" s="83" t="s">
        <v>127</v>
      </c>
      <c r="FL7" s="83" t="s">
        <v>127</v>
      </c>
      <c r="FM7" s="83" t="s">
        <v>127</v>
      </c>
      <c r="FN7" s="83" t="s">
        <v>127</v>
      </c>
      <c r="FO7" s="83" t="s">
        <v>127</v>
      </c>
      <c r="FP7" s="83" t="s">
        <v>127</v>
      </c>
      <c r="FQ7" s="83">
        <v>8.6999999999999993</v>
      </c>
      <c r="FR7" s="83">
        <v>5.7</v>
      </c>
      <c r="FS7" s="83">
        <v>4.2</v>
      </c>
      <c r="FT7" s="83" t="s">
        <v>127</v>
      </c>
      <c r="FU7" s="83" t="s">
        <v>127</v>
      </c>
      <c r="FV7" s="83" t="s">
        <v>127</v>
      </c>
      <c r="FW7" s="83" t="s">
        <v>127</v>
      </c>
      <c r="FX7" s="83" t="s">
        <v>127</v>
      </c>
      <c r="FY7" s="83" t="s">
        <v>127</v>
      </c>
      <c r="FZ7" s="83" t="s">
        <v>127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t="s">
        <v>127</v>
      </c>
      <c r="GT7" s="83" t="s">
        <v>127</v>
      </c>
      <c r="GU7" s="83">
        <v>80.599999999999994</v>
      </c>
      <c r="GV7" s="83">
        <v>85.6</v>
      </c>
      <c r="GW7" s="83">
        <v>92</v>
      </c>
      <c r="GX7" s="80" t="s">
        <v>127</v>
      </c>
      <c r="GY7" s="83" t="s">
        <v>127</v>
      </c>
      <c r="GZ7" s="83" t="s">
        <v>127</v>
      </c>
      <c r="HA7" s="83" t="s">
        <v>127</v>
      </c>
      <c r="HB7" s="83" t="s">
        <v>127</v>
      </c>
      <c r="HC7" s="83" t="s">
        <v>127</v>
      </c>
      <c r="HD7" s="83" t="s">
        <v>127</v>
      </c>
      <c r="HE7" s="83" t="s">
        <v>127</v>
      </c>
      <c r="HF7" s="83">
        <v>47.8</v>
      </c>
      <c r="HG7" s="83">
        <v>53.5</v>
      </c>
      <c r="HH7" s="83">
        <v>62.3</v>
      </c>
      <c r="HI7" s="83" t="s">
        <v>127</v>
      </c>
      <c r="HJ7" s="83" t="s">
        <v>127</v>
      </c>
      <c r="HK7" s="83" t="s">
        <v>127</v>
      </c>
      <c r="HL7" s="83" t="s">
        <v>127</v>
      </c>
      <c r="HM7" s="83" t="s">
        <v>127</v>
      </c>
      <c r="HN7" s="83" t="s">
        <v>127</v>
      </c>
      <c r="HO7" s="83" t="s">
        <v>127</v>
      </c>
      <c r="HP7" s="83">
        <v>13.8</v>
      </c>
      <c r="HQ7" s="83">
        <v>9.4</v>
      </c>
      <c r="HR7" s="83">
        <v>8.1999999999999993</v>
      </c>
      <c r="HS7" s="83" t="s">
        <v>127</v>
      </c>
      <c r="HT7" s="83" t="s">
        <v>127</v>
      </c>
      <c r="HU7" s="83" t="s">
        <v>127</v>
      </c>
      <c r="HV7" s="83" t="s">
        <v>127</v>
      </c>
      <c r="HW7" s="83" t="s">
        <v>127</v>
      </c>
      <c r="HX7" s="83" t="s">
        <v>127</v>
      </c>
      <c r="HY7" s="83" t="s">
        <v>127</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t="s">
        <v>127</v>
      </c>
      <c r="IT7" s="83">
        <v>57.2</v>
      </c>
      <c r="IU7" s="83">
        <v>54.1</v>
      </c>
      <c r="IV7" s="83">
        <v>58.2</v>
      </c>
      <c r="IW7" s="80" t="s">
        <v>127</v>
      </c>
      <c r="IX7" s="83" t="s">
        <v>127</v>
      </c>
      <c r="IY7" s="83" t="s">
        <v>127</v>
      </c>
      <c r="IZ7" s="83" t="s">
        <v>127</v>
      </c>
      <c r="JA7" s="83" t="s">
        <v>127</v>
      </c>
      <c r="JB7" s="83" t="s">
        <v>127</v>
      </c>
      <c r="JC7" s="83" t="s">
        <v>127</v>
      </c>
      <c r="JD7" s="83" t="s">
        <v>127</v>
      </c>
      <c r="JE7" s="83">
        <v>16.100000000000001</v>
      </c>
      <c r="JF7" s="83">
        <v>19.600000000000001</v>
      </c>
      <c r="JG7" s="83">
        <v>17.899999999999999</v>
      </c>
      <c r="JH7" s="83" t="s">
        <v>127</v>
      </c>
      <c r="JI7" s="83" t="s">
        <v>127</v>
      </c>
      <c r="JJ7" s="83" t="s">
        <v>127</v>
      </c>
      <c r="JK7" s="83" t="s">
        <v>127</v>
      </c>
      <c r="JL7" s="83" t="s">
        <v>127</v>
      </c>
      <c r="JM7" s="83" t="s">
        <v>127</v>
      </c>
      <c r="JN7" s="83" t="s">
        <v>127</v>
      </c>
      <c r="JO7" s="83">
        <v>48.3</v>
      </c>
      <c r="JP7" s="83">
        <v>48.2</v>
      </c>
      <c r="JQ7" s="83">
        <v>34.5</v>
      </c>
      <c r="JR7" s="83" t="s">
        <v>127</v>
      </c>
      <c r="JS7" s="83" t="s">
        <v>127</v>
      </c>
      <c r="JT7" s="83" t="s">
        <v>127</v>
      </c>
      <c r="JU7" s="83" t="s">
        <v>127</v>
      </c>
      <c r="JV7" s="83" t="s">
        <v>127</v>
      </c>
      <c r="JW7" s="83" t="s">
        <v>127</v>
      </c>
      <c r="JX7" s="83" t="s">
        <v>127</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t="s">
        <v>127</v>
      </c>
      <c r="KS7" s="83">
        <v>98.4</v>
      </c>
      <c r="KT7" s="83">
        <v>99.1</v>
      </c>
      <c r="KU7" s="83">
        <v>98.8</v>
      </c>
      <c r="KV7" s="80">
        <v>165</v>
      </c>
      <c r="KW7" s="83" t="s">
        <v>127</v>
      </c>
      <c r="KX7" s="83" t="s">
        <v>127</v>
      </c>
      <c r="KY7" s="83">
        <v>0.5</v>
      </c>
      <c r="KZ7" s="83">
        <v>15.3</v>
      </c>
      <c r="LA7" s="83">
        <v>17.600000000000001</v>
      </c>
      <c r="LB7" s="83" t="s">
        <v>127</v>
      </c>
      <c r="LC7" s="83" t="s">
        <v>127</v>
      </c>
      <c r="LD7" s="83">
        <v>12</v>
      </c>
      <c r="LE7" s="83">
        <v>14.5</v>
      </c>
      <c r="LF7" s="83">
        <v>14.9</v>
      </c>
      <c r="LG7" s="83" t="s">
        <v>127</v>
      </c>
      <c r="LH7" s="83" t="s">
        <v>127</v>
      </c>
      <c r="LI7" s="83">
        <v>0</v>
      </c>
      <c r="LJ7" s="83">
        <v>0</v>
      </c>
      <c r="LK7" s="83">
        <v>0</v>
      </c>
      <c r="LL7" s="83" t="s">
        <v>127</v>
      </c>
      <c r="LM7" s="83" t="s">
        <v>127</v>
      </c>
      <c r="LN7" s="83">
        <v>0.3</v>
      </c>
      <c r="LO7" s="83">
        <v>0.3</v>
      </c>
      <c r="LP7" s="83">
        <v>0.3</v>
      </c>
      <c r="LQ7" s="83" t="s">
        <v>127</v>
      </c>
      <c r="LR7" s="83" t="s">
        <v>127</v>
      </c>
      <c r="LS7" s="83">
        <v>0</v>
      </c>
      <c r="LT7" s="83">
        <v>0</v>
      </c>
      <c r="LU7" s="83">
        <v>0</v>
      </c>
      <c r="LV7" s="83" t="s">
        <v>127</v>
      </c>
      <c r="LW7" s="83" t="s">
        <v>127</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v>100</v>
      </c>
      <c r="MN7" s="83">
        <v>100</v>
      </c>
      <c r="MO7" s="83">
        <v>100</v>
      </c>
      <c r="MP7" s="83" t="s">
        <v>127</v>
      </c>
      <c r="MQ7" s="83" t="s">
        <v>127</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t="s">
        <v>127</v>
      </c>
      <c r="NH7" s="83" t="s">
        <v>127</v>
      </c>
      <c r="NI7" s="83">
        <v>3</v>
      </c>
      <c r="NJ7" s="83">
        <v>5</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（最大出力合計165kW）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（最大出力合計165kW）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t="str">
        <f>AZ7</f>
        <v>-</v>
      </c>
      <c r="BA11" s="95">
        <f>BA7</f>
        <v>439.5</v>
      </c>
      <c r="BB11" s="95">
        <f>BB7</f>
        <v>9447.2999999999993</v>
      </c>
      <c r="BC11" s="95">
        <f>BC7</f>
        <v>6058.9</v>
      </c>
      <c r="BD11" s="84"/>
      <c r="BE11" s="84"/>
      <c r="BF11" s="84"/>
      <c r="BG11" s="84"/>
      <c r="BH11" s="84"/>
      <c r="BI11" s="94" t="s">
        <v>140</v>
      </c>
      <c r="BJ11" s="95" t="str">
        <f>BJ7</f>
        <v>-</v>
      </c>
      <c r="BK11" s="95" t="str">
        <f>BK7</f>
        <v>-</v>
      </c>
      <c r="BL11" s="95">
        <f>BL7</f>
        <v>439.5</v>
      </c>
      <c r="BM11" s="95">
        <f>BM7</f>
        <v>9447.2999999999993</v>
      </c>
      <c r="BN11" s="95">
        <f>BN7</f>
        <v>6058.9</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t="str">
        <f>CF7</f>
        <v>-</v>
      </c>
      <c r="CG11" s="95" t="str">
        <f>CG7</f>
        <v>-</v>
      </c>
      <c r="CH11" s="95">
        <f>CH7</f>
        <v>8600</v>
      </c>
      <c r="CI11" s="95">
        <f>CI7</f>
        <v>413.6</v>
      </c>
      <c r="CJ11" s="95">
        <f>CJ7</f>
        <v>641.70000000000005</v>
      </c>
      <c r="CK11" s="84"/>
      <c r="CL11" s="84"/>
      <c r="CM11" s="84"/>
      <c r="CN11" s="84"/>
      <c r="CO11" s="94" t="s">
        <v>140</v>
      </c>
      <c r="CP11" s="96" t="str">
        <f>CP7</f>
        <v>-</v>
      </c>
      <c r="CQ11" s="96" t="str">
        <f>CQ7</f>
        <v>-</v>
      </c>
      <c r="CR11" s="96">
        <f>CR7</f>
        <v>146</v>
      </c>
      <c r="CS11" s="96">
        <f>CS7</f>
        <v>8506</v>
      </c>
      <c r="CT11" s="96">
        <f>CT7</f>
        <v>9713</v>
      </c>
      <c r="CU11" s="84"/>
      <c r="CV11" s="84"/>
      <c r="CW11" s="84"/>
      <c r="CX11" s="84"/>
      <c r="CY11" s="84"/>
      <c r="CZ11" s="94" t="s">
        <v>140</v>
      </c>
      <c r="DA11" s="95" t="str">
        <f>DA7</f>
        <v>-</v>
      </c>
      <c r="DB11" s="95" t="str">
        <f>DB7</f>
        <v>-</v>
      </c>
      <c r="DC11" s="95">
        <f>DC7</f>
        <v>0.5</v>
      </c>
      <c r="DD11" s="95">
        <f>DD7</f>
        <v>15.3</v>
      </c>
      <c r="DE11" s="95">
        <f>DE7</f>
        <v>17.600000000000001</v>
      </c>
      <c r="DF11" s="84"/>
      <c r="DG11" s="84"/>
      <c r="DH11" s="84"/>
      <c r="DI11" s="84"/>
      <c r="DJ11" s="94" t="s">
        <v>140</v>
      </c>
      <c r="DK11" s="95" t="str">
        <f>DK7</f>
        <v>-</v>
      </c>
      <c r="DL11" s="95" t="str">
        <f>DL7</f>
        <v>-</v>
      </c>
      <c r="DM11" s="95">
        <f>DM7</f>
        <v>0</v>
      </c>
      <c r="DN11" s="95">
        <f>DN7</f>
        <v>0</v>
      </c>
      <c r="DO11" s="95">
        <f>DO7</f>
        <v>0</v>
      </c>
      <c r="DP11" s="84"/>
      <c r="DQ11" s="84"/>
      <c r="DR11" s="84"/>
      <c r="DS11" s="84"/>
      <c r="DT11" s="94" t="s">
        <v>140</v>
      </c>
      <c r="DU11" s="95" t="str">
        <f>DU7</f>
        <v>-</v>
      </c>
      <c r="DV11" s="95" t="str">
        <f>DV7</f>
        <v>-</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t="str">
        <f>EP7</f>
        <v>-</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f>KY7</f>
        <v>0.5</v>
      </c>
      <c r="KZ11" s="95">
        <f>KZ7</f>
        <v>15.3</v>
      </c>
      <c r="LA11" s="95">
        <f>LA7</f>
        <v>17.600000000000001</v>
      </c>
      <c r="LB11" s="84"/>
      <c r="LC11" s="84"/>
      <c r="LD11" s="84"/>
      <c r="LE11" s="84"/>
      <c r="LF11" s="94" t="s">
        <v>140</v>
      </c>
      <c r="LG11" s="95" t="str">
        <f>LG7</f>
        <v>-</v>
      </c>
      <c r="LH11" s="95" t="str">
        <f>LH7</f>
        <v>-</v>
      </c>
      <c r="LI11" s="95">
        <f>LI7</f>
        <v>0</v>
      </c>
      <c r="LJ11" s="95">
        <f>LJ7</f>
        <v>0</v>
      </c>
      <c r="LK11" s="95">
        <f>LK7</f>
        <v>0</v>
      </c>
      <c r="LL11" s="84"/>
      <c r="LM11" s="84"/>
      <c r="LN11" s="84"/>
      <c r="LO11" s="84"/>
      <c r="LP11" s="94" t="s">
        <v>140</v>
      </c>
      <c r="LQ11" s="95" t="str">
        <f>LQ7</f>
        <v>-</v>
      </c>
      <c r="LR11" s="95" t="str">
        <f>LR7</f>
        <v>-</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t="str">
        <f>BD7</f>
        <v>-</v>
      </c>
      <c r="AZ12" s="95" t="str">
        <f>BE7</f>
        <v>-</v>
      </c>
      <c r="BA12" s="95">
        <f>BF7</f>
        <v>118.8</v>
      </c>
      <c r="BB12" s="95">
        <f>BG7</f>
        <v>88.8</v>
      </c>
      <c r="BC12" s="95">
        <f>BH7</f>
        <v>121.3</v>
      </c>
      <c r="BD12" s="84"/>
      <c r="BE12" s="84"/>
      <c r="BF12" s="84"/>
      <c r="BG12" s="84"/>
      <c r="BH12" s="84"/>
      <c r="BI12" s="94" t="s">
        <v>141</v>
      </c>
      <c r="BJ12" s="95" t="str">
        <f>BO7</f>
        <v>-</v>
      </c>
      <c r="BK12" s="95" t="str">
        <f>BP7</f>
        <v>-</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t="str">
        <f>CK7</f>
        <v>-</v>
      </c>
      <c r="CG12" s="95" t="str">
        <f>CL7</f>
        <v>-</v>
      </c>
      <c r="CH12" s="95">
        <f>CM7</f>
        <v>18815.8</v>
      </c>
      <c r="CI12" s="95">
        <f>CN7</f>
        <v>22847.9</v>
      </c>
      <c r="CJ12" s="95">
        <f>CO7</f>
        <v>19210.5</v>
      </c>
      <c r="CK12" s="84"/>
      <c r="CL12" s="84"/>
      <c r="CM12" s="84"/>
      <c r="CN12" s="84"/>
      <c r="CO12" s="94" t="s">
        <v>141</v>
      </c>
      <c r="CP12" s="96" t="str">
        <f>CU7</f>
        <v>-</v>
      </c>
      <c r="CQ12" s="96" t="str">
        <f>CV7</f>
        <v>-</v>
      </c>
      <c r="CR12" s="96">
        <f>CW7</f>
        <v>37685</v>
      </c>
      <c r="CS12" s="96">
        <f>CX7</f>
        <v>2390</v>
      </c>
      <c r="CT12" s="96">
        <f>CY7</f>
        <v>32739</v>
      </c>
      <c r="CU12" s="84"/>
      <c r="CV12" s="84"/>
      <c r="CW12" s="84"/>
      <c r="CX12" s="84"/>
      <c r="CY12" s="84"/>
      <c r="CZ12" s="94" t="s">
        <v>141</v>
      </c>
      <c r="DA12" s="95" t="str">
        <f>DF7</f>
        <v>-</v>
      </c>
      <c r="DB12" s="95" t="str">
        <f>DG7</f>
        <v>-</v>
      </c>
      <c r="DC12" s="95">
        <f>DH7</f>
        <v>32.299999999999997</v>
      </c>
      <c r="DD12" s="95">
        <f>DI7</f>
        <v>35.799999999999997</v>
      </c>
      <c r="DE12" s="95">
        <f>DJ7</f>
        <v>31.7</v>
      </c>
      <c r="DF12" s="84"/>
      <c r="DG12" s="84"/>
      <c r="DH12" s="84"/>
      <c r="DI12" s="84"/>
      <c r="DJ12" s="94" t="s">
        <v>141</v>
      </c>
      <c r="DK12" s="95" t="str">
        <f>DP7</f>
        <v>-</v>
      </c>
      <c r="DL12" s="95" t="str">
        <f>DQ7</f>
        <v>-</v>
      </c>
      <c r="DM12" s="95">
        <f>DR7</f>
        <v>17.3</v>
      </c>
      <c r="DN12" s="95">
        <f>DS7</f>
        <v>14.6</v>
      </c>
      <c r="DO12" s="95">
        <f>DT7</f>
        <v>11.9</v>
      </c>
      <c r="DP12" s="84"/>
      <c r="DQ12" s="84"/>
      <c r="DR12" s="84"/>
      <c r="DS12" s="84"/>
      <c r="DT12" s="94" t="s">
        <v>141</v>
      </c>
      <c r="DU12" s="95" t="str">
        <f>DZ7</f>
        <v>-</v>
      </c>
      <c r="DV12" s="95" t="str">
        <f>EA7</f>
        <v>-</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t="str">
        <f>ET7</f>
        <v>-</v>
      </c>
      <c r="EP12" s="95" t="str">
        <f>EU7</f>
        <v>-</v>
      </c>
      <c r="EQ12" s="95">
        <f>EV7</f>
        <v>77.099999999999994</v>
      </c>
      <c r="ER12" s="95">
        <f>EW7</f>
        <v>79.8</v>
      </c>
      <c r="ES12" s="95">
        <f>EX7</f>
        <v>88</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t="str">
        <f>IF($KW$8,LC7,"-")</f>
        <v>-</v>
      </c>
      <c r="KY12" s="95">
        <f>IF($KW$8,LD7,"-")</f>
        <v>12</v>
      </c>
      <c r="KZ12" s="95">
        <f>IF($KW$8,LE7,"-")</f>
        <v>14.5</v>
      </c>
      <c r="LA12" s="95">
        <f>IF($KW$8,LF7,"-")</f>
        <v>14.9</v>
      </c>
      <c r="LB12" s="84"/>
      <c r="LC12" s="84"/>
      <c r="LD12" s="84"/>
      <c r="LE12" s="84"/>
      <c r="LF12" s="94" t="s">
        <v>141</v>
      </c>
      <c r="LG12" s="95" t="str">
        <f>IF($LG$8,LL7,"-")</f>
        <v>-</v>
      </c>
      <c r="LH12" s="95" t="str">
        <f>IF($LG$8,LM7,"-")</f>
        <v>-</v>
      </c>
      <c r="LI12" s="95">
        <f>IF($LG$8,LN7,"-")</f>
        <v>0.3</v>
      </c>
      <c r="LJ12" s="95">
        <f>IF($LG$8,LO7,"-")</f>
        <v>0.3</v>
      </c>
      <c r="LK12" s="95">
        <f>IF($LG$8,LP7,"-")</f>
        <v>0.3</v>
      </c>
      <c r="LL12" s="84"/>
      <c r="LM12" s="84"/>
      <c r="LN12" s="84"/>
      <c r="LO12" s="84"/>
      <c r="LP12" s="94" t="s">
        <v>141</v>
      </c>
      <c r="LQ12" s="95" t="str">
        <f>IF($LQ$8,LV7,"-")</f>
        <v>-</v>
      </c>
      <c r="LR12" s="95" t="str">
        <f>IF($LQ$8,LW7,"-")</f>
        <v>-</v>
      </c>
      <c r="LS12" s="95">
        <f>IF($LQ$8,LX7,"-")</f>
        <v>197.2</v>
      </c>
      <c r="LT12" s="95">
        <f>IF($LQ$8,LY7,"-")</f>
        <v>184.6</v>
      </c>
      <c r="LU12" s="95">
        <f>IF($LQ$8,LZ7,"-")</f>
        <v>174.5</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185" t="s">
        <v>144</v>
      </c>
      <c r="G14" s="18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84" t="s">
        <v>145</v>
      </c>
      <c r="C15" s="184"/>
      <c r="D15" s="100"/>
      <c r="E15" s="97">
        <v>1</v>
      </c>
      <c r="F15" s="184" t="s">
        <v>146</v>
      </c>
      <c r="G15" s="184"/>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84" t="s">
        <v>149</v>
      </c>
      <c r="C16" s="184"/>
      <c r="D16" s="100"/>
      <c r="E16" s="97">
        <f>E15+1</f>
        <v>2</v>
      </c>
      <c r="F16" s="184" t="s">
        <v>150</v>
      </c>
      <c r="G16" s="184"/>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84" t="s">
        <v>152</v>
      </c>
      <c r="C17" s="184"/>
      <c r="D17" s="100"/>
      <c r="E17" s="97">
        <f t="shared" ref="E17" si="8">E16+1</f>
        <v>3</v>
      </c>
      <c r="F17" s="184" t="s">
        <v>153</v>
      </c>
      <c r="G17" s="184"/>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t="e">
        <f>IF(AY7="-",NA(),AY7)</f>
        <v>#N/A</v>
      </c>
      <c r="AZ17" s="106" t="e">
        <f t="shared" ref="AZ17:BC17" si="9">IF(AZ7="-",NA(),AZ7)</f>
        <v>#N/A</v>
      </c>
      <c r="BA17" s="106">
        <f t="shared" si="9"/>
        <v>439.5</v>
      </c>
      <c r="BB17" s="106">
        <f t="shared" si="9"/>
        <v>9447.2999999999993</v>
      </c>
      <c r="BC17" s="106">
        <f t="shared" si="9"/>
        <v>6058.9</v>
      </c>
      <c r="BD17" s="100"/>
      <c r="BE17" s="100"/>
      <c r="BF17" s="100"/>
      <c r="BG17" s="100"/>
      <c r="BH17" s="100"/>
      <c r="BI17" s="105" t="s">
        <v>155</v>
      </c>
      <c r="BJ17" s="106" t="e">
        <f>IF(BJ7="-",NA(),BJ7)</f>
        <v>#N/A</v>
      </c>
      <c r="BK17" s="106" t="e">
        <f t="shared" ref="BK17:BN17" si="10">IF(BK7="-",NA(),BK7)</f>
        <v>#N/A</v>
      </c>
      <c r="BL17" s="106">
        <f t="shared" si="10"/>
        <v>439.5</v>
      </c>
      <c r="BM17" s="106">
        <f t="shared" si="10"/>
        <v>9447.2999999999993</v>
      </c>
      <c r="BN17" s="106">
        <f t="shared" si="10"/>
        <v>6058.9</v>
      </c>
      <c r="BO17" s="100"/>
      <c r="BP17" s="100"/>
      <c r="BQ17" s="100"/>
      <c r="BR17" s="100"/>
      <c r="BS17" s="100"/>
      <c r="BT17" s="105" t="s">
        <v>156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157</v>
      </c>
      <c r="CF17" s="106" t="e">
        <f>IF(CF7="-",NA(),CF7)</f>
        <v>#N/A</v>
      </c>
      <c r="CG17" s="106" t="e">
        <f t="shared" ref="CG17:CJ17" si="12">IF(CG7="-",NA(),CG7)</f>
        <v>#N/A</v>
      </c>
      <c r="CH17" s="106">
        <f t="shared" si="12"/>
        <v>8600</v>
      </c>
      <c r="CI17" s="106">
        <f t="shared" si="12"/>
        <v>413.6</v>
      </c>
      <c r="CJ17" s="106">
        <f t="shared" si="12"/>
        <v>641.70000000000005</v>
      </c>
      <c r="CK17" s="100"/>
      <c r="CL17" s="100"/>
      <c r="CM17" s="100"/>
      <c r="CN17" s="100"/>
      <c r="CO17" s="105" t="s">
        <v>155</v>
      </c>
      <c r="CP17" s="107" t="e">
        <f>IF(CP7="-",NA(),CP7)</f>
        <v>#N/A</v>
      </c>
      <c r="CQ17" s="107" t="e">
        <f t="shared" ref="CQ17:CT17" si="13">IF(CQ7="-",NA(),CQ7)</f>
        <v>#N/A</v>
      </c>
      <c r="CR17" s="107">
        <f t="shared" si="13"/>
        <v>146</v>
      </c>
      <c r="CS17" s="107">
        <f t="shared" si="13"/>
        <v>8506</v>
      </c>
      <c r="CT17" s="107">
        <f t="shared" si="13"/>
        <v>9713</v>
      </c>
      <c r="CU17" s="100"/>
      <c r="CV17" s="100"/>
      <c r="CW17" s="100"/>
      <c r="CX17" s="100"/>
      <c r="CY17" s="100"/>
      <c r="CZ17" s="105" t="s">
        <v>155</v>
      </c>
      <c r="DA17" s="106" t="e">
        <f>IF(DA7="-",NA(),DA7)</f>
        <v>#N/A</v>
      </c>
      <c r="DB17" s="106" t="e">
        <f t="shared" ref="DB17:DE17" si="14">IF(DB7="-",NA(),DB7)</f>
        <v>#N/A</v>
      </c>
      <c r="DC17" s="106">
        <f t="shared" si="14"/>
        <v>0.5</v>
      </c>
      <c r="DD17" s="106">
        <f t="shared" si="14"/>
        <v>15.3</v>
      </c>
      <c r="DE17" s="106">
        <f t="shared" si="14"/>
        <v>17.600000000000001</v>
      </c>
      <c r="DF17" s="100"/>
      <c r="DG17" s="100"/>
      <c r="DH17" s="100"/>
      <c r="DI17" s="100"/>
      <c r="DJ17" s="105" t="s">
        <v>155</v>
      </c>
      <c r="DK17" s="106" t="e">
        <f>IF(DK7="-",NA(),DK7)</f>
        <v>#N/A</v>
      </c>
      <c r="DL17" s="106" t="e">
        <f t="shared" ref="DL17:DO17" si="15">IF(DL7="-",NA(),DL7)</f>
        <v>#N/A</v>
      </c>
      <c r="DM17" s="106">
        <f t="shared" si="15"/>
        <v>0</v>
      </c>
      <c r="DN17" s="106">
        <f t="shared" si="15"/>
        <v>0</v>
      </c>
      <c r="DO17" s="106">
        <f t="shared" si="15"/>
        <v>0</v>
      </c>
      <c r="DP17" s="100"/>
      <c r="DQ17" s="100"/>
      <c r="DR17" s="100"/>
      <c r="DS17" s="100"/>
      <c r="DT17" s="105" t="s">
        <v>155</v>
      </c>
      <c r="DU17" s="106" t="e">
        <f>IF(DU7="-",NA(),DU7)</f>
        <v>#N/A</v>
      </c>
      <c r="DV17" s="106" t="e">
        <f t="shared" ref="DV17:DY17" si="16">IF(DV7="-",NA(),DV7)</f>
        <v>#N/A</v>
      </c>
      <c r="DW17" s="106">
        <f t="shared" si="16"/>
        <v>0</v>
      </c>
      <c r="DX17" s="106">
        <f t="shared" si="16"/>
        <v>0</v>
      </c>
      <c r="DY17" s="106">
        <f t="shared" si="16"/>
        <v>0</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156</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t="e">
        <f t="shared" ref="KX17:LA17" si="34">IF(KX7="-",NA(),KX7)</f>
        <v>#N/A</v>
      </c>
      <c r="KY17" s="106">
        <f t="shared" si="34"/>
        <v>0.5</v>
      </c>
      <c r="KZ17" s="106">
        <f t="shared" si="34"/>
        <v>15.3</v>
      </c>
      <c r="LA17" s="106">
        <f t="shared" si="34"/>
        <v>17.600000000000001</v>
      </c>
      <c r="LB17" s="100"/>
      <c r="LC17" s="100"/>
      <c r="LD17" s="100"/>
      <c r="LE17" s="100"/>
      <c r="LF17" s="105" t="s">
        <v>155</v>
      </c>
      <c r="LG17" s="106" t="e">
        <f>IF(LG7="-",NA(),LG7)</f>
        <v>#N/A</v>
      </c>
      <c r="LH17" s="106" t="e">
        <f t="shared" ref="LH17:LK17" si="35">IF(LH7="-",NA(),LH7)</f>
        <v>#N/A</v>
      </c>
      <c r="LI17" s="106">
        <f t="shared" si="35"/>
        <v>0</v>
      </c>
      <c r="LJ17" s="106">
        <f t="shared" si="35"/>
        <v>0</v>
      </c>
      <c r="LK17" s="106">
        <f t="shared" si="35"/>
        <v>0</v>
      </c>
      <c r="LL17" s="100"/>
      <c r="LM17" s="100"/>
      <c r="LN17" s="100"/>
      <c r="LO17" s="100"/>
      <c r="LP17" s="105" t="s">
        <v>155</v>
      </c>
      <c r="LQ17" s="106" t="e">
        <f>IF(LQ7="-",NA(),LQ7)</f>
        <v>#N/A</v>
      </c>
      <c r="LR17" s="106" t="e">
        <f t="shared" ref="LR17:LU17" si="36">IF(LR7="-",NA(),LR7)</f>
        <v>#N/A</v>
      </c>
      <c r="LS17" s="106">
        <f t="shared" si="36"/>
        <v>0</v>
      </c>
      <c r="LT17" s="106">
        <f t="shared" si="36"/>
        <v>0</v>
      </c>
      <c r="LU17" s="106">
        <f t="shared" si="36"/>
        <v>0</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84" t="s">
        <v>158</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t="e">
        <f>IF(BD7="-",NA(),BD7)</f>
        <v>#N/A</v>
      </c>
      <c r="AZ18" s="106" t="e">
        <f t="shared" ref="AZ18:BC18" si="39">IF(BE7="-",NA(),BE7)</f>
        <v>#N/A</v>
      </c>
      <c r="BA18" s="106">
        <f t="shared" si="39"/>
        <v>118.8</v>
      </c>
      <c r="BB18" s="106">
        <f t="shared" si="39"/>
        <v>88.8</v>
      </c>
      <c r="BC18" s="106">
        <f t="shared" si="39"/>
        <v>121.3</v>
      </c>
      <c r="BD18" s="100"/>
      <c r="BE18" s="100"/>
      <c r="BF18" s="100"/>
      <c r="BG18" s="100"/>
      <c r="BH18" s="100"/>
      <c r="BI18" s="105" t="s">
        <v>159</v>
      </c>
      <c r="BJ18" s="106" t="e">
        <f>IF(BO7="-",NA(),BO7)</f>
        <v>#N/A</v>
      </c>
      <c r="BK18" s="106" t="e">
        <f t="shared" ref="BK18:BN18" si="40">IF(BP7="-",NA(),BP7)</f>
        <v>#N/A</v>
      </c>
      <c r="BL18" s="106">
        <f t="shared" si="40"/>
        <v>255.4</v>
      </c>
      <c r="BM18" s="106">
        <f t="shared" si="40"/>
        <v>269.8</v>
      </c>
      <c r="BN18" s="106">
        <f t="shared" si="40"/>
        <v>247.9</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159</v>
      </c>
      <c r="CF18" s="106" t="e">
        <f>IF(CK7="-",NA(),CK7)</f>
        <v>#N/A</v>
      </c>
      <c r="CG18" s="106" t="e">
        <f t="shared" ref="CG18:CJ18" si="42">IF(CL7="-",NA(),CL7)</f>
        <v>#N/A</v>
      </c>
      <c r="CH18" s="106">
        <f t="shared" si="42"/>
        <v>18815.8</v>
      </c>
      <c r="CI18" s="106">
        <f t="shared" si="42"/>
        <v>22847.9</v>
      </c>
      <c r="CJ18" s="106">
        <f t="shared" si="42"/>
        <v>19210.5</v>
      </c>
      <c r="CK18" s="100"/>
      <c r="CL18" s="100"/>
      <c r="CM18" s="100"/>
      <c r="CN18" s="100"/>
      <c r="CO18" s="105" t="s">
        <v>159</v>
      </c>
      <c r="CP18" s="107" t="e">
        <f>IF(CU7="-",NA(),CU7)</f>
        <v>#N/A</v>
      </c>
      <c r="CQ18" s="107" t="e">
        <f t="shared" ref="CQ18:CT18" si="43">IF(CV7="-",NA(),CV7)</f>
        <v>#N/A</v>
      </c>
      <c r="CR18" s="107">
        <f t="shared" si="43"/>
        <v>37685</v>
      </c>
      <c r="CS18" s="107">
        <f t="shared" si="43"/>
        <v>2390</v>
      </c>
      <c r="CT18" s="107">
        <f t="shared" si="43"/>
        <v>32739</v>
      </c>
      <c r="CU18" s="100"/>
      <c r="CV18" s="100"/>
      <c r="CW18" s="100"/>
      <c r="CX18" s="100"/>
      <c r="CY18" s="100"/>
      <c r="CZ18" s="105" t="s">
        <v>159</v>
      </c>
      <c r="DA18" s="106" t="e">
        <f>IF(DF7="-",NA(),DF7)</f>
        <v>#N/A</v>
      </c>
      <c r="DB18" s="106" t="e">
        <f t="shared" ref="DB18:DE18" si="44">IF(DG7="-",NA(),DG7)</f>
        <v>#N/A</v>
      </c>
      <c r="DC18" s="106">
        <f t="shared" si="44"/>
        <v>32.299999999999997</v>
      </c>
      <c r="DD18" s="106">
        <f t="shared" si="44"/>
        <v>35.799999999999997</v>
      </c>
      <c r="DE18" s="106">
        <f t="shared" si="44"/>
        <v>31.7</v>
      </c>
      <c r="DF18" s="100"/>
      <c r="DG18" s="100"/>
      <c r="DH18" s="100"/>
      <c r="DI18" s="100"/>
      <c r="DJ18" s="105" t="s">
        <v>159</v>
      </c>
      <c r="DK18" s="106" t="e">
        <f>IF(DP7="-",NA(),DP7)</f>
        <v>#N/A</v>
      </c>
      <c r="DL18" s="106" t="e">
        <f t="shared" ref="DL18:DO18" si="45">IF(DQ7="-",NA(),DQ7)</f>
        <v>#N/A</v>
      </c>
      <c r="DM18" s="106">
        <f t="shared" si="45"/>
        <v>17.3</v>
      </c>
      <c r="DN18" s="106">
        <f t="shared" si="45"/>
        <v>14.6</v>
      </c>
      <c r="DO18" s="106">
        <f t="shared" si="45"/>
        <v>11.9</v>
      </c>
      <c r="DP18" s="100"/>
      <c r="DQ18" s="100"/>
      <c r="DR18" s="100"/>
      <c r="DS18" s="100"/>
      <c r="DT18" s="105" t="s">
        <v>159</v>
      </c>
      <c r="DU18" s="106" t="e">
        <f>IF(DZ7="-",NA(),DZ7)</f>
        <v>#N/A</v>
      </c>
      <c r="DV18" s="106" t="e">
        <f t="shared" ref="DV18:DY18" si="46">IF(EA7="-",NA(),EA7)</f>
        <v>#N/A</v>
      </c>
      <c r="DW18" s="106">
        <f t="shared" si="46"/>
        <v>100.7</v>
      </c>
      <c r="DX18" s="106">
        <f t="shared" si="46"/>
        <v>100.1</v>
      </c>
      <c r="DY18" s="106">
        <f t="shared" si="46"/>
        <v>132.80000000000001</v>
      </c>
      <c r="DZ18" s="100"/>
      <c r="EA18" s="100"/>
      <c r="EB18" s="100"/>
      <c r="EC18" s="100"/>
      <c r="ED18" s="105" t="s">
        <v>159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t="e">
        <f>IF(ET7="-",NA(),ET7)</f>
        <v>#N/A</v>
      </c>
      <c r="EP18" s="106" t="e">
        <f t="shared" ref="EP18:ES18" si="48">IF(EU7="-",NA(),EU7)</f>
        <v>#N/A</v>
      </c>
      <c r="EQ18" s="106">
        <f t="shared" si="48"/>
        <v>77.099999999999994</v>
      </c>
      <c r="ER18" s="106">
        <f t="shared" si="48"/>
        <v>79.8</v>
      </c>
      <c r="ES18" s="106">
        <f t="shared" si="48"/>
        <v>88</v>
      </c>
      <c r="ET18" s="100"/>
      <c r="EU18" s="100"/>
      <c r="EV18" s="100"/>
      <c r="EW18" s="100"/>
      <c r="EX18" s="100"/>
      <c r="EY18" s="105" t="s">
        <v>159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f>IF(OR(NOT($KW$8),LD7="-"),NA(),LD7)</f>
        <v>12</v>
      </c>
      <c r="KZ18" s="106">
        <f>IF(OR(NOT($KW$8),LE7="-"),NA(),LE7)</f>
        <v>14.5</v>
      </c>
      <c r="LA18" s="106">
        <f>IF(OR(NOT($KW$8),LF7="-"),NA(),LF7)</f>
        <v>14.9</v>
      </c>
      <c r="LB18" s="100"/>
      <c r="LC18" s="100"/>
      <c r="LD18" s="100"/>
      <c r="LE18" s="100"/>
      <c r="LF18" s="105" t="s">
        <v>159</v>
      </c>
      <c r="LG18" s="106" t="e">
        <f>IF(OR(NOT($LG$8),LL7="-"),NA(),LL7)</f>
        <v>#N/A</v>
      </c>
      <c r="LH18" s="106" t="e">
        <f>IF(OR(NOT($LG$8),LM7="-"),NA(),LM7)</f>
        <v>#N/A</v>
      </c>
      <c r="LI18" s="106">
        <f>IF(OR(NOT($LG$8),LN7="-"),NA(),LN7)</f>
        <v>0.3</v>
      </c>
      <c r="LJ18" s="106">
        <f>IF(OR(NOT($LG$8),LO7="-"),NA(),LO7)</f>
        <v>0.3</v>
      </c>
      <c r="LK18" s="106">
        <f>IF(OR(NOT($LG$8),LP7="-"),NA(),LP7)</f>
        <v>0.3</v>
      </c>
      <c r="LL18" s="100"/>
      <c r="LM18" s="100"/>
      <c r="LN18" s="100"/>
      <c r="LO18" s="100"/>
      <c r="LP18" s="105" t="s">
        <v>159</v>
      </c>
      <c r="LQ18" s="106" t="e">
        <f>IF(OR(NOT($LQ$8),LV7="-"),NA(),LV7)</f>
        <v>#N/A</v>
      </c>
      <c r="LR18" s="106" t="e">
        <f>IF(OR(NOT($LQ$8),LW7="-"),NA(),LW7)</f>
        <v>#N/A</v>
      </c>
      <c r="LS18" s="106">
        <f>IF(OR(NOT($LQ$8),LX7="-"),NA(),LX7)</f>
        <v>197.2</v>
      </c>
      <c r="LT18" s="106">
        <f>IF(OR(NOT($LQ$8),LY7="-"),NA(),LY7)</f>
        <v>184.6</v>
      </c>
      <c r="LU18" s="106">
        <f>IF(OR(NOT($LQ$8),LZ7="-"),NA(),LZ7)</f>
        <v>174.5</v>
      </c>
      <c r="LV18" s="100"/>
      <c r="LW18" s="100"/>
      <c r="LX18" s="100"/>
      <c r="LY18" s="100"/>
      <c r="LZ18" s="105" t="s">
        <v>161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84" t="s">
        <v>162</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84" t="s">
        <v>163</v>
      </c>
      <c r="C20" s="184"/>
      <c r="D20" s="100"/>
    </row>
    <row r="21" spans="1:374">
      <c r="A21" s="97">
        <f t="shared" si="7"/>
        <v>7</v>
      </c>
      <c r="B21" s="184" t="s">
        <v>164</v>
      </c>
      <c r="C21" s="184"/>
      <c r="D21" s="100"/>
    </row>
    <row r="22" spans="1:374">
      <c r="A22" s="97">
        <f t="shared" si="7"/>
        <v>8</v>
      </c>
      <c r="B22" s="184" t="s">
        <v>165</v>
      </c>
      <c r="C22" s="184"/>
      <c r="D22" s="100"/>
      <c r="E22" s="186" t="s">
        <v>166</v>
      </c>
      <c r="F22" s="187"/>
      <c r="G22" s="187"/>
      <c r="H22" s="187"/>
      <c r="I22" s="188"/>
    </row>
    <row r="23" spans="1:374">
      <c r="A23" s="97">
        <f t="shared" si="7"/>
        <v>9</v>
      </c>
      <c r="B23" s="184" t="s">
        <v>167</v>
      </c>
      <c r="C23" s="184"/>
      <c r="D23" s="100"/>
      <c r="E23" s="189"/>
      <c r="F23" s="190"/>
      <c r="G23" s="190"/>
      <c r="H23" s="190"/>
      <c r="I23" s="191"/>
    </row>
    <row r="24" spans="1:374">
      <c r="A24" s="97">
        <f t="shared" si="7"/>
        <v>10</v>
      </c>
      <c r="B24" s="184" t="s">
        <v>168</v>
      </c>
      <c r="C24" s="184"/>
      <c r="D24" s="100"/>
      <c r="E24" s="189"/>
      <c r="F24" s="190"/>
      <c r="G24" s="190"/>
      <c r="H24" s="190"/>
      <c r="I24" s="191"/>
    </row>
    <row r="25" spans="1:374">
      <c r="A25" s="97">
        <f t="shared" si="7"/>
        <v>11</v>
      </c>
      <c r="B25" s="184" t="s">
        <v>169</v>
      </c>
      <c r="C25" s="184"/>
      <c r="D25" s="100"/>
      <c r="E25" s="189"/>
      <c r="F25" s="190"/>
      <c r="G25" s="190"/>
      <c r="H25" s="190"/>
      <c r="I25" s="191"/>
    </row>
    <row r="26" spans="1:374">
      <c r="A26" s="97">
        <f t="shared" si="7"/>
        <v>12</v>
      </c>
      <c r="B26" s="184" t="s">
        <v>170</v>
      </c>
      <c r="C26" s="184"/>
      <c r="D26" s="100"/>
      <c r="E26" s="189"/>
      <c r="F26" s="190"/>
      <c r="G26" s="190"/>
      <c r="H26" s="190"/>
      <c r="I26" s="191"/>
    </row>
    <row r="27" spans="1:374">
      <c r="A27" s="97">
        <f t="shared" si="7"/>
        <v>13</v>
      </c>
      <c r="B27" s="184" t="s">
        <v>171</v>
      </c>
      <c r="C27" s="184"/>
      <c r="D27" s="100"/>
      <c r="E27" s="189"/>
      <c r="F27" s="190"/>
      <c r="G27" s="190"/>
      <c r="H27" s="190"/>
      <c r="I27" s="191"/>
    </row>
    <row r="28" spans="1:374">
      <c r="A28" s="97">
        <f t="shared" si="7"/>
        <v>14</v>
      </c>
      <c r="B28" s="184" t="s">
        <v>172</v>
      </c>
      <c r="C28" s="184"/>
      <c r="D28" s="100"/>
      <c r="E28" s="189"/>
      <c r="F28" s="190"/>
      <c r="G28" s="190"/>
      <c r="H28" s="190"/>
      <c r="I28" s="191"/>
    </row>
    <row r="29" spans="1:374">
      <c r="A29" s="97">
        <f t="shared" si="7"/>
        <v>15</v>
      </c>
      <c r="B29" s="184" t="s">
        <v>173</v>
      </c>
      <c r="C29" s="184"/>
      <c r="D29" s="100"/>
      <c r="E29" s="189"/>
      <c r="F29" s="190"/>
      <c r="G29" s="190"/>
      <c r="H29" s="190"/>
      <c r="I29" s="191"/>
    </row>
    <row r="30" spans="1:374">
      <c r="A30" s="97">
        <f t="shared" si="7"/>
        <v>16</v>
      </c>
      <c r="B30" s="184" t="s">
        <v>174</v>
      </c>
      <c r="C30" s="184"/>
      <c r="D30" s="100"/>
      <c r="E30" s="189"/>
      <c r="F30" s="190"/>
      <c r="G30" s="190"/>
      <c r="H30" s="190"/>
      <c r="I30" s="191"/>
    </row>
    <row r="31" spans="1:374">
      <c r="A31" s="97">
        <f t="shared" si="7"/>
        <v>17</v>
      </c>
      <c r="B31" s="184" t="s">
        <v>175</v>
      </c>
      <c r="C31" s="184"/>
      <c r="D31" s="100"/>
      <c r="E31" s="189"/>
      <c r="F31" s="190"/>
      <c r="G31" s="190"/>
      <c r="H31" s="190"/>
      <c r="I31" s="191"/>
    </row>
    <row r="32" spans="1:374">
      <c r="A32" s="97">
        <f t="shared" si="7"/>
        <v>18</v>
      </c>
      <c r="B32" s="184" t="s">
        <v>176</v>
      </c>
      <c r="C32" s="184"/>
      <c r="D32" s="100"/>
      <c r="E32" s="189"/>
      <c r="F32" s="190"/>
      <c r="G32" s="190"/>
      <c r="H32" s="190"/>
      <c r="I32" s="191"/>
    </row>
    <row r="33" spans="1:16">
      <c r="A33" s="97">
        <f t="shared" si="7"/>
        <v>19</v>
      </c>
      <c r="B33" s="184" t="s">
        <v>177</v>
      </c>
      <c r="C33" s="184"/>
      <c r="D33" s="100"/>
      <c r="E33" s="189"/>
      <c r="F33" s="190"/>
      <c r="G33" s="190"/>
      <c r="H33" s="190"/>
      <c r="I33" s="191"/>
    </row>
    <row r="34" spans="1:16">
      <c r="A34" s="97">
        <f t="shared" si="7"/>
        <v>20</v>
      </c>
      <c r="B34" s="184" t="s">
        <v>178</v>
      </c>
      <c r="C34" s="184"/>
      <c r="D34" s="100"/>
      <c r="E34" s="189"/>
      <c r="F34" s="190"/>
      <c r="G34" s="190"/>
      <c r="H34" s="190"/>
      <c r="I34" s="191"/>
    </row>
    <row r="35" spans="1:16" ht="25.5" customHeight="1">
      <c r="E35" s="192"/>
      <c r="F35" s="193"/>
      <c r="G35" s="193"/>
      <c r="H35" s="193"/>
      <c r="I35" s="194"/>
    </row>
    <row r="36" spans="1:16">
      <c r="A36" t="s">
        <v>179</v>
      </c>
      <c r="B36" t="s">
        <v>180</v>
      </c>
    </row>
    <row r="37" spans="1:16">
      <c r="A37" t="s">
        <v>181</v>
      </c>
      <c r="B37" t="s">
        <v>182</v>
      </c>
      <c r="L37" s="186" t="s">
        <v>166</v>
      </c>
      <c r="M37" s="187"/>
      <c r="N37" s="187"/>
      <c r="O37" s="187"/>
      <c r="P37" s="188"/>
    </row>
    <row r="38" spans="1:16">
      <c r="A38" t="s">
        <v>183</v>
      </c>
      <c r="B38" t="s">
        <v>184</v>
      </c>
      <c r="L38" s="189"/>
      <c r="M38" s="190"/>
      <c r="N38" s="190"/>
      <c r="O38" s="190"/>
      <c r="P38" s="191"/>
    </row>
    <row r="39" spans="1:16">
      <c r="A39" t="s">
        <v>185</v>
      </c>
      <c r="B39" t="s">
        <v>186</v>
      </c>
      <c r="L39" s="189"/>
      <c r="M39" s="190"/>
      <c r="N39" s="190"/>
      <c r="O39" s="190"/>
      <c r="P39" s="191"/>
    </row>
    <row r="40" spans="1:16">
      <c r="A40" t="s">
        <v>187</v>
      </c>
      <c r="B40" t="s">
        <v>188</v>
      </c>
      <c r="L40" s="189"/>
      <c r="M40" s="190"/>
      <c r="N40" s="190"/>
      <c r="O40" s="190"/>
      <c r="P40" s="191"/>
    </row>
    <row r="41" spans="1:16">
      <c r="A41" t="s">
        <v>189</v>
      </c>
      <c r="B41" t="s">
        <v>190</v>
      </c>
      <c r="L41" s="189"/>
      <c r="M41" s="190"/>
      <c r="N41" s="190"/>
      <c r="O41" s="190"/>
      <c r="P41" s="191"/>
    </row>
    <row r="42" spans="1:16">
      <c r="A42" t="s">
        <v>191</v>
      </c>
      <c r="B42" t="s">
        <v>192</v>
      </c>
      <c r="L42" s="189"/>
      <c r="M42" s="190"/>
      <c r="N42" s="190"/>
      <c r="O42" s="190"/>
      <c r="P42" s="191"/>
    </row>
    <row r="43" spans="1:16">
      <c r="A43" t="s">
        <v>193</v>
      </c>
      <c r="B43" t="s">
        <v>194</v>
      </c>
      <c r="L43" s="189"/>
      <c r="M43" s="190"/>
      <c r="N43" s="190"/>
      <c r="O43" s="190"/>
      <c r="P43" s="191"/>
    </row>
    <row r="44" spans="1:16">
      <c r="A44" t="s">
        <v>195</v>
      </c>
      <c r="B44" t="s">
        <v>196</v>
      </c>
      <c r="L44" s="189"/>
      <c r="M44" s="190"/>
      <c r="N44" s="190"/>
      <c r="O44" s="190"/>
      <c r="P44" s="191"/>
    </row>
    <row r="45" spans="1:16">
      <c r="A45" t="s">
        <v>197</v>
      </c>
      <c r="B45" t="s">
        <v>198</v>
      </c>
      <c r="L45" s="189"/>
      <c r="M45" s="190"/>
      <c r="N45" s="190"/>
      <c r="O45" s="190"/>
      <c r="P45" s="191"/>
    </row>
    <row r="46" spans="1:16">
      <c r="A46" t="s">
        <v>199</v>
      </c>
      <c r="B46" t="s">
        <v>200</v>
      </c>
      <c r="L46" s="189"/>
      <c r="M46" s="190"/>
      <c r="N46" s="190"/>
      <c r="O46" s="190"/>
      <c r="P46" s="191"/>
    </row>
    <row r="47" spans="1:16">
      <c r="A47" t="s">
        <v>201</v>
      </c>
      <c r="B47" t="s">
        <v>202</v>
      </c>
      <c r="L47" s="189"/>
      <c r="M47" s="190"/>
      <c r="N47" s="190"/>
      <c r="O47" s="190"/>
      <c r="P47" s="191"/>
    </row>
    <row r="48" spans="1:16">
      <c r="A48" t="s">
        <v>203</v>
      </c>
      <c r="B48" t="s">
        <v>204</v>
      </c>
      <c r="L48" s="189"/>
      <c r="M48" s="190"/>
      <c r="N48" s="190"/>
      <c r="O48" s="190"/>
      <c r="P48" s="191"/>
    </row>
    <row r="49" spans="1:16">
      <c r="A49" t="s">
        <v>205</v>
      </c>
      <c r="B49" t="s">
        <v>206</v>
      </c>
      <c r="L49" s="189"/>
      <c r="M49" s="190"/>
      <c r="N49" s="190"/>
      <c r="O49" s="190"/>
      <c r="P49" s="191"/>
    </row>
    <row r="50" spans="1:16" ht="26.25" customHeight="1">
      <c r="A50" t="s">
        <v>207</v>
      </c>
      <c r="B50" t="s">
        <v>208</v>
      </c>
      <c r="L50" s="192"/>
      <c r="M50" s="193"/>
      <c r="N50" s="193"/>
      <c r="O50" s="193"/>
      <c r="P50" s="194"/>
    </row>
    <row r="51" spans="1:16">
      <c r="A51" t="s">
        <v>209</v>
      </c>
      <c r="B51" t="s">
        <v>210</v>
      </c>
    </row>
    <row r="52" spans="1:16">
      <c r="A52" t="s">
        <v>211</v>
      </c>
      <c r="B52" t="s">
        <v>212</v>
      </c>
    </row>
    <row r="53" spans="1:16">
      <c r="A53" t="s">
        <v>213</v>
      </c>
      <c r="B53" t="s">
        <v>214</v>
      </c>
    </row>
    <row r="54" spans="1:16">
      <c r="A54" t="s">
        <v>215</v>
      </c>
      <c r="B54" t="s">
        <v>216</v>
      </c>
    </row>
    <row r="55" spans="1:16">
      <c r="A55" t="s">
        <v>217</v>
      </c>
      <c r="B55" t="s">
        <v>218</v>
      </c>
    </row>
    <row r="56" spans="1:16">
      <c r="A56" t="s">
        <v>219</v>
      </c>
      <c r="B56" t="s">
        <v>220</v>
      </c>
    </row>
    <row r="57" spans="1:16">
      <c r="A57" t="s">
        <v>221</v>
      </c>
      <c r="B57" t="s">
        <v>222</v>
      </c>
    </row>
    <row r="58" spans="1:16">
      <c r="A58" t="s">
        <v>223</v>
      </c>
      <c r="B58" t="s">
        <v>224</v>
      </c>
    </row>
    <row r="59" spans="1:16">
      <c r="A59" t="s">
        <v>225</v>
      </c>
      <c r="B59" t="s">
        <v>226</v>
      </c>
    </row>
    <row r="60" spans="1:16">
      <c r="A60" t="s">
        <v>227</v>
      </c>
      <c r="B60" t="s">
        <v>228</v>
      </c>
    </row>
    <row r="61" spans="1:16">
      <c r="A61" t="s">
        <v>229</v>
      </c>
      <c r="B61" t="s">
        <v>230</v>
      </c>
    </row>
    <row r="62" spans="1:16">
      <c r="A62" t="s">
        <v>231</v>
      </c>
      <c r="B62" t="s">
        <v>232</v>
      </c>
    </row>
    <row r="63" spans="1:16">
      <c r="A63" t="s">
        <v>233</v>
      </c>
      <c r="B63" t="s">
        <v>234</v>
      </c>
    </row>
    <row r="64" spans="1:16">
      <c r="A64" t="s">
        <v>235</v>
      </c>
      <c r="B64" t="s">
        <v>236</v>
      </c>
    </row>
    <row r="65" spans="1:2">
      <c r="A65" t="s">
        <v>237</v>
      </c>
      <c r="B65" t="s">
        <v>238</v>
      </c>
    </row>
    <row r="66" spans="1:2">
      <c r="A66" t="s">
        <v>239</v>
      </c>
      <c r="B66" t="s">
        <v>240</v>
      </c>
    </row>
    <row r="67" spans="1:2">
      <c r="A67" t="s">
        <v>241</v>
      </c>
      <c r="B67" t="s">
        <v>240</v>
      </c>
    </row>
    <row r="68" spans="1:2">
      <c r="A68" t="s">
        <v>242</v>
      </c>
      <c r="B68" t="s">
        <v>240</v>
      </c>
    </row>
    <row r="69" spans="1:2">
      <c r="A69" t="s">
        <v>243</v>
      </c>
      <c r="B69" t="s">
        <v>240</v>
      </c>
    </row>
    <row r="70" spans="1:2">
      <c r="A70" t="s">
        <v>244</v>
      </c>
      <c r="B70" t="s">
        <v>240</v>
      </c>
    </row>
    <row r="71" spans="1:2">
      <c r="A71" t="s">
        <v>245</v>
      </c>
      <c r="B71" t="s">
        <v>240</v>
      </c>
    </row>
    <row r="72" spans="1:2">
      <c r="A72" t="s">
        <v>246</v>
      </c>
      <c r="B72" t="s">
        <v>240</v>
      </c>
    </row>
    <row r="73" spans="1:2">
      <c r="A73" t="s">
        <v>247</v>
      </c>
      <c r="B73" t="s">
        <v>240</v>
      </c>
    </row>
    <row r="74" spans="1:2">
      <c r="A74" t="s">
        <v>248</v>
      </c>
      <c r="B74" t="s">
        <v>240</v>
      </c>
    </row>
    <row r="75" spans="1:2">
      <c r="A75" t="s">
        <v>249</v>
      </c>
      <c r="B75" t="s">
        <v>240</v>
      </c>
    </row>
    <row r="76" spans="1:2">
      <c r="A76" t="s">
        <v>250</v>
      </c>
      <c r="B76" t="s">
        <v>240</v>
      </c>
    </row>
    <row r="77" spans="1:2">
      <c r="A77" t="s">
        <v>251</v>
      </c>
      <c r="B77" t="s">
        <v>240</v>
      </c>
    </row>
    <row r="78" spans="1:2">
      <c r="A78" t="s">
        <v>252</v>
      </c>
      <c r="B78" t="s">
        <v>240</v>
      </c>
    </row>
    <row r="79" spans="1:2">
      <c r="A79" t="s">
        <v>253</v>
      </c>
      <c r="B79" t="s">
        <v>240</v>
      </c>
    </row>
    <row r="80" spans="1:2">
      <c r="A80" t="s">
        <v>254</v>
      </c>
      <c r="B80" t="s">
        <v>240</v>
      </c>
    </row>
    <row r="81" spans="1:2">
      <c r="A81" t="s">
        <v>255</v>
      </c>
      <c r="B81" t="s">
        <v>240</v>
      </c>
    </row>
    <row r="82" spans="1:2">
      <c r="A82" t="s">
        <v>256</v>
      </c>
      <c r="B82" t="s">
        <v>240</v>
      </c>
    </row>
    <row r="83" spans="1:2">
      <c r="A83" t="s">
        <v>257</v>
      </c>
      <c r="B83" t="s">
        <v>240</v>
      </c>
    </row>
    <row r="84" spans="1:2">
      <c r="A84" t="s">
        <v>258</v>
      </c>
      <c r="B84" t="s">
        <v>240</v>
      </c>
    </row>
    <row r="85" spans="1:2">
      <c r="A85" t="s">
        <v>259</v>
      </c>
      <c r="B85" t="s">
        <v>240</v>
      </c>
    </row>
    <row r="86" spans="1:2">
      <c r="A86" t="s">
        <v>260</v>
      </c>
      <c r="B86" t="s">
        <v>261</v>
      </c>
    </row>
    <row r="87" spans="1:2">
      <c r="A87" t="s">
        <v>262</v>
      </c>
      <c r="B87" t="s">
        <v>261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2019-02-20T11:15:42Z</cp:lastPrinted>
  <dcterms:created xsi:type="dcterms:W3CDTF">2018-12-13T02:09:29Z</dcterms:created>
  <dcterms:modified xsi:type="dcterms:W3CDTF">2019-02-20T11:15:51Z</dcterms:modified>
  <cp:category/>
</cp:coreProperties>
</file>