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xlaqaj2cwQ8moTzqfO/utCJV8hi2yVNr684Ik8XgmYMdtvAW57NLqT4DwZUrxgsjkNhUlXQPIaK8HXyNCJXeg==" workbookSaltValue="Kv57JSTKXPIxAtznWc85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<sst xmlns="http://schemas.openxmlformats.org/spreadsheetml/2006/main" count="240" uniqueCount="127">
  <si>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</si>
  <si>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</si>
  <si>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</si>
  <si>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</si>
  <si>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</si>
  <si>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</si>
  <si>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</si>
  <si>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</si>
  <si>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</si>
  <si>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</si>
  <si>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</si>
  <si>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</si>
  <si>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</si>
  <si>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</si>
  <si>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</si>
  <si>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</si>
  <si>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</si>
  <si>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</si>
  <si>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</si>
  <si>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</si>
  <si>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</si>
  <si>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</si>
  <si>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</si>
  <si>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</si>
  <si>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</si>
  <si>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</si>
  <si>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</si>
  <si>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</si>
  <si>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</si>
  <si>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</si>
  <si>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</si>
  <si>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</si>
  <si>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</si>
  <si>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</si>
  <si>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</si>
  <si>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</si>
  <si>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</si>
  <si>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</si>
  <si>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</si>
  <si>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</si>
  <si>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</si>
  <si>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</si>
  <si>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</si>
  <si>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</si>
  <si>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</si>
  <si>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</si>
  <si>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</si>
  <si>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</si>
  <si>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</si>
  <si>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</si>
  <si>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</si>
  <si>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</si>
  <si>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</si>
  <si>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</si>
  <si>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</si>
  <si>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</si>
  <si>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</si>
  <si>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</si>
  <si>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</si>
  <si>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</si>
  <si>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</si>
  <si>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</si>
  <si>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</si>
  <si>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</si>
  <si>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</si>
  <si>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</si>
  <si>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</si>
  <si>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</si>
  <si>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</si>
  <si>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</si>
  <si>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</si>
  <si>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</si>
  <si>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</si>
  <si>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</si>
  <si>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</si>
  <si>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</si>
  <si>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</si>
  <si>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</si>
  <si>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</si>
  <si>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</si>
  <si>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</si>
  <si>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</si>
  <si>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</si>
  <si>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</si>
  <si>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</si>
  <si>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</si>
  <si>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</si>
  <si>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</si>
  <si>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</si>
  <si>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</si>
  <si>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</si>
  <si>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</si>
  <si>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</si>
  <si>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</si>
  <si>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</si>
  <si>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</si>
  <si>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</si>
  <si>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</si>
  <si>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</si>
  <si>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</si>
  <si>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</si>
  <si>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</si>
  <si>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</si>
  <si>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</si>
  <si>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</si>
  <si>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</si>
  <si>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</si>
  <si>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</si>
  <si>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</si>
  <si>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</si>
  <si>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</si>
  <si>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</si>
  <si>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</si>
  <si>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</si>
  <si>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</si>
  <si>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</si>
  <si>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</si>
  <si>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</si>
  <si>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</si>
  <si>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</si>
  <si>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</si>
  <si>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</si>
  <si>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</si>
  <si>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</si>
  <si>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管渠については、機能を保持しており、当面は現状の維持管理で十分と考える。</t>
  </si>
  <si>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</si>
  <si>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①収益的収支比率」は黒字に至らず経常費用の抑制が必要と分析する。「④企業債残高対事業規模比率」については償還額のピークは越えたので減少傾向であるが企業債を借入れる予定となっているので今後増加傾向となる。「⑤経費回収率」は、下水道使用料収入が増え、汚水処理費が減ったので、今年は経費回収率は上昇した。「⑥汚水処理原価」は、汚水処理費は若干減り、年間有収水量は少し増えたため、今年は汚水処理原価は減少したが、今後も高い状態が続くと予想される。「⑦施設利用率」「⑧水洗化率」については、昨年とほぼ同じとなった。そのため、今後のポイントの向上の要因は少なく、引き続き効率的な経営改善を行う必要に迫られている。</t>
    <rPh sb="2" eb="5">
      <t>シュウエキテキ</t>
    </rPh>
    <rPh sb="5" eb="7">
      <t>シュウシ</t>
    </rPh>
    <rPh sb="7" eb="8">
      <t>ヒ</t>
    </rPh>
    <rPh sb="8" eb="9">
      <t>リツ</t>
    </rPh>
    <rPh sb="17" eb="19">
      <t>ケイジョウ</t>
    </rPh>
    <rPh sb="19" eb="21">
      <t>ヒヨウ</t>
    </rPh>
    <rPh sb="22" eb="24">
      <t>ヨクセイ</t>
    </rPh>
    <rPh sb="28" eb="30">
      <t>ブンセキ</t>
    </rPh>
    <rPh sb="222" eb="224">
      <t>シセツ</t>
    </rPh>
    <rPh sb="224" eb="227">
      <t>リヨウリツ</t>
    </rPh>
    <rPh sb="230" eb="233">
      <t>スイセンカ</t>
    </rPh>
    <rPh sb="233" eb="234">
      <t>リツ</t>
    </rPh>
    <rPh sb="241" eb="243">
      <t>サクネン</t>
    </rPh>
    <rPh sb="246" eb="247">
      <t>オナ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</si>
</sst>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CC-4708-A22A-135FA62298F2}"/>
            </c:ext>
          </c:extLst>
        </c:ser>
        <c:dLbls>
          <c:showLegendKey val="0"/>
          <c:showVal val="0"/>
          <c:showCatName val="0"/>
          <c:showSerName val="0"/>
          <c:showPercent val="0"/>
          <c:showBubbleSize val="0"/>
        </c:dLbls>
        <c:gapWidth val="150"/>
        <c:axId val="86506880"/>
        <c:axId val="880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8FCC-4708-A22A-135FA62298F2}"/>
            </c:ext>
          </c:extLst>
        </c:ser>
        <c:dLbls>
          <c:showLegendKey val="0"/>
          <c:showVal val="0"/>
          <c:showCatName val="0"/>
          <c:showSerName val="0"/>
          <c:showPercent val="0"/>
          <c:showBubbleSize val="0"/>
        </c:dLbls>
        <c:marker val="1"/>
        <c:smooth val="0"/>
        <c:axId val="86506880"/>
        <c:axId val="88020480"/>
      </c:lineChart>
      <c:dateAx>
        <c:axId val="86506880"/>
        <c:scaling>
          <c:orientation val="minMax"/>
        </c:scaling>
        <c:delete val="1"/>
        <c:axPos val="b"/>
        <c:numFmt formatCode="ge" sourceLinked="1"/>
        <c:majorTickMark val="none"/>
        <c:minorTickMark val="none"/>
        <c:tickLblPos val="none"/>
        <c:crossAx val="88020480"/>
        <c:crosses val="autoZero"/>
        <c:auto val="1"/>
        <c:lblOffset val="100"/>
        <c:baseTimeUnit val="years"/>
      </c:dateAx>
      <c:valAx>
        <c:axId val="880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c:v>
                </c:pt>
                <c:pt idx="1">
                  <c:v>50</c:v>
                </c:pt>
                <c:pt idx="2">
                  <c:v>50</c:v>
                </c:pt>
                <c:pt idx="3">
                  <c:v>50</c:v>
                </c:pt>
                <c:pt idx="4">
                  <c:v>50</c:v>
                </c:pt>
              </c:numCache>
            </c:numRef>
          </c:val>
          <c:extLst xmlns:c16r2="http://schemas.microsoft.com/office/drawing/2015/06/chart">
            <c:ext xmlns:c16="http://schemas.microsoft.com/office/drawing/2014/chart" uri="{C3380CC4-5D6E-409C-BE32-E72D297353CC}">
              <c16:uniqueId val="{00000000-062D-4449-A872-1C6BA870ECCE}"/>
            </c:ext>
          </c:extLst>
        </c:ser>
        <c:dLbls>
          <c:showLegendKey val="0"/>
          <c:showVal val="0"/>
          <c:showCatName val="0"/>
          <c:showSerName val="0"/>
          <c:showPercent val="0"/>
          <c:showBubbleSize val="0"/>
        </c:dLbls>
        <c:gapWidth val="150"/>
        <c:axId val="31281152"/>
        <c:axId val="312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062D-4449-A872-1C6BA870ECCE}"/>
            </c:ext>
          </c:extLst>
        </c:ser>
        <c:dLbls>
          <c:showLegendKey val="0"/>
          <c:showVal val="0"/>
          <c:showCatName val="0"/>
          <c:showSerName val="0"/>
          <c:showPercent val="0"/>
          <c:showBubbleSize val="0"/>
        </c:dLbls>
        <c:marker val="1"/>
        <c:smooth val="0"/>
        <c:axId val="31281152"/>
        <c:axId val="31283072"/>
      </c:lineChart>
      <c:dateAx>
        <c:axId val="31281152"/>
        <c:scaling>
          <c:orientation val="minMax"/>
        </c:scaling>
        <c:delete val="1"/>
        <c:axPos val="b"/>
        <c:numFmt formatCode="ge" sourceLinked="1"/>
        <c:majorTickMark val="none"/>
        <c:minorTickMark val="none"/>
        <c:tickLblPos val="none"/>
        <c:crossAx val="31283072"/>
        <c:crosses val="autoZero"/>
        <c:auto val="1"/>
        <c:lblOffset val="100"/>
        <c:baseTimeUnit val="years"/>
      </c:dateAx>
      <c:valAx>
        <c:axId val="312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82.09</c:v>
                </c:pt>
                <c:pt idx="1">
                  <c:v>86.36</c:v>
                </c:pt>
                <c:pt idx="2">
                  <c:v>85.71</c:v>
                </c:pt>
                <c:pt idx="3">
                  <c:v>85.07</c:v>
                </c:pt>
                <c:pt idx="4">
                  <c:v>84.38</c:v>
                </c:pt>
              </c:numCache>
            </c:numRef>
          </c:val>
          <c:extLst xmlns:c16r2="http://schemas.microsoft.com/office/drawing/2015/06/chart">
            <c:ext xmlns:c16="http://schemas.microsoft.com/office/drawing/2014/chart" uri="{C3380CC4-5D6E-409C-BE32-E72D297353CC}">
              <c16:uniqueId val="{00000000-56C0-44B5-8CC3-0D1FB7168ABA}"/>
            </c:ext>
          </c:extLst>
        </c:ser>
        <c:dLbls>
          <c:showLegendKey val="0"/>
          <c:showVal val="0"/>
          <c:showCatName val="0"/>
          <c:showSerName val="0"/>
          <c:showPercent val="0"/>
          <c:showBubbleSize val="0"/>
        </c:dLbls>
        <c:gapWidth val="150"/>
        <c:axId val="31338880"/>
        <c:axId val="313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56C0-44B5-8CC3-0D1FB7168ABA}"/>
            </c:ext>
          </c:extLst>
        </c:ser>
        <c:dLbls>
          <c:showLegendKey val="0"/>
          <c:showVal val="0"/>
          <c:showCatName val="0"/>
          <c:showSerName val="0"/>
          <c:showPercent val="0"/>
          <c:showBubbleSize val="0"/>
        </c:dLbls>
        <c:marker val="1"/>
        <c:smooth val="0"/>
        <c:axId val="31338880"/>
        <c:axId val="31340800"/>
      </c:lineChart>
      <c:dateAx>
        <c:axId val="31338880"/>
        <c:scaling>
          <c:orientation val="minMax"/>
        </c:scaling>
        <c:delete val="1"/>
        <c:axPos val="b"/>
        <c:numFmt formatCode="ge" sourceLinked="1"/>
        <c:majorTickMark val="none"/>
        <c:minorTickMark val="none"/>
        <c:tickLblPos val="none"/>
        <c:crossAx val="31340800"/>
        <c:crosses val="autoZero"/>
        <c:auto val="1"/>
        <c:lblOffset val="100"/>
        <c:baseTimeUnit val="years"/>
      </c:dateAx>
      <c:valAx>
        <c:axId val="31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54.96</c:v>
                </c:pt>
                <c:pt idx="1">
                  <c:v>55.6</c:v>
                </c:pt>
                <c:pt idx="2">
                  <c:v>36.53</c:v>
                </c:pt>
                <c:pt idx="3">
                  <c:v>38.78</c:v>
                </c:pt>
                <c:pt idx="4">
                  <c:v>37.01</c:v>
                </c:pt>
              </c:numCache>
            </c:numRef>
          </c:val>
          <c:extLst xmlns:c16r2="http://schemas.microsoft.com/office/drawing/2015/06/chart">
            <c:ext xmlns:c16="http://schemas.microsoft.com/office/drawing/2014/chart" uri="{C3380CC4-5D6E-409C-BE32-E72D297353CC}">
              <c16:uniqueId val="{00000000-4211-4322-BF03-306A9D3EACB3}"/>
            </c:ext>
          </c:extLst>
        </c:ser>
        <c:dLbls>
          <c:showLegendKey val="0"/>
          <c:showVal val="0"/>
          <c:showCatName val="0"/>
          <c:showSerName val="0"/>
          <c:showPercent val="0"/>
          <c:showBubbleSize val="0"/>
        </c:dLbls>
        <c:gapWidth val="150"/>
        <c:axId val="88068096"/>
        <c:axId val="880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11-4322-BF03-306A9D3EACB3}"/>
            </c:ext>
          </c:extLst>
        </c:ser>
        <c:dLbls>
          <c:showLegendKey val="0"/>
          <c:showVal val="0"/>
          <c:showCatName val="0"/>
          <c:showSerName val="0"/>
          <c:showPercent val="0"/>
          <c:showBubbleSize val="0"/>
        </c:dLbls>
        <c:marker val="1"/>
        <c:smooth val="0"/>
        <c:axId val="88068096"/>
        <c:axId val="88070016"/>
      </c:lineChart>
      <c:dateAx>
        <c:axId val="88068096"/>
        <c:scaling>
          <c:orientation val="minMax"/>
        </c:scaling>
        <c:delete val="1"/>
        <c:axPos val="b"/>
        <c:numFmt formatCode="ge" sourceLinked="1"/>
        <c:majorTickMark val="none"/>
        <c:minorTickMark val="none"/>
        <c:tickLblPos val="none"/>
        <c:crossAx val="88070016"/>
        <c:crosses val="autoZero"/>
        <c:auto val="1"/>
        <c:lblOffset val="100"/>
        <c:baseTimeUnit val="years"/>
      </c:dateAx>
      <c:valAx>
        <c:axId val="88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A-47CD-B142-E1F49625F4BF}"/>
            </c:ext>
          </c:extLst>
        </c:ser>
        <c:dLbls>
          <c:showLegendKey val="0"/>
          <c:showVal val="0"/>
          <c:showCatName val="0"/>
          <c:showSerName val="0"/>
          <c:showPercent val="0"/>
          <c:showBubbleSize val="0"/>
        </c:dLbls>
        <c:gapWidth val="150"/>
        <c:axId val="30970240"/>
        <c:axId val="309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A-47CD-B142-E1F49625F4BF}"/>
            </c:ext>
          </c:extLst>
        </c:ser>
        <c:dLbls>
          <c:showLegendKey val="0"/>
          <c:showVal val="0"/>
          <c:showCatName val="0"/>
          <c:showSerName val="0"/>
          <c:showPercent val="0"/>
          <c:showBubbleSize val="0"/>
        </c:dLbls>
        <c:marker val="1"/>
        <c:smooth val="0"/>
        <c:axId val="30970240"/>
        <c:axId val="30972160"/>
      </c:lineChart>
      <c:dateAx>
        <c:axId val="30970240"/>
        <c:scaling>
          <c:orientation val="minMax"/>
        </c:scaling>
        <c:delete val="1"/>
        <c:axPos val="b"/>
        <c:numFmt formatCode="ge" sourceLinked="1"/>
        <c:majorTickMark val="none"/>
        <c:minorTickMark val="none"/>
        <c:tickLblPos val="none"/>
        <c:crossAx val="30972160"/>
        <c:crosses val="autoZero"/>
        <c:auto val="1"/>
        <c:lblOffset val="100"/>
        <c:baseTimeUnit val="years"/>
      </c:dateAx>
      <c:valAx>
        <c:axId val="3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E7-4DA1-9792-CCF069CC5AF2}"/>
            </c:ext>
          </c:extLst>
        </c:ser>
        <c:dLbls>
          <c:showLegendKey val="0"/>
          <c:showVal val="0"/>
          <c:showCatName val="0"/>
          <c:showSerName val="0"/>
          <c:showPercent val="0"/>
          <c:showBubbleSize val="0"/>
        </c:dLbls>
        <c:gapWidth val="150"/>
        <c:axId val="86618880"/>
        <c:axId val="866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7-4DA1-9792-CCF069CC5AF2}"/>
            </c:ext>
          </c:extLst>
        </c:ser>
        <c:dLbls>
          <c:showLegendKey val="0"/>
          <c:showVal val="0"/>
          <c:showCatName val="0"/>
          <c:showSerName val="0"/>
          <c:showPercent val="0"/>
          <c:showBubbleSize val="0"/>
        </c:dLbls>
        <c:marker val="1"/>
        <c:smooth val="0"/>
        <c:axId val="86618880"/>
        <c:axId val="86620800"/>
      </c:lineChart>
      <c:dateAx>
        <c:axId val="86618880"/>
        <c:scaling>
          <c:orientation val="minMax"/>
        </c:scaling>
        <c:delete val="1"/>
        <c:axPos val="b"/>
        <c:numFmt formatCode="ge" sourceLinked="1"/>
        <c:majorTickMark val="none"/>
        <c:minorTickMark val="none"/>
        <c:tickLblPos val="none"/>
        <c:crossAx val="86620800"/>
        <c:crosses val="autoZero"/>
        <c:auto val="1"/>
        <c:lblOffset val="100"/>
        <c:baseTimeUnit val="years"/>
      </c:dateAx>
      <c:valAx>
        <c:axId val="866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09-44C2-84CE-DCF7CB929809}"/>
            </c:ext>
          </c:extLst>
        </c:ser>
        <c:dLbls>
          <c:showLegendKey val="0"/>
          <c:showVal val="0"/>
          <c:showCatName val="0"/>
          <c:showSerName val="0"/>
          <c:showPercent val="0"/>
          <c:showBubbleSize val="0"/>
        </c:dLbls>
        <c:gapWidth val="150"/>
        <c:axId val="31020544"/>
        <c:axId val="310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09-44C2-84CE-DCF7CB929809}"/>
            </c:ext>
          </c:extLst>
        </c:ser>
        <c:dLbls>
          <c:showLegendKey val="0"/>
          <c:showVal val="0"/>
          <c:showCatName val="0"/>
          <c:showSerName val="0"/>
          <c:showPercent val="0"/>
          <c:showBubbleSize val="0"/>
        </c:dLbls>
        <c:marker val="1"/>
        <c:smooth val="0"/>
        <c:axId val="31020544"/>
        <c:axId val="31022464"/>
      </c:lineChart>
      <c:dateAx>
        <c:axId val="31020544"/>
        <c:scaling>
          <c:orientation val="minMax"/>
        </c:scaling>
        <c:delete val="1"/>
        <c:axPos val="b"/>
        <c:numFmt formatCode="ge" sourceLinked="1"/>
        <c:majorTickMark val="none"/>
        <c:minorTickMark val="none"/>
        <c:tickLblPos val="none"/>
        <c:crossAx val="31022464"/>
        <c:crosses val="autoZero"/>
        <c:auto val="1"/>
        <c:lblOffset val="100"/>
        <c:baseTimeUnit val="years"/>
      </c:dateAx>
      <c:valAx>
        <c:axId val="31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4-408F-92C5-9ADAED8FADF5}"/>
            </c:ext>
          </c:extLst>
        </c:ser>
        <c:dLbls>
          <c:showLegendKey val="0"/>
          <c:showVal val="0"/>
          <c:showCatName val="0"/>
          <c:showSerName val="0"/>
          <c:showPercent val="0"/>
          <c:showBubbleSize val="0"/>
        </c:dLbls>
        <c:gapWidth val="150"/>
        <c:axId val="31058176"/>
        <c:axId val="311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4-408F-92C5-9ADAED8FADF5}"/>
            </c:ext>
          </c:extLst>
        </c:ser>
        <c:dLbls>
          <c:showLegendKey val="0"/>
          <c:showVal val="0"/>
          <c:showCatName val="0"/>
          <c:showSerName val="0"/>
          <c:showPercent val="0"/>
          <c:showBubbleSize val="0"/>
        </c:dLbls>
        <c:marker val="1"/>
        <c:smooth val="0"/>
        <c:axId val="31058176"/>
        <c:axId val="31129984"/>
      </c:lineChart>
      <c:dateAx>
        <c:axId val="31058176"/>
        <c:scaling>
          <c:orientation val="minMax"/>
        </c:scaling>
        <c:delete val="1"/>
        <c:axPos val="b"/>
        <c:numFmt formatCode="ge" sourceLinked="1"/>
        <c:majorTickMark val="none"/>
        <c:minorTickMark val="none"/>
        <c:tickLblPos val="none"/>
        <c:crossAx val="31129984"/>
        <c:crosses val="autoZero"/>
        <c:auto val="1"/>
        <c:lblOffset val="100"/>
        <c:baseTimeUnit val="years"/>
      </c:dateAx>
      <c:valAx>
        <c:axId val="311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2743.45</c:v>
                </c:pt>
                <c:pt idx="1">
                  <c:v>2178.36</c:v>
                </c:pt>
                <c:pt idx="2">
                  <c:v>2659.29</c:v>
                </c:pt>
                <c:pt idx="3">
                  <c:v>2309.5100000000002</c:v>
                </c:pt>
                <c:pt idx="4">
                  <c:v>1896.89</c:v>
                </c:pt>
              </c:numCache>
            </c:numRef>
          </c:val>
          <c:extLst xmlns:c16r2="http://schemas.microsoft.com/office/drawing/2015/06/chart">
            <c:ext xmlns:c16="http://schemas.microsoft.com/office/drawing/2014/chart" uri="{C3380CC4-5D6E-409C-BE32-E72D297353CC}">
              <c16:uniqueId val="{00000000-F6DE-430C-A479-4AD52A4E3AF1}"/>
            </c:ext>
          </c:extLst>
        </c:ser>
        <c:dLbls>
          <c:showLegendKey val="0"/>
          <c:showVal val="0"/>
          <c:showCatName val="0"/>
          <c:showSerName val="0"/>
          <c:showPercent val="0"/>
          <c:showBubbleSize val="0"/>
        </c:dLbls>
        <c:gapWidth val="150"/>
        <c:axId val="31175808"/>
        <c:axId val="311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F6DE-430C-A479-4AD52A4E3AF1}"/>
            </c:ext>
          </c:extLst>
        </c:ser>
        <c:dLbls>
          <c:showLegendKey val="0"/>
          <c:showVal val="0"/>
          <c:showCatName val="0"/>
          <c:showSerName val="0"/>
          <c:showPercent val="0"/>
          <c:showBubbleSize val="0"/>
        </c:dLbls>
        <c:marker val="1"/>
        <c:smooth val="0"/>
        <c:axId val="31175808"/>
        <c:axId val="31184000"/>
      </c:lineChart>
      <c:dateAx>
        <c:axId val="31175808"/>
        <c:scaling>
          <c:orientation val="minMax"/>
        </c:scaling>
        <c:delete val="1"/>
        <c:axPos val="b"/>
        <c:numFmt formatCode="ge" sourceLinked="1"/>
        <c:majorTickMark val="none"/>
        <c:minorTickMark val="none"/>
        <c:tickLblPos val="none"/>
        <c:crossAx val="31184000"/>
        <c:crosses val="autoZero"/>
        <c:auto val="1"/>
        <c:lblOffset val="100"/>
        <c:baseTimeUnit val="years"/>
      </c:dateAx>
      <c:valAx>
        <c:axId val="31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27.22</c:v>
                </c:pt>
                <c:pt idx="1">
                  <c:v>50.79</c:v>
                </c:pt>
                <c:pt idx="2">
                  <c:v>42.47</c:v>
                </c:pt>
                <c:pt idx="3">
                  <c:v>39.090000000000003</c:v>
                </c:pt>
                <c:pt idx="4">
                  <c:v>43.89</c:v>
                </c:pt>
              </c:numCache>
            </c:numRef>
          </c:val>
          <c:extLst xmlns:c16r2="http://schemas.microsoft.com/office/drawing/2015/06/chart">
            <c:ext xmlns:c16="http://schemas.microsoft.com/office/drawing/2014/chart" uri="{C3380CC4-5D6E-409C-BE32-E72D297353CC}">
              <c16:uniqueId val="{00000000-65FF-445A-B3CA-B5B77CA86BAA}"/>
            </c:ext>
          </c:extLst>
        </c:ser>
        <c:dLbls>
          <c:showLegendKey val="0"/>
          <c:showVal val="0"/>
          <c:showCatName val="0"/>
          <c:showSerName val="0"/>
          <c:showPercent val="0"/>
          <c:showBubbleSize val="0"/>
        </c:dLbls>
        <c:gapWidth val="150"/>
        <c:axId val="31542656"/>
        <c:axId val="315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65FF-445A-B3CA-B5B77CA86BAA}"/>
            </c:ext>
          </c:extLst>
        </c:ser>
        <c:dLbls>
          <c:showLegendKey val="0"/>
          <c:showVal val="0"/>
          <c:showCatName val="0"/>
          <c:showSerName val="0"/>
          <c:showPercent val="0"/>
          <c:showBubbleSize val="0"/>
        </c:dLbls>
        <c:marker val="1"/>
        <c:smooth val="0"/>
        <c:axId val="31542656"/>
        <c:axId val="31544832"/>
      </c:lineChart>
      <c:dateAx>
        <c:axId val="31542656"/>
        <c:scaling>
          <c:orientation val="minMax"/>
        </c:scaling>
        <c:delete val="1"/>
        <c:axPos val="b"/>
        <c:numFmt formatCode="ge" sourceLinked="1"/>
        <c:majorTickMark val="none"/>
        <c:minorTickMark val="none"/>
        <c:tickLblPos val="none"/>
        <c:crossAx val="31544832"/>
        <c:crosses val="autoZero"/>
        <c:auto val="1"/>
        <c:lblOffset val="100"/>
        <c:baseTimeUnit val="years"/>
      </c:dateAx>
      <c:valAx>
        <c:axId val="31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776.36</c:v>
                </c:pt>
                <c:pt idx="1">
                  <c:v>474.28</c:v>
                </c:pt>
                <c:pt idx="2">
                  <c:v>680.59</c:v>
                </c:pt>
                <c:pt idx="3">
                  <c:v>792.36</c:v>
                </c:pt>
                <c:pt idx="4">
                  <c:v>698.3</c:v>
                </c:pt>
              </c:numCache>
            </c:numRef>
          </c:val>
          <c:extLst xmlns:c16r2="http://schemas.microsoft.com/office/drawing/2015/06/chart">
            <c:ext xmlns:c16="http://schemas.microsoft.com/office/drawing/2014/chart" uri="{C3380CC4-5D6E-409C-BE32-E72D297353CC}">
              <c16:uniqueId val="{00000000-4D5D-43FB-AB9B-50363C6F00A0}"/>
            </c:ext>
          </c:extLst>
        </c:ser>
        <c:dLbls>
          <c:showLegendKey val="0"/>
          <c:showVal val="0"/>
          <c:showCatName val="0"/>
          <c:showSerName val="0"/>
          <c:showPercent val="0"/>
          <c:showBubbleSize val="0"/>
        </c:dLbls>
        <c:gapWidth val="150"/>
        <c:axId val="31559040"/>
        <c:axId val="315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4D5D-43FB-AB9B-50363C6F00A0}"/>
            </c:ext>
          </c:extLst>
        </c:ser>
        <c:dLbls>
          <c:showLegendKey val="0"/>
          <c:showVal val="0"/>
          <c:showCatName val="0"/>
          <c:showSerName val="0"/>
          <c:showPercent val="0"/>
          <c:showBubbleSize val="0"/>
        </c:dLbls>
        <c:marker val="1"/>
        <c:smooth val="0"/>
        <c:axId val="31559040"/>
        <c:axId val="31581696"/>
      </c:lineChart>
      <c:dateAx>
        <c:axId val="31559040"/>
        <c:scaling>
          <c:orientation val="minMax"/>
        </c:scaling>
        <c:delete val="1"/>
        <c:axPos val="b"/>
        <c:numFmt formatCode="ge" sourceLinked="1"/>
        <c:majorTickMark val="none"/>
        <c:minorTickMark val="none"/>
        <c:tickLblPos val="none"/>
        <c:crossAx val="31581696"/>
        <c:crosses val="autoZero"/>
        <c:auto val="1"/>
        <c:lblOffset val="100"/>
        <c:baseTimeUnit val="years"/>
      </c:dateAx>
      <c:valAx>
        <c:axId val="31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中川村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4952</v>
      </c>
      <c r="AM8" s="49"/>
      <c r="AN8" s="49"/>
      <c r="AO8" s="49"/>
      <c r="AP8" s="49"/>
      <c r="AQ8" s="49"/>
      <c r="AR8" s="49"/>
      <c r="AS8" s="49"/>
      <c r="AT8" s="44">
        <f>データ!T6</f>
        <v>77.05</v>
      </c>
      <c r="AU8" s="44"/>
      <c r="AV8" s="44"/>
      <c r="AW8" s="44"/>
      <c r="AX8" s="44"/>
      <c r="AY8" s="44"/>
      <c r="AZ8" s="44"/>
      <c r="BA8" s="44"/>
      <c r="BB8" s="44">
        <f>データ!U6</f>
        <v>64.27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1.29</v>
      </c>
      <c r="Q10" s="44"/>
      <c r="R10" s="44"/>
      <c r="S10" s="44"/>
      <c r="T10" s="44"/>
      <c r="U10" s="44"/>
      <c r="V10" s="44"/>
      <c r="W10" s="44">
        <f>データ!Q6</f>
        <v>98.98</v>
      </c>
      <c r="X10" s="44"/>
      <c r="Y10" s="44"/>
      <c r="Z10" s="44"/>
      <c r="AA10" s="44"/>
      <c r="AB10" s="44"/>
      <c r="AC10" s="44"/>
      <c r="AD10" s="49">
        <f>データ!R6</f>
        <v>5184</v>
      </c>
      <c r="AE10" s="49"/>
      <c r="AF10" s="49"/>
      <c r="AG10" s="49"/>
      <c r="AH10" s="49"/>
      <c r="AI10" s="49"/>
      <c r="AJ10" s="49"/>
      <c r="AK10" s="2"/>
      <c r="AL10" s="49">
        <f>データ!V6</f>
        <v>64</v>
      </c>
      <c r="AM10" s="49"/>
      <c r="AN10" s="49"/>
      <c r="AO10" s="49"/>
      <c r="AP10" s="49"/>
      <c r="AQ10" s="49"/>
      <c r="AR10" s="49"/>
      <c r="AS10" s="49"/>
      <c r="AT10" s="44">
        <f>データ!W6</f>
        <v>0.02</v>
      </c>
      <c r="AU10" s="44"/>
      <c r="AV10" s="44"/>
      <c r="AW10" s="44"/>
      <c r="AX10" s="44"/>
      <c r="AY10" s="44"/>
      <c r="AZ10" s="44"/>
      <c r="BA10" s="44"/>
      <c r="BB10" s="44">
        <f>データ!X6</f>
        <v>3200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noSNeqVVJzNyBLW+pTaofRdrphJhosNzxMgYvnURbTIfClBReHo37rp7sxom8zsOZDtffpvLu/eRRAkfriB/w==" saltValue="6fmsvJDo2zWBIXHlq3IU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203866</v>
      </c>
      <c r="D6" s="32">
        <f t="shared" si="3"/>
        <v>47</v>
      </c>
      <c r="E6" s="32">
        <f t="shared" si="3"/>
        <v>17</v>
      </c>
      <c r="F6" s="32">
        <f t="shared" si="3"/>
        <v>9</v>
      </c>
      <c r="G6" s="32">
        <f t="shared" si="3"/>
        <v>0</v>
      </c>
      <c r="H6" s="32" t="str">
        <f t="shared" si="3"/>
        <v>長野県　中川村</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1.29</v>
      </c>
      <c r="Q6" s="33">
        <f t="shared" si="3"/>
        <v>98.98</v>
      </c>
      <c r="R6" s="33">
        <f t="shared" si="3"/>
        <v>5184</v>
      </c>
      <c r="S6" s="33">
        <f t="shared" si="3"/>
        <v>4952</v>
      </c>
      <c r="T6" s="33">
        <f t="shared" si="3"/>
        <v>77.05</v>
      </c>
      <c r="U6" s="33">
        <f t="shared" si="3"/>
        <v>64.27</v>
      </c>
      <c r="V6" s="33">
        <f t="shared" si="3"/>
        <v>64</v>
      </c>
      <c r="W6" s="33">
        <f t="shared" si="3"/>
        <v>0.02</v>
      </c>
      <c r="X6" s="33">
        <f t="shared" si="3"/>
        <v>3200</v>
      </c>
      <c r="Y6" s="34">
        <f>IF(Y7="",NA(),Y7)</f>
        <v>54.96</v>
      </c>
      <c r="Z6" s="34">
        <f t="shared" ref="Z6:AH6" si="4">IF(Z7="",NA(),Z7)</f>
        <v>55.6</v>
      </c>
      <c r="AA6" s="34">
        <f t="shared" si="4"/>
        <v>36.53</v>
      </c>
      <c r="AB6" s="34">
        <f t="shared" si="4"/>
        <v>38.78</v>
      </c>
      <c r="AC6" s="34">
        <f t="shared" si="4"/>
        <v>37.01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2743.45</v>
      </c>
      <c r="BG6" s="34">
        <f t="shared" ref="BG6:BO6" si="7">IF(BG7="",NA(),BG7)</f>
        <v>2178.36</v>
      </c>
      <c r="BH6" s="34">
        <f t="shared" si="7"/>
        <v>2659.29</v>
      </c>
      <c r="BI6" s="34">
        <f t="shared" si="7"/>
        <v>2309.5100000000002</v>
      </c>
      <c r="BJ6" s="34">
        <f t="shared" si="7"/>
        <v>1896.89</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27.22</v>
      </c>
      <c r="BR6" s="34">
        <f t="shared" ref="BR6:BZ6" si="8">IF(BR7="",NA(),BR7)</f>
        <v>50.79</v>
      </c>
      <c r="BS6" s="34">
        <f t="shared" si="8"/>
        <v>42.47</v>
      </c>
      <c r="BT6" s="34">
        <f t="shared" si="8"/>
        <v>39.090000000000003</v>
      </c>
      <c r="BU6" s="34">
        <f t="shared" si="8"/>
        <v>43.89</v>
      </c>
      <c r="BV6" s="34">
        <f t="shared" si="8"/>
        <v>31.04</v>
      </c>
      <c r="BW6" s="34">
        <f t="shared" si="8"/>
        <v>29.21</v>
      </c>
      <c r="BX6" s="34">
        <f t="shared" si="8"/>
        <v>26.47</v>
      </c>
      <c r="BY6" s="34">
        <f t="shared" si="8"/>
        <v>32.14</v>
      </c>
      <c r="BZ6" s="34">
        <f t="shared" si="8"/>
        <v>37.82</v>
      </c>
      <c r="CA6" s="33" t="str">
        <f>IF(CA7="","",IF(CA7="-","【-】","【"&amp;SUBSTITUTE(TEXT(CA7,"#,##0.00"),"-","△")&amp;"】"))</f>
        <v>【37.34】</v>
      </c>
      <c r="CB6" s="34">
        <f>IF(CB7="",NA(),CB7)</f>
        <v>776.36</v>
      </c>
      <c r="CC6" s="34">
        <f t="shared" ref="CC6:CK6" si="9">IF(CC7="",NA(),CC7)</f>
        <v>474.28</v>
      </c>
      <c r="CD6" s="34">
        <f t="shared" si="9"/>
        <v>680.59</v>
      </c>
      <c r="CE6" s="34">
        <f t="shared" si="9"/>
        <v>792.36</v>
      </c>
      <c r="CF6" s="34">
        <f t="shared" si="9"/>
        <v>698.3</v>
      </c>
      <c r="CG6" s="34">
        <f t="shared" si="9"/>
        <v>589.39</v>
      </c>
      <c r="CH6" s="34">
        <f t="shared" si="9"/>
        <v>620.01</v>
      </c>
      <c r="CI6" s="34">
        <f t="shared" si="9"/>
        <v>688.46</v>
      </c>
      <c r="CJ6" s="34">
        <f t="shared" si="9"/>
        <v>562.9</v>
      </c>
      <c r="CK6" s="34">
        <f t="shared" si="9"/>
        <v>482.51</v>
      </c>
      <c r="CL6" s="33" t="str">
        <f>IF(CL7="","",IF(CL7="-","【-】","【"&amp;SUBSTITUTE(TEXT(CL7,"#,##0.00"),"-","△")&amp;"】"))</f>
        <v>【502.45】</v>
      </c>
      <c r="CM6" s="34">
        <f>IF(CM7="",NA(),CM7)</f>
        <v>50</v>
      </c>
      <c r="CN6" s="34">
        <f t="shared" ref="CN6:CV6" si="10">IF(CN7="",NA(),CN7)</f>
        <v>50</v>
      </c>
      <c r="CO6" s="34">
        <f t="shared" si="10"/>
        <v>50</v>
      </c>
      <c r="CP6" s="34">
        <f t="shared" si="10"/>
        <v>50</v>
      </c>
      <c r="CQ6" s="34">
        <f t="shared" si="10"/>
        <v>50</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82.09</v>
      </c>
      <c r="CY6" s="34">
        <f t="shared" ref="CY6:DG6" si="11">IF(CY7="",NA(),CY7)</f>
        <v>86.36</v>
      </c>
      <c r="CZ6" s="34">
        <f t="shared" si="11"/>
        <v>85.71</v>
      </c>
      <c r="DA6" s="34">
        <f t="shared" si="11"/>
        <v>85.07</v>
      </c>
      <c r="DB6" s="34">
        <f t="shared" si="11"/>
        <v>84.38</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203866</v>
      </c>
      <c r="D7" s="36">
        <v>47</v>
      </c>
      <c r="E7" s="36">
        <v>17</v>
      </c>
      <c r="F7" s="36">
        <v>9</v>
      </c>
      <c r="G7" s="36">
        <v>0</v>
      </c>
      <c r="H7" s="36" t="s">
        <v>111</v>
      </c>
      <c r="I7" s="36" t="s">
        <v>112</v>
      </c>
      <c r="J7" s="36" t="s">
        <v>113</v>
      </c>
      <c r="K7" s="36" t="s">
        <v>114</v>
      </c>
      <c r="L7" s="36" t="s">
        <v>115</v>
      </c>
      <c r="M7" s="36" t="s">
        <v>116</v>
      </c>
      <c r="N7" s="37" t="s">
        <v>117</v>
      </c>
      <c r="O7" s="37" t="s">
        <v>118</v>
      </c>
      <c r="P7" s="37">
        <v>1.29</v>
      </c>
      <c r="Q7" s="37">
        <v>98.98</v>
      </c>
      <c r="R7" s="37">
        <v>5184</v>
      </c>
      <c r="S7" s="37">
        <v>4952</v>
      </c>
      <c r="T7" s="37">
        <v>77.05</v>
      </c>
      <c r="U7" s="37">
        <v>64.27</v>
      </c>
      <c r="V7" s="37">
        <v>64</v>
      </c>
      <c r="W7" s="37">
        <v>0.02</v>
      </c>
      <c r="X7" s="37">
        <v>3200</v>
      </c>
      <c r="Y7" s="37">
        <v>54.96</v>
      </c>
      <c r="Z7" s="37">
        <v>55.6</v>
      </c>
      <c r="AA7" s="37">
        <v>36.53</v>
      </c>
      <c r="AB7" s="37">
        <v>38.78</v>
      </c>
      <c r="AC7" s="37">
        <v>37.01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2743.45</v>
      </c>
      <c r="BG7" s="37">
        <v>2178.36</v>
      </c>
      <c r="BH7" s="37">
        <v>2659.29</v>
      </c>
      <c r="BI7" s="37">
        <v>2309.5100000000002</v>
      </c>
      <c r="BJ7" s="37">
        <v>1896.89</v>
      </c>
      <c r="BK7" s="37">
        <v>2574.4699999999998</v>
      </c>
      <c r="BL7" s="37">
        <v>2784</v>
      </c>
      <c r="BM7" s="37">
        <v>3188.44</v>
      </c>
      <c r="BN7" s="37">
        <v>4170.3999999999996</v>
      </c>
      <c r="BO7" s="37">
        <v>2559.94</v>
      </c>
      <c r="BP7" s="37">
        <v>1943.9</v>
      </c>
      <c r="BQ7" s="37">
        <v>27.22</v>
      </c>
      <c r="BR7" s="37">
        <v>50.79</v>
      </c>
      <c r="BS7" s="37">
        <v>42.47</v>
      </c>
      <c r="BT7" s="37">
        <v>39.090000000000003</v>
      </c>
      <c r="BU7" s="37">
        <v>43.89</v>
      </c>
      <c r="BV7" s="37">
        <v>31.04</v>
      </c>
      <c r="BW7" s="37">
        <v>29.21</v>
      </c>
      <c r="BX7" s="37">
        <v>26.47</v>
      </c>
      <c r="BY7" s="37">
        <v>32.14</v>
      </c>
      <c r="BZ7" s="37">
        <v>37.82</v>
      </c>
      <c r="CA7" s="37">
        <v>37.340000000000003</v>
      </c>
      <c r="CB7" s="37">
        <v>776.36</v>
      </c>
      <c r="CC7" s="37">
        <v>474.28</v>
      </c>
      <c r="CD7" s="37">
        <v>680.59</v>
      </c>
      <c r="CE7" s="37">
        <v>792.36</v>
      </c>
      <c r="CF7" s="37">
        <v>698.3</v>
      </c>
      <c r="CG7" s="37">
        <v>589.39</v>
      </c>
      <c r="CH7" s="37">
        <v>620.01</v>
      </c>
      <c r="CI7" s="37">
        <v>688.46</v>
      </c>
      <c r="CJ7" s="37">
        <v>562.9</v>
      </c>
      <c r="CK7" s="37">
        <v>482.51</v>
      </c>
      <c r="CL7" s="37">
        <v>502.45</v>
      </c>
      <c r="CM7" s="37">
        <v>50</v>
      </c>
      <c r="CN7" s="37">
        <v>50</v>
      </c>
      <c r="CO7" s="37">
        <v>50</v>
      </c>
      <c r="CP7" s="37">
        <v>50</v>
      </c>
      <c r="CQ7" s="37">
        <v>50</v>
      </c>
      <c r="CR7" s="37">
        <v>41.24</v>
      </c>
      <c r="CS7" s="37">
        <v>43.1</v>
      </c>
      <c r="CT7" s="37">
        <v>40.96</v>
      </c>
      <c r="CU7" s="37">
        <v>39.450000000000003</v>
      </c>
      <c r="CV7" s="37">
        <v>39.15</v>
      </c>
      <c r="CW7" s="37">
        <v>35.35</v>
      </c>
      <c r="CX7" s="37">
        <v>82.09</v>
      </c>
      <c r="CY7" s="37">
        <v>86.36</v>
      </c>
      <c r="CZ7" s="37">
        <v>85.71</v>
      </c>
      <c r="DA7" s="37">
        <v>85.07</v>
      </c>
      <c r="DB7" s="37">
        <v>84.38</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2019-01-24T05:02:20Z</cp:lastPrinted>
  <dcterms:created xsi:type="dcterms:W3CDTF">2018-12-03T09:36:22Z</dcterms:created>
  <dcterms:modified xsi:type="dcterms:W3CDTF">2019-02-20T11:33:36Z</dcterms:modified>
  <cp:category/>
</cp:coreProperties>
</file>