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tICErTQLF0iPmWgu18RaZObwTUGa+sI8xI2IYDrjCy9lWQY9dWatZos274BKi1TDYVnj/ucx4mbRpDCHuB13A==" workbookSaltValue="TkZaHzK/nYvI+227PTtJh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<sst xmlns="http://schemas.openxmlformats.org/spreadsheetml/2006/main" count="240" uniqueCount="126">
  <si>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</si>
  <si>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</si>
  <si>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</si>
  <si>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</si>
  <si>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</si>
  <si>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</si>
  <si>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</si>
  <si>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</si>
  <si>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</si>
  <si>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</si>
  <si>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</si>
  <si>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</si>
  <si>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</si>
  <si>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</si>
  <si>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</si>
  <si>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</si>
  <si>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</si>
  <si>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</si>
  <si>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</si>
  <si>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</si>
  <si>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</si>
  <si>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</si>
  <si>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</si>
  <si>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</si>
  <si>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</si>
  <si>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</si>
  <si>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</si>
  <si>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</si>
  <si>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</si>
  <si>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</si>
  <si>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</si>
  <si>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</si>
  <si>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</si>
  <si>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</si>
  <si>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</si>
  <si>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</si>
  <si>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</si>
  <si>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</si>
  <si>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</si>
  <si>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</si>
  <si>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</si>
  <si>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</si>
  <si>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</si>
  <si>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</si>
  <si>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</si>
  <si>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</si>
  <si>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</si>
  <si>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</si>
  <si>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</si>
  <si>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</si>
  <si>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</si>
  <si>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</si>
  <si>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</si>
  <si>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</si>
  <si>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</si>
  <si>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</si>
  <si>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</si>
  <si>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</si>
  <si>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</si>
  <si>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</si>
  <si>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</si>
  <si>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</si>
  <si>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</si>
  <si>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</si>
  <si>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</si>
  <si>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</si>
  <si>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</si>
  <si>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</si>
  <si>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</si>
  <si>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</si>
  <si>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</si>
  <si>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</si>
  <si>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</si>
  <si>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</si>
  <si>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</si>
  <si>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</si>
  <si>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</si>
  <si>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</si>
  <si>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</si>
  <si>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</si>
  <si>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</si>
  <si>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</si>
  <si>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</si>
  <si>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</si>
  <si>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</si>
  <si>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</si>
  <si>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</si>
  <si>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</si>
  <si>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</si>
  <si>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</si>
  <si>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</si>
  <si>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</si>
  <si>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</si>
  <si>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</si>
  <si>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</si>
  <si>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</si>
  <si>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</si>
  <si>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</si>
  <si>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</si>
  <si>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</si>
  <si>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</si>
  <si>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</si>
  <si>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</si>
  <si>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</si>
  <si>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</si>
  <si>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</si>
  <si>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</si>
  <si>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</si>
  <si>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</si>
  <si>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</si>
  <si>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中川村</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</si>
  <si>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</si>
  <si>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</si>
  <si>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</si>
  <si>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</si>
  <si>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</si>
  <si>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</si>
  <si>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</si>
  <si>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</si>
  <si>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</si>
  <si>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</si>
  <si>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</si>
  <si>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</si>
  <si>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管渠については、機能を保持しており、当面は現状の維持管理で十分と考える。</t>
    <phoneticPr fontId="4"/>
  </si>
  <si>
    <t>老朽化に伴う大規模修繕などの問題はないので、定期的に、使用料の見直しを行ないながら、引き続き効率的な経営を続け、順次企業債の残高を減らしていく必要がある。また、地方公営企業法の適用により、明確な収支計画と経営指標に基づく事業運営に切り替えるために、準備を行っている。</t>
    <rPh sb="86" eb="87">
      <t>ホウ</t>
    </rPh>
    <rPh sb="88" eb="90">
      <t>テキヨウ</t>
    </rPh>
    <rPh sb="127" eb="128">
      <t>オコナ</t>
    </rPh>
    <phoneticPr fontId="4"/>
  </si>
  <si>
    <t>「①収益的収支比率」は赤字であるが昨年より経常費用と地方債償還金額が減少したため比率は改善された。「④企業債残高対事業規模比率」については償還額のピークは越えたので減少傾向であるが企業債を借入れる予定となっているので今後増加傾向となる。「⑤経費回収率」は、下水道使用料収入が増え、汚水処理費が減ったので、今年は経費回収率はは上昇した。「⑥汚水処理原価」は、汚水処理費は若干減り、年間有収水量は少し増えたため、今年は汚水処理原価は減少したが、今後も高い状態が続くと予想される。「⑦施設利用率」は昨年よりわずかに利用率が増え、適切な規模の利用がされていると考える。「⑧水洗化率」については、高水準である。そのため、今後のポイントの向上の要因は少なく、引き続き効率的な経営改善を行う必要に迫られている。</t>
    <rPh sb="2" eb="4">
      <t>シュウエキ</t>
    </rPh>
    <rPh sb="4" eb="5">
      <t>テキ</t>
    </rPh>
    <rPh sb="5" eb="7">
      <t>シュウシ</t>
    </rPh>
    <rPh sb="7" eb="9">
      <t>ヒリツ</t>
    </rPh>
    <rPh sb="11" eb="13">
      <t>アカジ</t>
    </rPh>
    <rPh sb="17" eb="19">
      <t>サクネン</t>
    </rPh>
    <rPh sb="21" eb="23">
      <t>ケイジョウ</t>
    </rPh>
    <rPh sb="23" eb="25">
      <t>ヒヨウ</t>
    </rPh>
    <rPh sb="26" eb="28">
      <t>チホウ</t>
    </rPh>
    <rPh sb="28" eb="29">
      <t>サイ</t>
    </rPh>
    <rPh sb="29" eb="32">
      <t>ショウカンキン</t>
    </rPh>
    <rPh sb="32" eb="33">
      <t>ガク</t>
    </rPh>
    <rPh sb="34" eb="36">
      <t>ゲンショウ</t>
    </rPh>
    <rPh sb="40" eb="42">
      <t>ヒリツ</t>
    </rPh>
    <rPh sb="43" eb="45">
      <t>カイゼン</t>
    </rPh>
    <rPh sb="51" eb="53">
      <t>キギョウ</t>
    </rPh>
    <rPh sb="53" eb="54">
      <t>サイ</t>
    </rPh>
    <rPh sb="54" eb="55">
      <t>ザン</t>
    </rPh>
    <rPh sb="55" eb="56">
      <t>タカ</t>
    </rPh>
    <rPh sb="56" eb="57">
      <t>タイ</t>
    </rPh>
    <rPh sb="57" eb="59">
      <t>ジギョウ</t>
    </rPh>
    <rPh sb="59" eb="61">
      <t>キボ</t>
    </rPh>
    <rPh sb="61" eb="63">
      <t>ヒリツ</t>
    </rPh>
    <rPh sb="69" eb="71">
      <t>ショウカン</t>
    </rPh>
    <rPh sb="71" eb="72">
      <t>ガク</t>
    </rPh>
    <rPh sb="77" eb="78">
      <t>コ</t>
    </rPh>
    <rPh sb="82" eb="84">
      <t>ゲンショウ</t>
    </rPh>
    <rPh sb="84" eb="86">
      <t>ケイコウ</t>
    </rPh>
    <rPh sb="90" eb="92">
      <t>キギョウ</t>
    </rPh>
    <rPh sb="92" eb="93">
      <t>サイ</t>
    </rPh>
    <rPh sb="94" eb="96">
      <t>カリイレ</t>
    </rPh>
    <rPh sb="98" eb="100">
      <t>ヨテイ</t>
    </rPh>
    <rPh sb="108" eb="110">
      <t>コンゴ</t>
    </rPh>
    <rPh sb="110" eb="112">
      <t>ゾウカ</t>
    </rPh>
    <rPh sb="112" eb="114">
      <t>ケイコウ</t>
    </rPh>
    <rPh sb="120" eb="122">
      <t>ケイヒ</t>
    </rPh>
    <rPh sb="122" eb="124">
      <t>カイシュウ</t>
    </rPh>
    <rPh sb="124" eb="125">
      <t>リツ</t>
    </rPh>
    <rPh sb="128" eb="131">
      <t>ゲスイドウ</t>
    </rPh>
    <rPh sb="131" eb="134">
      <t>シヨウリョウ</t>
    </rPh>
    <rPh sb="134" eb="136">
      <t>シュウニュウ</t>
    </rPh>
    <rPh sb="137" eb="138">
      <t>フ</t>
    </rPh>
    <rPh sb="140" eb="142">
      <t>オスイ</t>
    </rPh>
    <rPh sb="142" eb="144">
      <t>ショリ</t>
    </rPh>
    <rPh sb="144" eb="145">
      <t>ヒ</t>
    </rPh>
    <rPh sb="146" eb="147">
      <t>ヘ</t>
    </rPh>
    <rPh sb="152" eb="154">
      <t>コトシ</t>
    </rPh>
    <rPh sb="155" eb="157">
      <t>ケイヒ</t>
    </rPh>
    <rPh sb="157" eb="159">
      <t>カイシュウ</t>
    </rPh>
    <rPh sb="159" eb="160">
      <t>リツ</t>
    </rPh>
    <rPh sb="162" eb="164">
      <t>ジョウショウ</t>
    </rPh>
    <rPh sb="169" eb="171">
      <t>オスイ</t>
    </rPh>
    <rPh sb="171" eb="173">
      <t>ショリ</t>
    </rPh>
    <rPh sb="173" eb="175">
      <t>ゲンカ</t>
    </rPh>
    <rPh sb="178" eb="180">
      <t>オスイ</t>
    </rPh>
    <rPh sb="180" eb="182">
      <t>ショリ</t>
    </rPh>
    <rPh sb="182" eb="183">
      <t>ヒ</t>
    </rPh>
    <rPh sb="184" eb="186">
      <t>ジャッカン</t>
    </rPh>
    <rPh sb="186" eb="187">
      <t>ヘ</t>
    </rPh>
    <rPh sb="189" eb="191">
      <t>ネンカン</t>
    </rPh>
    <rPh sb="191" eb="193">
      <t>ユウシュウ</t>
    </rPh>
    <rPh sb="193" eb="195">
      <t>スイリョウ</t>
    </rPh>
    <rPh sb="196" eb="197">
      <t>スコ</t>
    </rPh>
    <rPh sb="198" eb="199">
      <t>フ</t>
    </rPh>
    <rPh sb="204" eb="206">
      <t>コトシ</t>
    </rPh>
    <rPh sb="207" eb="209">
      <t>オスイ</t>
    </rPh>
    <rPh sb="209" eb="211">
      <t>ショリ</t>
    </rPh>
    <rPh sb="211" eb="213">
      <t>ゲンカ</t>
    </rPh>
    <rPh sb="214" eb="216">
      <t>ゲンショウ</t>
    </rPh>
    <rPh sb="220" eb="222">
      <t>コンゴ</t>
    </rPh>
    <rPh sb="223" eb="224">
      <t>タカ</t>
    </rPh>
    <rPh sb="225" eb="227">
      <t>ジョウタイ</t>
    </rPh>
    <rPh sb="228" eb="229">
      <t>ツヅ</t>
    </rPh>
    <rPh sb="231" eb="233">
      <t>ヨソウ</t>
    </rPh>
    <rPh sb="239" eb="241">
      <t>シセツ</t>
    </rPh>
    <rPh sb="241" eb="244">
      <t>リヨウリツ</t>
    </rPh>
    <rPh sb="246" eb="248">
      <t>サクネン</t>
    </rPh>
    <rPh sb="254" eb="257">
      <t>リヨウリツ</t>
    </rPh>
    <rPh sb="258" eb="259">
      <t>フ</t>
    </rPh>
    <rPh sb="261" eb="263">
      <t>テキセツ</t>
    </rPh>
    <rPh sb="264" eb="266">
      <t>キボ</t>
    </rPh>
    <rPh sb="267" eb="269">
      <t>リヨウ</t>
    </rPh>
    <rPh sb="276" eb="277">
      <t>カンガ</t>
    </rPh>
    <rPh sb="282" eb="284">
      <t>スイセン</t>
    </rPh>
    <rPh sb="284" eb="285">
      <t>カ</t>
    </rPh>
    <rPh sb="285" eb="286">
      <t>リツ</t>
    </rPh>
    <rPh sb="293" eb="296">
      <t>コウスイジュン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</si>
</sst>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BB1-402C-B1EC-947CCF1087C0}"/>
            </c:ext>
          </c:extLst>
        </c:ser>
        <c:dLbls>
          <c:showLegendKey val="0"/>
          <c:showVal val="0"/>
          <c:showCatName val="0"/>
          <c:showSerName val="0"/>
          <c:showPercent val="0"/>
          <c:showBubbleSize val="0"/>
        </c:dLbls>
        <c:gapWidth val="150"/>
        <c:axId val="31001600"/>
        <c:axId val="3101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ABB1-402C-B1EC-947CCF1087C0}"/>
            </c:ext>
          </c:extLst>
        </c:ser>
        <c:dLbls>
          <c:showLegendKey val="0"/>
          <c:showVal val="0"/>
          <c:showCatName val="0"/>
          <c:showSerName val="0"/>
          <c:showPercent val="0"/>
          <c:showBubbleSize val="0"/>
        </c:dLbls>
        <c:marker val="1"/>
        <c:smooth val="0"/>
        <c:axId val="31001600"/>
        <c:axId val="31011968"/>
      </c:lineChart>
      <c:dateAx>
        <c:axId val="31001600"/>
        <c:scaling>
          <c:orientation val="minMax"/>
        </c:scaling>
        <c:delete val="1"/>
        <c:axPos val="b"/>
        <c:numFmt formatCode="ge" sourceLinked="1"/>
        <c:majorTickMark val="none"/>
        <c:minorTickMark val="none"/>
        <c:tickLblPos val="none"/>
        <c:crossAx val="31011968"/>
        <c:crosses val="autoZero"/>
        <c:auto val="1"/>
        <c:lblOffset val="100"/>
        <c:baseTimeUnit val="years"/>
      </c:dateAx>
      <c:valAx>
        <c:axId val="310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49.81</c:v>
                </c:pt>
                <c:pt idx="1">
                  <c:v>49.67</c:v>
                </c:pt>
                <c:pt idx="2">
                  <c:v>49.52</c:v>
                </c:pt>
                <c:pt idx="3">
                  <c:v>49.59</c:v>
                </c:pt>
                <c:pt idx="4">
                  <c:v>50.11</c:v>
                </c:pt>
              </c:numCache>
            </c:numRef>
          </c:val>
          <c:extLst xmlns:c16r2="http://schemas.microsoft.com/office/drawing/2015/06/chart">
            <c:ext xmlns:c16="http://schemas.microsoft.com/office/drawing/2014/chart" uri="{C3380CC4-5D6E-409C-BE32-E72D297353CC}">
              <c16:uniqueId val="{00000000-5730-4B7D-B46C-CB955AB4E18A}"/>
            </c:ext>
          </c:extLst>
        </c:ser>
        <c:dLbls>
          <c:showLegendKey val="0"/>
          <c:showVal val="0"/>
          <c:showCatName val="0"/>
          <c:showSerName val="0"/>
          <c:showPercent val="0"/>
          <c:showBubbleSize val="0"/>
        </c:dLbls>
        <c:gapWidth val="150"/>
        <c:axId val="31308416"/>
        <c:axId val="3131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5730-4B7D-B46C-CB955AB4E18A}"/>
            </c:ext>
          </c:extLst>
        </c:ser>
        <c:dLbls>
          <c:showLegendKey val="0"/>
          <c:showVal val="0"/>
          <c:showCatName val="0"/>
          <c:showSerName val="0"/>
          <c:showPercent val="0"/>
          <c:showBubbleSize val="0"/>
        </c:dLbls>
        <c:marker val="1"/>
        <c:smooth val="0"/>
        <c:axId val="31308416"/>
        <c:axId val="31314688"/>
      </c:lineChart>
      <c:dateAx>
        <c:axId val="31308416"/>
        <c:scaling>
          <c:orientation val="minMax"/>
        </c:scaling>
        <c:delete val="1"/>
        <c:axPos val="b"/>
        <c:numFmt formatCode="ge" sourceLinked="1"/>
        <c:majorTickMark val="none"/>
        <c:minorTickMark val="none"/>
        <c:tickLblPos val="none"/>
        <c:crossAx val="31314688"/>
        <c:crosses val="autoZero"/>
        <c:auto val="1"/>
        <c:lblOffset val="100"/>
        <c:baseTimeUnit val="years"/>
      </c:dateAx>
      <c:valAx>
        <c:axId val="3131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88.26</c:v>
                </c:pt>
                <c:pt idx="1">
                  <c:v>89.05</c:v>
                </c:pt>
                <c:pt idx="2">
                  <c:v>90.05</c:v>
                </c:pt>
                <c:pt idx="3">
                  <c:v>90.84</c:v>
                </c:pt>
                <c:pt idx="4">
                  <c:v>91.81</c:v>
                </c:pt>
              </c:numCache>
            </c:numRef>
          </c:val>
          <c:extLst xmlns:c16r2="http://schemas.microsoft.com/office/drawing/2015/06/chart">
            <c:ext xmlns:c16="http://schemas.microsoft.com/office/drawing/2014/chart" uri="{C3380CC4-5D6E-409C-BE32-E72D297353CC}">
              <c16:uniqueId val="{00000000-5DB5-4AB8-B91D-7AEC8D97773F}"/>
            </c:ext>
          </c:extLst>
        </c:ser>
        <c:dLbls>
          <c:showLegendKey val="0"/>
          <c:showVal val="0"/>
          <c:showCatName val="0"/>
          <c:showSerName val="0"/>
          <c:showPercent val="0"/>
          <c:showBubbleSize val="0"/>
        </c:dLbls>
        <c:gapWidth val="150"/>
        <c:axId val="31235072"/>
        <c:axId val="3123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5DB5-4AB8-B91D-7AEC8D97773F}"/>
            </c:ext>
          </c:extLst>
        </c:ser>
        <c:dLbls>
          <c:showLegendKey val="0"/>
          <c:showVal val="0"/>
          <c:showCatName val="0"/>
          <c:showSerName val="0"/>
          <c:showPercent val="0"/>
          <c:showBubbleSize val="0"/>
        </c:dLbls>
        <c:marker val="1"/>
        <c:smooth val="0"/>
        <c:axId val="31235072"/>
        <c:axId val="31237248"/>
      </c:lineChart>
      <c:dateAx>
        <c:axId val="31235072"/>
        <c:scaling>
          <c:orientation val="minMax"/>
        </c:scaling>
        <c:delete val="1"/>
        <c:axPos val="b"/>
        <c:numFmt formatCode="ge" sourceLinked="1"/>
        <c:majorTickMark val="none"/>
        <c:minorTickMark val="none"/>
        <c:tickLblPos val="none"/>
        <c:crossAx val="31237248"/>
        <c:crosses val="autoZero"/>
        <c:auto val="1"/>
        <c:lblOffset val="100"/>
        <c:baseTimeUnit val="years"/>
      </c:dateAx>
      <c:valAx>
        <c:axId val="312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77.64</c:v>
                </c:pt>
                <c:pt idx="1">
                  <c:v>75.739999999999995</c:v>
                </c:pt>
                <c:pt idx="2">
                  <c:v>77.84</c:v>
                </c:pt>
                <c:pt idx="3">
                  <c:v>80.88</c:v>
                </c:pt>
                <c:pt idx="4">
                  <c:v>81.48</c:v>
                </c:pt>
              </c:numCache>
            </c:numRef>
          </c:val>
          <c:extLst xmlns:c16r2="http://schemas.microsoft.com/office/drawing/2015/06/chart">
            <c:ext xmlns:c16="http://schemas.microsoft.com/office/drawing/2014/chart" uri="{C3380CC4-5D6E-409C-BE32-E72D297353CC}">
              <c16:uniqueId val="{00000000-DCFD-4E91-8274-F3FD6CF4609F}"/>
            </c:ext>
          </c:extLst>
        </c:ser>
        <c:dLbls>
          <c:showLegendKey val="0"/>
          <c:showVal val="0"/>
          <c:showCatName val="0"/>
          <c:showSerName val="0"/>
          <c:showPercent val="0"/>
          <c:showBubbleSize val="0"/>
        </c:dLbls>
        <c:gapWidth val="150"/>
        <c:axId val="31047040"/>
        <c:axId val="3105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FD-4E91-8274-F3FD6CF4609F}"/>
            </c:ext>
          </c:extLst>
        </c:ser>
        <c:dLbls>
          <c:showLegendKey val="0"/>
          <c:showVal val="0"/>
          <c:showCatName val="0"/>
          <c:showSerName val="0"/>
          <c:showPercent val="0"/>
          <c:showBubbleSize val="0"/>
        </c:dLbls>
        <c:marker val="1"/>
        <c:smooth val="0"/>
        <c:axId val="31047040"/>
        <c:axId val="31053312"/>
      </c:lineChart>
      <c:dateAx>
        <c:axId val="31047040"/>
        <c:scaling>
          <c:orientation val="minMax"/>
        </c:scaling>
        <c:delete val="1"/>
        <c:axPos val="b"/>
        <c:numFmt formatCode="ge" sourceLinked="1"/>
        <c:majorTickMark val="none"/>
        <c:minorTickMark val="none"/>
        <c:tickLblPos val="none"/>
        <c:crossAx val="31053312"/>
        <c:crosses val="autoZero"/>
        <c:auto val="1"/>
        <c:lblOffset val="100"/>
        <c:baseTimeUnit val="years"/>
      </c:dateAx>
      <c:valAx>
        <c:axId val="310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9A-4166-8AF4-6E641B688367}"/>
            </c:ext>
          </c:extLst>
        </c:ser>
        <c:dLbls>
          <c:showLegendKey val="0"/>
          <c:showVal val="0"/>
          <c:showCatName val="0"/>
          <c:showSerName val="0"/>
          <c:showPercent val="0"/>
          <c:showBubbleSize val="0"/>
        </c:dLbls>
        <c:gapWidth val="150"/>
        <c:axId val="30904320"/>
        <c:axId val="309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9A-4166-8AF4-6E641B688367}"/>
            </c:ext>
          </c:extLst>
        </c:ser>
        <c:dLbls>
          <c:showLegendKey val="0"/>
          <c:showVal val="0"/>
          <c:showCatName val="0"/>
          <c:showSerName val="0"/>
          <c:showPercent val="0"/>
          <c:showBubbleSize val="0"/>
        </c:dLbls>
        <c:marker val="1"/>
        <c:smooth val="0"/>
        <c:axId val="30904320"/>
        <c:axId val="30906240"/>
      </c:lineChart>
      <c:dateAx>
        <c:axId val="30904320"/>
        <c:scaling>
          <c:orientation val="minMax"/>
        </c:scaling>
        <c:delete val="1"/>
        <c:axPos val="b"/>
        <c:numFmt formatCode="ge" sourceLinked="1"/>
        <c:majorTickMark val="none"/>
        <c:minorTickMark val="none"/>
        <c:tickLblPos val="none"/>
        <c:crossAx val="30906240"/>
        <c:crosses val="autoZero"/>
        <c:auto val="1"/>
        <c:lblOffset val="100"/>
        <c:baseTimeUnit val="years"/>
      </c:dateAx>
      <c:valAx>
        <c:axId val="309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F4-42DC-A406-A8FCC1EDCBAD}"/>
            </c:ext>
          </c:extLst>
        </c:ser>
        <c:dLbls>
          <c:showLegendKey val="0"/>
          <c:showVal val="0"/>
          <c:showCatName val="0"/>
          <c:showSerName val="0"/>
          <c:showPercent val="0"/>
          <c:showBubbleSize val="0"/>
        </c:dLbls>
        <c:gapWidth val="150"/>
        <c:axId val="76304768"/>
        <c:axId val="763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F4-42DC-A406-A8FCC1EDCBAD}"/>
            </c:ext>
          </c:extLst>
        </c:ser>
        <c:dLbls>
          <c:showLegendKey val="0"/>
          <c:showVal val="0"/>
          <c:showCatName val="0"/>
          <c:showSerName val="0"/>
          <c:showPercent val="0"/>
          <c:showBubbleSize val="0"/>
        </c:dLbls>
        <c:marker val="1"/>
        <c:smooth val="0"/>
        <c:axId val="76304768"/>
        <c:axId val="76306688"/>
      </c:lineChart>
      <c:dateAx>
        <c:axId val="76304768"/>
        <c:scaling>
          <c:orientation val="minMax"/>
        </c:scaling>
        <c:delete val="1"/>
        <c:axPos val="b"/>
        <c:numFmt formatCode="ge" sourceLinked="1"/>
        <c:majorTickMark val="none"/>
        <c:minorTickMark val="none"/>
        <c:tickLblPos val="none"/>
        <c:crossAx val="76306688"/>
        <c:crosses val="autoZero"/>
        <c:auto val="1"/>
        <c:lblOffset val="100"/>
        <c:baseTimeUnit val="years"/>
      </c:dateAx>
      <c:valAx>
        <c:axId val="763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11-42ED-A9BA-60A68D4A20CA}"/>
            </c:ext>
          </c:extLst>
        </c:ser>
        <c:dLbls>
          <c:showLegendKey val="0"/>
          <c:showVal val="0"/>
          <c:showCatName val="0"/>
          <c:showSerName val="0"/>
          <c:showPercent val="0"/>
          <c:showBubbleSize val="0"/>
        </c:dLbls>
        <c:gapWidth val="150"/>
        <c:axId val="31068160"/>
        <c:axId val="310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11-42ED-A9BA-60A68D4A20CA}"/>
            </c:ext>
          </c:extLst>
        </c:ser>
        <c:dLbls>
          <c:showLegendKey val="0"/>
          <c:showVal val="0"/>
          <c:showCatName val="0"/>
          <c:showSerName val="0"/>
          <c:showPercent val="0"/>
          <c:showBubbleSize val="0"/>
        </c:dLbls>
        <c:marker val="1"/>
        <c:smooth val="0"/>
        <c:axId val="31068160"/>
        <c:axId val="31069696"/>
      </c:lineChart>
      <c:dateAx>
        <c:axId val="31068160"/>
        <c:scaling>
          <c:orientation val="minMax"/>
        </c:scaling>
        <c:delete val="1"/>
        <c:axPos val="b"/>
        <c:numFmt formatCode="ge" sourceLinked="1"/>
        <c:majorTickMark val="none"/>
        <c:minorTickMark val="none"/>
        <c:tickLblPos val="none"/>
        <c:crossAx val="31069696"/>
        <c:crosses val="autoZero"/>
        <c:auto val="1"/>
        <c:lblOffset val="100"/>
        <c:baseTimeUnit val="years"/>
      </c:dateAx>
      <c:valAx>
        <c:axId val="310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B7-4921-8205-BF01245B4904}"/>
            </c:ext>
          </c:extLst>
        </c:ser>
        <c:dLbls>
          <c:showLegendKey val="0"/>
          <c:showVal val="0"/>
          <c:showCatName val="0"/>
          <c:showSerName val="0"/>
          <c:showPercent val="0"/>
          <c:showBubbleSize val="0"/>
        </c:dLbls>
        <c:gapWidth val="150"/>
        <c:axId val="31088000"/>
        <c:axId val="310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B7-4921-8205-BF01245B4904}"/>
            </c:ext>
          </c:extLst>
        </c:ser>
        <c:dLbls>
          <c:showLegendKey val="0"/>
          <c:showVal val="0"/>
          <c:showCatName val="0"/>
          <c:showSerName val="0"/>
          <c:showPercent val="0"/>
          <c:showBubbleSize val="0"/>
        </c:dLbls>
        <c:marker val="1"/>
        <c:smooth val="0"/>
        <c:axId val="31088000"/>
        <c:axId val="31098368"/>
      </c:lineChart>
      <c:dateAx>
        <c:axId val="31088000"/>
        <c:scaling>
          <c:orientation val="minMax"/>
        </c:scaling>
        <c:delete val="1"/>
        <c:axPos val="b"/>
        <c:numFmt formatCode="ge" sourceLinked="1"/>
        <c:majorTickMark val="none"/>
        <c:minorTickMark val="none"/>
        <c:tickLblPos val="none"/>
        <c:crossAx val="31098368"/>
        <c:crosses val="autoZero"/>
        <c:auto val="1"/>
        <c:lblOffset val="100"/>
        <c:baseTimeUnit val="years"/>
      </c:dateAx>
      <c:valAx>
        <c:axId val="310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1346.3</c:v>
                </c:pt>
                <c:pt idx="1">
                  <c:v>1522.18</c:v>
                </c:pt>
                <c:pt idx="2">
                  <c:v>1069.32</c:v>
                </c:pt>
                <c:pt idx="3">
                  <c:v>855.31</c:v>
                </c:pt>
                <c:pt idx="4">
                  <c:v>782.98</c:v>
                </c:pt>
              </c:numCache>
            </c:numRef>
          </c:val>
          <c:extLst xmlns:c16r2="http://schemas.microsoft.com/office/drawing/2015/06/chart">
            <c:ext xmlns:c16="http://schemas.microsoft.com/office/drawing/2014/chart" uri="{C3380CC4-5D6E-409C-BE32-E72D297353CC}">
              <c16:uniqueId val="{00000000-DF32-4124-A273-2F116BD27540}"/>
            </c:ext>
          </c:extLst>
        </c:ser>
        <c:dLbls>
          <c:showLegendKey val="0"/>
          <c:showVal val="0"/>
          <c:showCatName val="0"/>
          <c:showSerName val="0"/>
          <c:showPercent val="0"/>
          <c:showBubbleSize val="0"/>
        </c:dLbls>
        <c:gapWidth val="150"/>
        <c:axId val="30949376"/>
        <c:axId val="3095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DF32-4124-A273-2F116BD27540}"/>
            </c:ext>
          </c:extLst>
        </c:ser>
        <c:dLbls>
          <c:showLegendKey val="0"/>
          <c:showVal val="0"/>
          <c:showCatName val="0"/>
          <c:showSerName val="0"/>
          <c:showPercent val="0"/>
          <c:showBubbleSize val="0"/>
        </c:dLbls>
        <c:marker val="1"/>
        <c:smooth val="0"/>
        <c:axId val="30949376"/>
        <c:axId val="30951296"/>
      </c:lineChart>
      <c:dateAx>
        <c:axId val="30949376"/>
        <c:scaling>
          <c:orientation val="minMax"/>
        </c:scaling>
        <c:delete val="1"/>
        <c:axPos val="b"/>
        <c:numFmt formatCode="ge" sourceLinked="1"/>
        <c:majorTickMark val="none"/>
        <c:minorTickMark val="none"/>
        <c:tickLblPos val="none"/>
        <c:crossAx val="30951296"/>
        <c:crosses val="autoZero"/>
        <c:auto val="1"/>
        <c:lblOffset val="100"/>
        <c:baseTimeUnit val="years"/>
      </c:dateAx>
      <c:valAx>
        <c:axId val="3095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61.68</c:v>
                </c:pt>
                <c:pt idx="1">
                  <c:v>61.91</c:v>
                </c:pt>
                <c:pt idx="2">
                  <c:v>65.010000000000005</c:v>
                </c:pt>
                <c:pt idx="3">
                  <c:v>67.83</c:v>
                </c:pt>
                <c:pt idx="4">
                  <c:v>73.59</c:v>
                </c:pt>
              </c:numCache>
            </c:numRef>
          </c:val>
          <c:extLst xmlns:c16r2="http://schemas.microsoft.com/office/drawing/2015/06/chart">
            <c:ext xmlns:c16="http://schemas.microsoft.com/office/drawing/2014/chart" uri="{C3380CC4-5D6E-409C-BE32-E72D297353CC}">
              <c16:uniqueId val="{00000000-9654-4D45-9954-C80349C9FBFF}"/>
            </c:ext>
          </c:extLst>
        </c:ser>
        <c:dLbls>
          <c:showLegendKey val="0"/>
          <c:showVal val="0"/>
          <c:showCatName val="0"/>
          <c:showSerName val="0"/>
          <c:showPercent val="0"/>
          <c:showBubbleSize val="0"/>
        </c:dLbls>
        <c:gapWidth val="150"/>
        <c:axId val="30986240"/>
        <c:axId val="3098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9654-4D45-9954-C80349C9FBFF}"/>
            </c:ext>
          </c:extLst>
        </c:ser>
        <c:dLbls>
          <c:showLegendKey val="0"/>
          <c:showVal val="0"/>
          <c:showCatName val="0"/>
          <c:showSerName val="0"/>
          <c:showPercent val="0"/>
          <c:showBubbleSize val="0"/>
        </c:dLbls>
        <c:marker val="1"/>
        <c:smooth val="0"/>
        <c:axId val="30986240"/>
        <c:axId val="30988160"/>
      </c:lineChart>
      <c:dateAx>
        <c:axId val="30986240"/>
        <c:scaling>
          <c:orientation val="minMax"/>
        </c:scaling>
        <c:delete val="1"/>
        <c:axPos val="b"/>
        <c:numFmt formatCode="ge" sourceLinked="1"/>
        <c:majorTickMark val="none"/>
        <c:minorTickMark val="none"/>
        <c:tickLblPos val="none"/>
        <c:crossAx val="30988160"/>
        <c:crosses val="autoZero"/>
        <c:auto val="1"/>
        <c:lblOffset val="100"/>
        <c:baseTimeUnit val="years"/>
      </c:dateAx>
      <c:valAx>
        <c:axId val="309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390.71</c:v>
                </c:pt>
                <c:pt idx="1">
                  <c:v>401.39</c:v>
                </c:pt>
                <c:pt idx="2">
                  <c:v>385.87</c:v>
                </c:pt>
                <c:pt idx="3">
                  <c:v>371.59</c:v>
                </c:pt>
                <c:pt idx="4">
                  <c:v>346.09</c:v>
                </c:pt>
              </c:numCache>
            </c:numRef>
          </c:val>
          <c:extLst xmlns:c16r2="http://schemas.microsoft.com/office/drawing/2015/06/chart">
            <c:ext xmlns:c16="http://schemas.microsoft.com/office/drawing/2014/chart" uri="{C3380CC4-5D6E-409C-BE32-E72D297353CC}">
              <c16:uniqueId val="{00000000-8F27-4ACD-ABA2-2D9A045444E2}"/>
            </c:ext>
          </c:extLst>
        </c:ser>
        <c:dLbls>
          <c:showLegendKey val="0"/>
          <c:showVal val="0"/>
          <c:showCatName val="0"/>
          <c:showSerName val="0"/>
          <c:showPercent val="0"/>
          <c:showBubbleSize val="0"/>
        </c:dLbls>
        <c:gapWidth val="150"/>
        <c:axId val="31262976"/>
        <c:axId val="3128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8F27-4ACD-ABA2-2D9A045444E2}"/>
            </c:ext>
          </c:extLst>
        </c:ser>
        <c:dLbls>
          <c:showLegendKey val="0"/>
          <c:showVal val="0"/>
          <c:showCatName val="0"/>
          <c:showSerName val="0"/>
          <c:showPercent val="0"/>
          <c:showBubbleSize val="0"/>
        </c:dLbls>
        <c:marker val="1"/>
        <c:smooth val="0"/>
        <c:axId val="31262976"/>
        <c:axId val="31285632"/>
      </c:lineChart>
      <c:dateAx>
        <c:axId val="31262976"/>
        <c:scaling>
          <c:orientation val="minMax"/>
        </c:scaling>
        <c:delete val="1"/>
        <c:axPos val="b"/>
        <c:numFmt formatCode="ge" sourceLinked="1"/>
        <c:majorTickMark val="none"/>
        <c:minorTickMark val="none"/>
        <c:tickLblPos val="none"/>
        <c:crossAx val="31285632"/>
        <c:crosses val="autoZero"/>
        <c:auto val="1"/>
        <c:lblOffset val="100"/>
        <c:baseTimeUnit val="years"/>
      </c:dateAx>
      <c:valAx>
        <c:axId val="3128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　中川村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6">
        <f>データ!S6</f>
        <v>4952</v>
      </c>
      <c r="AM8" s="66"/>
      <c r="AN8" s="66"/>
      <c r="AO8" s="66"/>
      <c r="AP8" s="66"/>
      <c r="AQ8" s="66"/>
      <c r="AR8" s="66"/>
      <c r="AS8" s="66"/>
      <c r="AT8" s="65">
        <f>データ!T6</f>
        <v>77.05</v>
      </c>
      <c r="AU8" s="65"/>
      <c r="AV8" s="65"/>
      <c r="AW8" s="65"/>
      <c r="AX8" s="65"/>
      <c r="AY8" s="65"/>
      <c r="AZ8" s="65"/>
      <c r="BA8" s="65"/>
      <c r="BB8" s="65">
        <f>データ!U6</f>
        <v>64.27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56.46</v>
      </c>
      <c r="Q10" s="65"/>
      <c r="R10" s="65"/>
      <c r="S10" s="65"/>
      <c r="T10" s="65"/>
      <c r="U10" s="65"/>
      <c r="V10" s="65"/>
      <c r="W10" s="65">
        <f>データ!Q6</f>
        <v>99</v>
      </c>
      <c r="X10" s="65"/>
      <c r="Y10" s="65"/>
      <c r="Z10" s="65"/>
      <c r="AA10" s="65"/>
      <c r="AB10" s="65"/>
      <c r="AC10" s="65"/>
      <c r="AD10" s="66">
        <f>データ!R6</f>
        <v>5184</v>
      </c>
      <c r="AE10" s="66"/>
      <c r="AF10" s="66"/>
      <c r="AG10" s="66"/>
      <c r="AH10" s="66"/>
      <c r="AI10" s="66"/>
      <c r="AJ10" s="66"/>
      <c r="AK10" s="2"/>
      <c r="AL10" s="66">
        <f>データ!V6</f>
        <v>2795</v>
      </c>
      <c r="AM10" s="66"/>
      <c r="AN10" s="66"/>
      <c r="AO10" s="66"/>
      <c r="AP10" s="66"/>
      <c r="AQ10" s="66"/>
      <c r="AR10" s="66"/>
      <c r="AS10" s="66"/>
      <c r="AT10" s="65">
        <f>データ!W6</f>
        <v>1.62</v>
      </c>
      <c r="AU10" s="65"/>
      <c r="AV10" s="65"/>
      <c r="AW10" s="65"/>
      <c r="AX10" s="65"/>
      <c r="AY10" s="65"/>
      <c r="AZ10" s="65"/>
      <c r="BA10" s="65"/>
      <c r="BB10" s="65">
        <f>データ!X6</f>
        <v>1725.31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k8vIQNRgUX5Fob9iDo2WxHVN/mK3/OeydTu6HiziXd3ZPQZ6pVOilulJ/KROtiAKH2YpVoQKQwJvxrQu/fIq0A==" saltValue="6Cu5GX/bbog6VMvHPDhwK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203866</v>
      </c>
      <c r="D6" s="32">
        <f t="shared" si="3"/>
        <v>47</v>
      </c>
      <c r="E6" s="32">
        <f t="shared" si="3"/>
        <v>17</v>
      </c>
      <c r="F6" s="32">
        <f t="shared" si="3"/>
        <v>1</v>
      </c>
      <c r="G6" s="32">
        <f t="shared" si="3"/>
        <v>0</v>
      </c>
      <c r="H6" s="32" t="str">
        <f t="shared" si="3"/>
        <v>長野県　中川村</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56.46</v>
      </c>
      <c r="Q6" s="33">
        <f t="shared" si="3"/>
        <v>99</v>
      </c>
      <c r="R6" s="33">
        <f t="shared" si="3"/>
        <v>5184</v>
      </c>
      <c r="S6" s="33">
        <f t="shared" si="3"/>
        <v>4952</v>
      </c>
      <c r="T6" s="33">
        <f t="shared" si="3"/>
        <v>77.05</v>
      </c>
      <c r="U6" s="33">
        <f t="shared" si="3"/>
        <v>64.27</v>
      </c>
      <c r="V6" s="33">
        <f t="shared" si="3"/>
        <v>2795</v>
      </c>
      <c r="W6" s="33">
        <f t="shared" si="3"/>
        <v>1.62</v>
      </c>
      <c r="X6" s="33">
        <f t="shared" si="3"/>
        <v>1725.31</v>
      </c>
      <c r="Y6" s="34">
        <f>IF(Y7="",NA(),Y7)</f>
        <v>77.64</v>
      </c>
      <c r="Z6" s="34">
        <f t="shared" ref="Z6:AH6" si="4">IF(Z7="",NA(),Z7)</f>
        <v>75.739999999999995</v>
      </c>
      <c r="AA6" s="34">
        <f t="shared" si="4"/>
        <v>77.84</v>
      </c>
      <c r="AB6" s="34">
        <f t="shared" si="4"/>
        <v>80.88</v>
      </c>
      <c r="AC6" s="34">
        <f t="shared" si="4"/>
        <v>81.48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1346.3</v>
      </c>
      <c r="BG6" s="34">
        <f t="shared" ref="BG6:BO6" si="7">IF(BG7="",NA(),BG7)</f>
        <v>1522.18</v>
      </c>
      <c r="BH6" s="34">
        <f t="shared" si="7"/>
        <v>1069.32</v>
      </c>
      <c r="BI6" s="34">
        <f t="shared" si="7"/>
        <v>855.31</v>
      </c>
      <c r="BJ6" s="34">
        <f t="shared" si="7"/>
        <v>782.98</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61.68</v>
      </c>
      <c r="BR6" s="34">
        <f t="shared" ref="BR6:BZ6" si="8">IF(BR7="",NA(),BR7)</f>
        <v>61.91</v>
      </c>
      <c r="BS6" s="34">
        <f t="shared" si="8"/>
        <v>65.010000000000005</v>
      </c>
      <c r="BT6" s="34">
        <f t="shared" si="8"/>
        <v>67.83</v>
      </c>
      <c r="BU6" s="34">
        <f t="shared" si="8"/>
        <v>73.59</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390.71</v>
      </c>
      <c r="CC6" s="34">
        <f t="shared" ref="CC6:CK6" si="9">IF(CC7="",NA(),CC7)</f>
        <v>401.39</v>
      </c>
      <c r="CD6" s="34">
        <f t="shared" si="9"/>
        <v>385.87</v>
      </c>
      <c r="CE6" s="34">
        <f t="shared" si="9"/>
        <v>371.59</v>
      </c>
      <c r="CF6" s="34">
        <f t="shared" si="9"/>
        <v>346.09</v>
      </c>
      <c r="CG6" s="34">
        <f t="shared" si="9"/>
        <v>247.43</v>
      </c>
      <c r="CH6" s="34">
        <f t="shared" si="9"/>
        <v>248.89</v>
      </c>
      <c r="CI6" s="34">
        <f t="shared" si="9"/>
        <v>250.84</v>
      </c>
      <c r="CJ6" s="34">
        <f t="shared" si="9"/>
        <v>235.61</v>
      </c>
      <c r="CK6" s="34">
        <f t="shared" si="9"/>
        <v>216.21</v>
      </c>
      <c r="CL6" s="33" t="str">
        <f>IF(CL7="","",IF(CL7="-","【-】","【"&amp;SUBSTITUTE(TEXT(CL7,"#,##0.00"),"-","△")&amp;"】"))</f>
        <v>【136.39】</v>
      </c>
      <c r="CM6" s="34">
        <f>IF(CM7="",NA(),CM7)</f>
        <v>49.81</v>
      </c>
      <c r="CN6" s="34">
        <f t="shared" ref="CN6:CV6" si="10">IF(CN7="",NA(),CN7)</f>
        <v>49.67</v>
      </c>
      <c r="CO6" s="34">
        <f t="shared" si="10"/>
        <v>49.52</v>
      </c>
      <c r="CP6" s="34">
        <f t="shared" si="10"/>
        <v>49.59</v>
      </c>
      <c r="CQ6" s="34">
        <f t="shared" si="10"/>
        <v>50.11</v>
      </c>
      <c r="CR6" s="34">
        <f t="shared" si="10"/>
        <v>50.32</v>
      </c>
      <c r="CS6" s="34">
        <f t="shared" si="10"/>
        <v>49.89</v>
      </c>
      <c r="CT6" s="34">
        <f t="shared" si="10"/>
        <v>49.39</v>
      </c>
      <c r="CU6" s="34">
        <f t="shared" si="10"/>
        <v>49.25</v>
      </c>
      <c r="CV6" s="34">
        <f t="shared" si="10"/>
        <v>50.24</v>
      </c>
      <c r="CW6" s="33" t="str">
        <f>IF(CW7="","",IF(CW7="-","【-】","【"&amp;SUBSTITUTE(TEXT(CW7,"#,##0.00"),"-","△")&amp;"】"))</f>
        <v>【60.13】</v>
      </c>
      <c r="CX6" s="34">
        <f>IF(CX7="",NA(),CX7)</f>
        <v>88.26</v>
      </c>
      <c r="CY6" s="34">
        <f t="shared" ref="CY6:DG6" si="11">IF(CY7="",NA(),CY7)</f>
        <v>89.05</v>
      </c>
      <c r="CZ6" s="34">
        <f t="shared" si="11"/>
        <v>90.05</v>
      </c>
      <c r="DA6" s="34">
        <f t="shared" si="11"/>
        <v>90.84</v>
      </c>
      <c r="DB6" s="34">
        <f t="shared" si="11"/>
        <v>91.81</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203866</v>
      </c>
      <c r="D7" s="36">
        <v>47</v>
      </c>
      <c r="E7" s="36">
        <v>17</v>
      </c>
      <c r="F7" s="36">
        <v>1</v>
      </c>
      <c r="G7" s="36">
        <v>0</v>
      </c>
      <c r="H7" s="36" t="s">
        <v>110</v>
      </c>
      <c r="I7" s="36" t="s">
        <v>111</v>
      </c>
      <c r="J7" s="36" t="s">
        <v>112</v>
      </c>
      <c r="K7" s="36" t="s">
        <v>113</v>
      </c>
      <c r="L7" s="36" t="s">
        <v>114</v>
      </c>
      <c r="M7" s="36" t="s">
        <v>115</v>
      </c>
      <c r="N7" s="37" t="s">
        <v>116</v>
      </c>
      <c r="O7" s="37" t="s">
        <v>117</v>
      </c>
      <c r="P7" s="37">
        <v>56.46</v>
      </c>
      <c r="Q7" s="37">
        <v>99</v>
      </c>
      <c r="R7" s="37">
        <v>5184</v>
      </c>
      <c r="S7" s="37">
        <v>4952</v>
      </c>
      <c r="T7" s="37">
        <v>77.05</v>
      </c>
      <c r="U7" s="37">
        <v>64.27</v>
      </c>
      <c r="V7" s="37">
        <v>2795</v>
      </c>
      <c r="W7" s="37">
        <v>1.62</v>
      </c>
      <c r="X7" s="37">
        <v>1725.31</v>
      </c>
      <c r="Y7" s="37">
        <v>77.64</v>
      </c>
      <c r="Z7" s="37">
        <v>75.739999999999995</v>
      </c>
      <c r="AA7" s="37">
        <v>77.84</v>
      </c>
      <c r="AB7" s="37">
        <v>80.88</v>
      </c>
      <c r="AC7" s="37">
        <v>81.48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1346.3</v>
      </c>
      <c r="BG7" s="37">
        <v>1522.18</v>
      </c>
      <c r="BH7" s="37">
        <v>1069.32</v>
      </c>
      <c r="BI7" s="37">
        <v>855.31</v>
      </c>
      <c r="BJ7" s="37">
        <v>782.98</v>
      </c>
      <c r="BK7" s="37">
        <v>1306.92</v>
      </c>
      <c r="BL7" s="37">
        <v>1203.71</v>
      </c>
      <c r="BM7" s="37">
        <v>1162.3599999999999</v>
      </c>
      <c r="BN7" s="37">
        <v>1047.6500000000001</v>
      </c>
      <c r="BO7" s="37">
        <v>1124.26</v>
      </c>
      <c r="BP7" s="37">
        <v>707.33</v>
      </c>
      <c r="BQ7" s="37">
        <v>61.68</v>
      </c>
      <c r="BR7" s="37">
        <v>61.91</v>
      </c>
      <c r="BS7" s="37">
        <v>65.010000000000005</v>
      </c>
      <c r="BT7" s="37">
        <v>67.83</v>
      </c>
      <c r="BU7" s="37">
        <v>73.59</v>
      </c>
      <c r="BV7" s="37">
        <v>68.510000000000005</v>
      </c>
      <c r="BW7" s="37">
        <v>69.739999999999995</v>
      </c>
      <c r="BX7" s="37">
        <v>68.209999999999994</v>
      </c>
      <c r="BY7" s="37">
        <v>74.040000000000006</v>
      </c>
      <c r="BZ7" s="37">
        <v>80.58</v>
      </c>
      <c r="CA7" s="37">
        <v>101.26</v>
      </c>
      <c r="CB7" s="37">
        <v>390.71</v>
      </c>
      <c r="CC7" s="37">
        <v>401.39</v>
      </c>
      <c r="CD7" s="37">
        <v>385.87</v>
      </c>
      <c r="CE7" s="37">
        <v>371.59</v>
      </c>
      <c r="CF7" s="37">
        <v>346.09</v>
      </c>
      <c r="CG7" s="37">
        <v>247.43</v>
      </c>
      <c r="CH7" s="37">
        <v>248.89</v>
      </c>
      <c r="CI7" s="37">
        <v>250.84</v>
      </c>
      <c r="CJ7" s="37">
        <v>235.61</v>
      </c>
      <c r="CK7" s="37">
        <v>216.21</v>
      </c>
      <c r="CL7" s="37">
        <v>136.38999999999999</v>
      </c>
      <c r="CM7" s="37">
        <v>49.81</v>
      </c>
      <c r="CN7" s="37">
        <v>49.67</v>
      </c>
      <c r="CO7" s="37">
        <v>49.52</v>
      </c>
      <c r="CP7" s="37">
        <v>49.59</v>
      </c>
      <c r="CQ7" s="37">
        <v>50.11</v>
      </c>
      <c r="CR7" s="37">
        <v>50.32</v>
      </c>
      <c r="CS7" s="37">
        <v>49.89</v>
      </c>
      <c r="CT7" s="37">
        <v>49.39</v>
      </c>
      <c r="CU7" s="37">
        <v>49.25</v>
      </c>
      <c r="CV7" s="37">
        <v>50.24</v>
      </c>
      <c r="CW7" s="37">
        <v>60.13</v>
      </c>
      <c r="CX7" s="37">
        <v>88.26</v>
      </c>
      <c r="CY7" s="37">
        <v>89.05</v>
      </c>
      <c r="CZ7" s="37">
        <v>90.05</v>
      </c>
      <c r="DA7" s="37">
        <v>90.84</v>
      </c>
      <c r="DB7" s="37">
        <v>91.81</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2019-01-24T05:02:03Z</cp:lastPrinted>
  <dcterms:created xsi:type="dcterms:W3CDTF">2018-12-03T09:03:53Z</dcterms:created>
  <dcterms:modified xsi:type="dcterms:W3CDTF">2019-02-20T11:31:17Z</dcterms:modified>
  <cp:category/>
</cp:coreProperties>
</file>