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LCflnXiPDevQAJbqgK/WSLFzWxvXSDK7GMDYIvnO/zqahnzLlpxlDon1pOX78sPn9hIHVZnSMpl2PQNuDErFw==" workbookSaltValue="9fq83uCFhinbAn8JQoViH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O6" i="5" l="1"/>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<sst xmlns="http://schemas.openxmlformats.org/spreadsheetml/2006/main" count="240" uniqueCount="123">
  <si>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</si>
  <si>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</si>
  <si>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</si>
  <si>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</si>
  <si>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</si>
  <si>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</si>
  <si>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</si>
  <si>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</si>
  <si>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</si>
  <si>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</si>
  <si>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</si>
  <si>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</si>
  <si>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</si>
  <si>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</si>
  <si>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</si>
  <si>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</si>
  <si>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</si>
  <si>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</si>
  <si>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</si>
  <si>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</si>
  <si>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</si>
  <si>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</si>
  <si>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</si>
  <si>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</si>
  <si>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</si>
  <si>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</si>
  <si>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</si>
  <si>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</si>
  <si>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</si>
  <si>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</si>
  <si>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</si>
  <si>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</si>
  <si>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</si>
  <si>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</si>
  <si>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</si>
  <si>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</si>
  <si>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</si>
  <si>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</si>
  <si>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</si>
  <si>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</si>
  <si>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</si>
  <si>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</si>
  <si>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</si>
  <si>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</si>
  <si>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</si>
  <si>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</si>
  <si>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</si>
  <si>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</si>
  <si>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</si>
  <si>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</si>
  <si>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</si>
  <si>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</si>
  <si>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</si>
  <si>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</si>
  <si>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</si>
  <si>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</si>
  <si>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</si>
  <si>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</si>
  <si>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</si>
  <si>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</si>
  <si>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</si>
  <si>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</si>
  <si>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</si>
  <si>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</si>
  <si>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</si>
  <si>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</si>
  <si>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</si>
  <si>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</si>
  <si>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</si>
  <si>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</si>
  <si>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</si>
  <si>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</si>
  <si>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</si>
  <si>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</si>
  <si>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</si>
  <si>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</si>
  <si>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</si>
  <si>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</si>
  <si>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</si>
  <si>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</si>
  <si>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</si>
  <si>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</si>
  <si>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</si>
  <si>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</si>
  <si>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</si>
  <si>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</si>
  <si>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</si>
  <si>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</si>
  <si>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</si>
  <si>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</si>
  <si>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</si>
  <si>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</si>
  <si>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</si>
  <si>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</si>
  <si>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</si>
  <si>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</si>
  <si>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</si>
  <si>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</si>
  <si>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</si>
  <si>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</si>
  <si>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</si>
  <si>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</si>
  <si>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</si>
  <si>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</si>
  <si>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</si>
  <si>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</si>
  <si>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</si>
  <si>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</si>
  <si>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</si>
  <si>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</si>
  <si>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</si>
  <si>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</si>
  <si>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</si>
  <si>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</si>
  <si>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</si>
  <si>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</si>
  <si>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</si>
  <si>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</si>
  <si>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</si>
  <si>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</si>
  <si>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増減があるが、平均値は上回っている。また、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下回っている。平成25年度は会計基準見直しの影響で平均値を大きく下回っているが、平成26年度以降は平均値を上回っている。
　料金収入に対する企業債残高の割合である”企業債残高対事業規模比率”は、横ばいにあり平均値を上回っている。
　水洗化率は横ばいで推移しており、平均値を下回っている。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77" eb="79">
      <t>シュウシ</t>
    </rPh>
    <rPh sb="79" eb="80">
      <t>ジョウ</t>
    </rPh>
    <rPh sb="81" eb="83">
      <t>クロジ</t>
    </rPh>
    <rPh sb="84" eb="86">
      <t>ルイセキ</t>
    </rPh>
    <rPh sb="86" eb="89">
      <t>ケッソンキン</t>
    </rPh>
    <rPh sb="90" eb="92">
      <t>ハッセイ</t>
    </rPh>
    <rPh sb="183" eb="185">
      <t>ゾウゲン</t>
    </rPh>
    <rPh sb="190" eb="192">
      <t>ヘイキン</t>
    </rPh>
    <rPh sb="192" eb="193">
      <t>アタイ</t>
    </rPh>
    <rPh sb="194" eb="196">
      <t>ウワマワ</t>
    </rPh>
    <rPh sb="321" eb="323">
      <t>ヘイセイ</t>
    </rPh>
    <rPh sb="325" eb="327">
      <t>ネンド</t>
    </rPh>
    <rPh sb="328" eb="330">
      <t>カイケイ</t>
    </rPh>
    <rPh sb="330" eb="332">
      <t>キジュン</t>
    </rPh>
    <rPh sb="332" eb="334">
      <t>ミナオ</t>
    </rPh>
    <rPh sb="336" eb="338">
      <t>エイキョウ</t>
    </rPh>
    <rPh sb="339" eb="341">
      <t>ヘイキン</t>
    </rPh>
    <rPh sb="341" eb="342">
      <t>アタイ</t>
    </rPh>
    <rPh sb="343" eb="344">
      <t>オオ</t>
    </rPh>
    <rPh sb="346" eb="348">
      <t>シタマワ</t>
    </rPh>
    <rPh sb="354" eb="356">
      <t>ヘイセイ</t>
    </rPh>
    <rPh sb="358" eb="360">
      <t>ネンド</t>
    </rPh>
    <rPh sb="360" eb="362">
      <t>イコウ</t>
    </rPh>
    <rPh sb="363" eb="365">
      <t>ヘイキン</t>
    </rPh>
    <rPh sb="365" eb="366">
      <t>アタイ</t>
    </rPh>
    <rPh sb="367" eb="369">
      <t>ウワマワ</t>
    </rPh>
    <rPh sb="411" eb="412">
      <t>ヨコ</t>
    </rPh>
    <rPh sb="479" eb="481">
      <t>アカジ</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</si>
  <si>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■現状分析からみた課題
　時間の経過とともに減価償却が増加しているが特に問題はなく、耐用年数を超過した管渠はないため現時点での課題はないが、将来の管渠施設の改築更新に留意する必要がある。</t>
    <rPh sb="209" eb="211">
      <t>カンキョ</t>
    </rPh>
    <phoneticPr fontId="4"/>
  </si>
  <si>
    <t>　経営面では、一般会計からの補助金を繰り入れていること、経費回収率及び流動比率が100％に満たないこと等が課題である。事業の効率化等による支出の削減を図っていくとともに、必要な下水道使用料を確保するために、平成30年度4月から使用料の平均10％値上げ改定を予定している。
　現時点で管渠施設の老朽化は進んでいないが、ストックマネジメントの視点を踏まえ、下水道サービスを安定的に確保していくために、計画的かつ効率的な施設管理を行う必要がある。</t>
    <rPh sb="33" eb="34">
      <t>オヨ</t>
    </rPh>
    <rPh sb="35" eb="37">
      <t>リュウドウ</t>
    </rPh>
    <rPh sb="37" eb="39">
      <t>ヒリツ</t>
    </rPh>
    <rPh sb="59" eb="61">
      <t>ジギョウ</t>
    </rPh>
    <rPh sb="122" eb="124">
      <t>ネア</t>
    </rPh>
    <rPh sb="137" eb="140">
      <t>ゲンジテン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</si>
</sst>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04-4D8C-ADFD-B890F668B6B8}"/>
            </c:ext>
          </c:extLst>
        </c:ser>
        <c:dLbls>
          <c:showLegendKey val="0"/>
          <c:showVal val="0"/>
          <c:showCatName val="0"/>
          <c:showSerName val="0"/>
          <c:showPercent val="0"/>
          <c:showBubbleSize val="0"/>
        </c:dLbls>
        <c:gapWidth val="150"/>
        <c:axId val="41004032"/>
        <c:axId val="410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D004-4D8C-ADFD-B890F668B6B8}"/>
            </c:ext>
          </c:extLst>
        </c:ser>
        <c:dLbls>
          <c:showLegendKey val="0"/>
          <c:showVal val="0"/>
          <c:showCatName val="0"/>
          <c:showSerName val="0"/>
          <c:showPercent val="0"/>
          <c:showBubbleSize val="0"/>
        </c:dLbls>
        <c:marker val="1"/>
        <c:smooth val="0"/>
        <c:axId val="41004032"/>
        <c:axId val="41044224"/>
      </c:lineChart>
      <c:dateAx>
        <c:axId val="41004032"/>
        <c:scaling>
          <c:orientation val="minMax"/>
        </c:scaling>
        <c:delete val="1"/>
        <c:axPos val="b"/>
        <c:numFmt formatCode="ge" sourceLinked="1"/>
        <c:majorTickMark val="none"/>
        <c:minorTickMark val="none"/>
        <c:tickLblPos val="none"/>
        <c:crossAx val="41044224"/>
        <c:crosses val="autoZero"/>
        <c:auto val="1"/>
        <c:lblOffset val="100"/>
        <c:baseTimeUnit val="years"/>
      </c:dateAx>
      <c:valAx>
        <c:axId val="410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CF-400F-A569-8EE7D50BCEE9}"/>
            </c:ext>
          </c:extLst>
        </c:ser>
        <c:dLbls>
          <c:showLegendKey val="0"/>
          <c:showVal val="0"/>
          <c:showCatName val="0"/>
          <c:showSerName val="0"/>
          <c:showPercent val="0"/>
          <c:showBubbleSize val="0"/>
        </c:dLbls>
        <c:gapWidth val="150"/>
        <c:axId val="26994560"/>
        <c:axId val="273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B7CF-400F-A569-8EE7D50BCEE9}"/>
            </c:ext>
          </c:extLst>
        </c:ser>
        <c:dLbls>
          <c:showLegendKey val="0"/>
          <c:showVal val="0"/>
          <c:showCatName val="0"/>
          <c:showSerName val="0"/>
          <c:showPercent val="0"/>
          <c:showBubbleSize val="0"/>
        </c:dLbls>
        <c:marker val="1"/>
        <c:smooth val="0"/>
        <c:axId val="26994560"/>
        <c:axId val="27328512"/>
      </c:lineChart>
      <c:dateAx>
        <c:axId val="26994560"/>
        <c:scaling>
          <c:orientation val="minMax"/>
        </c:scaling>
        <c:delete val="1"/>
        <c:axPos val="b"/>
        <c:numFmt formatCode="ge" sourceLinked="1"/>
        <c:majorTickMark val="none"/>
        <c:minorTickMark val="none"/>
        <c:tickLblPos val="none"/>
        <c:crossAx val="27328512"/>
        <c:crosses val="autoZero"/>
        <c:auto val="1"/>
        <c:lblOffset val="100"/>
        <c:baseTimeUnit val="years"/>
      </c:dateAx>
      <c:valAx>
        <c:axId val="273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73.87</c:v>
                </c:pt>
                <c:pt idx="1">
                  <c:v>74.06</c:v>
                </c:pt>
                <c:pt idx="2">
                  <c:v>74.08</c:v>
                </c:pt>
                <c:pt idx="3">
                  <c:v>74.180000000000007</c:v>
                </c:pt>
                <c:pt idx="4">
                  <c:v>74.349999999999994</c:v>
                </c:pt>
              </c:numCache>
            </c:numRef>
          </c:val>
          <c:extLst xmlns:c16r2="http://schemas.microsoft.com/office/drawing/2015/06/chart">
            <c:ext xmlns:c16="http://schemas.microsoft.com/office/drawing/2014/chart" uri="{C3380CC4-5D6E-409C-BE32-E72D297353CC}">
              <c16:uniqueId val="{00000000-EF9F-41BB-81E5-1F7B92268590}"/>
            </c:ext>
          </c:extLst>
        </c:ser>
        <c:dLbls>
          <c:showLegendKey val="0"/>
          <c:showVal val="0"/>
          <c:showCatName val="0"/>
          <c:showSerName val="0"/>
          <c:showPercent val="0"/>
          <c:showBubbleSize val="0"/>
        </c:dLbls>
        <c:gapWidth val="150"/>
        <c:axId val="27355392"/>
        <c:axId val="273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F9F-41BB-81E5-1F7B92268590}"/>
            </c:ext>
          </c:extLst>
        </c:ser>
        <c:dLbls>
          <c:showLegendKey val="0"/>
          <c:showVal val="0"/>
          <c:showCatName val="0"/>
          <c:showSerName val="0"/>
          <c:showPercent val="0"/>
          <c:showBubbleSize val="0"/>
        </c:dLbls>
        <c:marker val="1"/>
        <c:smooth val="0"/>
        <c:axId val="27355392"/>
        <c:axId val="27365760"/>
      </c:lineChart>
      <c:dateAx>
        <c:axId val="27355392"/>
        <c:scaling>
          <c:orientation val="minMax"/>
        </c:scaling>
        <c:delete val="1"/>
        <c:axPos val="b"/>
        <c:numFmt formatCode="ge" sourceLinked="1"/>
        <c:majorTickMark val="none"/>
        <c:minorTickMark val="none"/>
        <c:tickLblPos val="none"/>
        <c:crossAx val="27365760"/>
        <c:crosses val="autoZero"/>
        <c:auto val="1"/>
        <c:lblOffset val="100"/>
        <c:baseTimeUnit val="years"/>
      </c:dateAx>
      <c:valAx>
        <c:axId val="273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101.63</c:v>
                </c:pt>
                <c:pt idx="1">
                  <c:v>101.14</c:v>
                </c:pt>
                <c:pt idx="2">
                  <c:v>100.11</c:v>
                </c:pt>
                <c:pt idx="3">
                  <c:v>100.26</c:v>
                </c:pt>
                <c:pt idx="4">
                  <c:v>100.35</c:v>
                </c:pt>
              </c:numCache>
            </c:numRef>
          </c:val>
          <c:extLst xmlns:c16r2="http://schemas.microsoft.com/office/drawing/2015/06/chart">
            <c:ext xmlns:c16="http://schemas.microsoft.com/office/drawing/2014/chart" uri="{C3380CC4-5D6E-409C-BE32-E72D297353CC}">
              <c16:uniqueId val="{00000000-2918-474D-A5F5-8F09A787CEDC}"/>
            </c:ext>
          </c:extLst>
        </c:ser>
        <c:dLbls>
          <c:showLegendKey val="0"/>
          <c:showVal val="0"/>
          <c:showCatName val="0"/>
          <c:showSerName val="0"/>
          <c:showPercent val="0"/>
          <c:showBubbleSize val="0"/>
        </c:dLbls>
        <c:gapWidth val="150"/>
        <c:axId val="41179008"/>
        <c:axId val="423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2918-474D-A5F5-8F09A787CEDC}"/>
            </c:ext>
          </c:extLst>
        </c:ser>
        <c:dLbls>
          <c:showLegendKey val="0"/>
          <c:showVal val="0"/>
          <c:showCatName val="0"/>
          <c:showSerName val="0"/>
          <c:showPercent val="0"/>
          <c:showBubbleSize val="0"/>
        </c:dLbls>
        <c:marker val="1"/>
        <c:smooth val="0"/>
        <c:axId val="41179008"/>
        <c:axId val="42343808"/>
      </c:lineChart>
      <c:dateAx>
        <c:axId val="41179008"/>
        <c:scaling>
          <c:orientation val="minMax"/>
        </c:scaling>
        <c:delete val="1"/>
        <c:axPos val="b"/>
        <c:numFmt formatCode="ge" sourceLinked="1"/>
        <c:majorTickMark val="none"/>
        <c:minorTickMark val="none"/>
        <c:tickLblPos val="none"/>
        <c:crossAx val="42343808"/>
        <c:crosses val="autoZero"/>
        <c:auto val="1"/>
        <c:lblOffset val="100"/>
        <c:baseTimeUnit val="years"/>
      </c:dateAx>
      <c:valAx>
        <c:axId val="423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2.35</c:v>
                </c:pt>
                <c:pt idx="1">
                  <c:v>4.6900000000000004</c:v>
                </c:pt>
                <c:pt idx="2">
                  <c:v>7.04</c:v>
                </c:pt>
                <c:pt idx="3">
                  <c:v>9.3000000000000007</c:v>
                </c:pt>
                <c:pt idx="4">
                  <c:v>11.66</c:v>
                </c:pt>
              </c:numCache>
            </c:numRef>
          </c:val>
          <c:extLst xmlns:c16r2="http://schemas.microsoft.com/office/drawing/2015/06/chart">
            <c:ext xmlns:c16="http://schemas.microsoft.com/office/drawing/2014/chart" uri="{C3380CC4-5D6E-409C-BE32-E72D297353CC}">
              <c16:uniqueId val="{00000000-10F0-4813-A10C-78529BA4C21D}"/>
            </c:ext>
          </c:extLst>
        </c:ser>
        <c:dLbls>
          <c:showLegendKey val="0"/>
          <c:showVal val="0"/>
          <c:showCatName val="0"/>
          <c:showSerName val="0"/>
          <c:showPercent val="0"/>
          <c:showBubbleSize val="0"/>
        </c:dLbls>
        <c:gapWidth val="150"/>
        <c:axId val="74324224"/>
        <c:axId val="834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10F0-4813-A10C-78529BA4C21D}"/>
            </c:ext>
          </c:extLst>
        </c:ser>
        <c:dLbls>
          <c:showLegendKey val="0"/>
          <c:showVal val="0"/>
          <c:showCatName val="0"/>
          <c:showSerName val="0"/>
          <c:showPercent val="0"/>
          <c:showBubbleSize val="0"/>
        </c:dLbls>
        <c:marker val="1"/>
        <c:smooth val="0"/>
        <c:axId val="74324224"/>
        <c:axId val="83444480"/>
      </c:lineChart>
      <c:dateAx>
        <c:axId val="74324224"/>
        <c:scaling>
          <c:orientation val="minMax"/>
        </c:scaling>
        <c:delete val="1"/>
        <c:axPos val="b"/>
        <c:numFmt formatCode="ge" sourceLinked="1"/>
        <c:majorTickMark val="none"/>
        <c:minorTickMark val="none"/>
        <c:tickLblPos val="none"/>
        <c:crossAx val="83444480"/>
        <c:crosses val="autoZero"/>
        <c:auto val="1"/>
        <c:lblOffset val="100"/>
        <c:baseTimeUnit val="years"/>
      </c:dateAx>
      <c:valAx>
        <c:axId val="83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FA-4777-B29A-1A50459373F8}"/>
            </c:ext>
          </c:extLst>
        </c:ser>
        <c:dLbls>
          <c:showLegendKey val="0"/>
          <c:showVal val="0"/>
          <c:showCatName val="0"/>
          <c:showSerName val="0"/>
          <c:showPercent val="0"/>
          <c:showBubbleSize val="0"/>
        </c:dLbls>
        <c:gapWidth val="150"/>
        <c:axId val="84206720"/>
        <c:axId val="842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F7FA-4777-B29A-1A50459373F8}"/>
            </c:ext>
          </c:extLst>
        </c:ser>
        <c:dLbls>
          <c:showLegendKey val="0"/>
          <c:showVal val="0"/>
          <c:showCatName val="0"/>
          <c:showSerName val="0"/>
          <c:showPercent val="0"/>
          <c:showBubbleSize val="0"/>
        </c:dLbls>
        <c:marker val="1"/>
        <c:smooth val="0"/>
        <c:axId val="84206720"/>
        <c:axId val="84209024"/>
      </c:lineChart>
      <c:dateAx>
        <c:axId val="84206720"/>
        <c:scaling>
          <c:orientation val="minMax"/>
        </c:scaling>
        <c:delete val="1"/>
        <c:axPos val="b"/>
        <c:numFmt formatCode="ge" sourceLinked="1"/>
        <c:majorTickMark val="none"/>
        <c:minorTickMark val="none"/>
        <c:tickLblPos val="none"/>
        <c:crossAx val="84209024"/>
        <c:crosses val="autoZero"/>
        <c:auto val="1"/>
        <c:lblOffset val="100"/>
        <c:baseTimeUnit val="years"/>
      </c:dateAx>
      <c:valAx>
        <c:axId val="842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67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
                  <c:v>0</c:v>
                </c:pt>
                <c:pt idx="1">
                  <c:v>16.95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F41-4B19-BEA5-FC4C1455FF4A}"/>
            </c:ext>
          </c:extLst>
        </c:ser>
        <c:dLbls>
          <c:showLegendKey val="0"/>
          <c:showVal val="0"/>
          <c:showCatName val="0"/>
          <c:showSerName val="0"/>
          <c:showPercent val="0"/>
          <c:showBubbleSize val="0"/>
        </c:dLbls>
        <c:gapWidth val="150"/>
        <c:axId val="88554496"/>
        <c:axId val="885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EF41-4B19-BEA5-FC4C1455FF4A}"/>
            </c:ext>
          </c:extLst>
        </c:ser>
        <c:dLbls>
          <c:showLegendKey val="0"/>
          <c:showVal val="0"/>
          <c:showCatName val="0"/>
          <c:showSerName val="0"/>
          <c:showPercent val="0"/>
          <c:showBubbleSize val="0"/>
        </c:dLbls>
        <c:marker val="1"/>
        <c:smooth val="0"/>
        <c:axId val="88554496"/>
        <c:axId val="88568960"/>
      </c:lineChart>
      <c:dateAx>
        <c:axId val="88554496"/>
        <c:scaling>
          <c:orientation val="minMax"/>
        </c:scaling>
        <c:delete val="1"/>
        <c:axPos val="b"/>
        <c:numFmt formatCode="ge" sourceLinked="1"/>
        <c:majorTickMark val="none"/>
        <c:minorTickMark val="none"/>
        <c:tickLblPos val="none"/>
        <c:crossAx val="88568960"/>
        <c:crosses val="autoZero"/>
        <c:auto val="1"/>
        <c:lblOffset val="100"/>
        <c:baseTimeUnit val="years"/>
      </c:dateAx>
      <c:valAx>
        <c:axId val="885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86.69</c:v>
                </c:pt>
                <c:pt idx="1">
                  <c:v>76.08</c:v>
                </c:pt>
                <c:pt idx="2">
                  <c:v>77.180000000000007</c:v>
                </c:pt>
                <c:pt idx="3">
                  <c:v>80.08</c:v>
                </c:pt>
                <c:pt idx="4">
                  <c:v>76.03</c:v>
                </c:pt>
              </c:numCache>
            </c:numRef>
          </c:val>
          <c:extLst xmlns:c16r2="http://schemas.microsoft.com/office/drawing/2015/06/chart">
            <c:ext xmlns:c16="http://schemas.microsoft.com/office/drawing/2014/chart" uri="{C3380CC4-5D6E-409C-BE32-E72D297353CC}">
              <c16:uniqueId val="{00000000-B87B-46D1-B6D5-984628B3A7FB}"/>
            </c:ext>
          </c:extLst>
        </c:ser>
        <c:dLbls>
          <c:showLegendKey val="0"/>
          <c:showVal val="0"/>
          <c:showCatName val="0"/>
          <c:showSerName val="0"/>
          <c:showPercent val="0"/>
          <c:showBubbleSize val="0"/>
        </c:dLbls>
        <c:gapWidth val="150"/>
        <c:axId val="120447360"/>
        <c:axId val="1204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B87B-46D1-B6D5-984628B3A7FB}"/>
            </c:ext>
          </c:extLst>
        </c:ser>
        <c:dLbls>
          <c:showLegendKey val="0"/>
          <c:showVal val="0"/>
          <c:showCatName val="0"/>
          <c:showSerName val="0"/>
          <c:showPercent val="0"/>
          <c:showBubbleSize val="0"/>
        </c:dLbls>
        <c:marker val="1"/>
        <c:smooth val="0"/>
        <c:axId val="120447360"/>
        <c:axId val="120449280"/>
      </c:lineChart>
      <c:dateAx>
        <c:axId val="120447360"/>
        <c:scaling>
          <c:orientation val="minMax"/>
        </c:scaling>
        <c:delete val="1"/>
        <c:axPos val="b"/>
        <c:numFmt formatCode="ge" sourceLinked="1"/>
        <c:majorTickMark val="none"/>
        <c:minorTickMark val="none"/>
        <c:tickLblPos val="none"/>
        <c:crossAx val="120449280"/>
        <c:crosses val="autoZero"/>
        <c:auto val="1"/>
        <c:lblOffset val="100"/>
        <c:baseTimeUnit val="years"/>
      </c:dateAx>
      <c:valAx>
        <c:axId val="1204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1506.88</c:v>
                </c:pt>
                <c:pt idx="1">
                  <c:v>2368.7199999999998</c:v>
                </c:pt>
                <c:pt idx="2">
                  <c:v>2343.29</c:v>
                </c:pt>
                <c:pt idx="3">
                  <c:v>2947.99</c:v>
                </c:pt>
                <c:pt idx="4">
                  <c:v>2929.77</c:v>
                </c:pt>
              </c:numCache>
            </c:numRef>
          </c:val>
          <c:extLst xmlns:c16r2="http://schemas.microsoft.com/office/drawing/2015/06/chart">
            <c:ext xmlns:c16="http://schemas.microsoft.com/office/drawing/2014/chart" uri="{C3380CC4-5D6E-409C-BE32-E72D297353CC}">
              <c16:uniqueId val="{00000000-59A4-44B7-9243-CD4EB6A95295}"/>
            </c:ext>
          </c:extLst>
        </c:ser>
        <c:dLbls>
          <c:showLegendKey val="0"/>
          <c:showVal val="0"/>
          <c:showCatName val="0"/>
          <c:showSerName val="0"/>
          <c:showPercent val="0"/>
          <c:showBubbleSize val="0"/>
        </c:dLbls>
        <c:gapWidth val="150"/>
        <c:axId val="123879424"/>
        <c:axId val="1238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59A4-44B7-9243-CD4EB6A95295}"/>
            </c:ext>
          </c:extLst>
        </c:ser>
        <c:dLbls>
          <c:showLegendKey val="0"/>
          <c:showVal val="0"/>
          <c:showCatName val="0"/>
          <c:showSerName val="0"/>
          <c:showPercent val="0"/>
          <c:showBubbleSize val="0"/>
        </c:dLbls>
        <c:marker val="1"/>
        <c:smooth val="0"/>
        <c:axId val="123879424"/>
        <c:axId val="123881344"/>
      </c:lineChart>
      <c:dateAx>
        <c:axId val="123879424"/>
        <c:scaling>
          <c:orientation val="minMax"/>
        </c:scaling>
        <c:delete val="1"/>
        <c:axPos val="b"/>
        <c:numFmt formatCode="ge" sourceLinked="1"/>
        <c:majorTickMark val="none"/>
        <c:minorTickMark val="none"/>
        <c:tickLblPos val="none"/>
        <c:crossAx val="123881344"/>
        <c:crosses val="autoZero"/>
        <c:auto val="1"/>
        <c:lblOffset val="100"/>
        <c:baseTimeUnit val="years"/>
      </c:dateAx>
      <c:valAx>
        <c:axId val="1238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100.3</c:v>
                </c:pt>
                <c:pt idx="1">
                  <c:v>87.3</c:v>
                </c:pt>
                <c:pt idx="2">
                  <c:v>93.07</c:v>
                </c:pt>
                <c:pt idx="3">
                  <c:v>83.23</c:v>
                </c:pt>
                <c:pt idx="4">
                  <c:v>82.97</c:v>
                </c:pt>
              </c:numCache>
            </c:numRef>
          </c:val>
          <c:extLst xmlns:c16r2="http://schemas.microsoft.com/office/drawing/2015/06/chart">
            <c:ext xmlns:c16="http://schemas.microsoft.com/office/drawing/2014/chart" uri="{C3380CC4-5D6E-409C-BE32-E72D297353CC}">
              <c16:uniqueId val="{00000000-3E11-427A-9ADB-1269D08D34BE}"/>
            </c:ext>
          </c:extLst>
        </c:ser>
        <c:dLbls>
          <c:showLegendKey val="0"/>
          <c:showVal val="0"/>
          <c:showCatName val="0"/>
          <c:showSerName val="0"/>
          <c:showPercent val="0"/>
          <c:showBubbleSize val="0"/>
        </c:dLbls>
        <c:gapWidth val="150"/>
        <c:axId val="125944576"/>
        <c:axId val="1259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E11-427A-9ADB-1269D08D34BE}"/>
            </c:ext>
          </c:extLst>
        </c:ser>
        <c:dLbls>
          <c:showLegendKey val="0"/>
          <c:showVal val="0"/>
          <c:showCatName val="0"/>
          <c:showSerName val="0"/>
          <c:showPercent val="0"/>
          <c:showBubbleSize val="0"/>
        </c:dLbls>
        <c:marker val="1"/>
        <c:smooth val="0"/>
        <c:axId val="125944576"/>
        <c:axId val="125946496"/>
      </c:lineChart>
      <c:dateAx>
        <c:axId val="125944576"/>
        <c:scaling>
          <c:orientation val="minMax"/>
        </c:scaling>
        <c:delete val="1"/>
        <c:axPos val="b"/>
        <c:numFmt formatCode="ge" sourceLinked="1"/>
        <c:majorTickMark val="none"/>
        <c:minorTickMark val="none"/>
        <c:tickLblPos val="none"/>
        <c:crossAx val="125946496"/>
        <c:crosses val="autoZero"/>
        <c:auto val="1"/>
        <c:lblOffset val="100"/>
        <c:baseTimeUnit val="years"/>
      </c:dateAx>
      <c:valAx>
        <c:axId val="125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167.82</c:v>
                </c:pt>
                <c:pt idx="1">
                  <c:v>201.28</c:v>
                </c:pt>
                <c:pt idx="2">
                  <c:v>190.31</c:v>
                </c:pt>
                <c:pt idx="3">
                  <c:v>212.39</c:v>
                </c:pt>
                <c:pt idx="4">
                  <c:v>213.7</c:v>
                </c:pt>
              </c:numCache>
            </c:numRef>
          </c:val>
          <c:extLst xmlns:c16r2="http://schemas.microsoft.com/office/drawing/2015/06/chart">
            <c:ext xmlns:c16="http://schemas.microsoft.com/office/drawing/2014/chart" uri="{C3380CC4-5D6E-409C-BE32-E72D297353CC}">
              <c16:uniqueId val="{00000000-9E7E-4D8A-91D5-39321DFBDB81}"/>
            </c:ext>
          </c:extLst>
        </c:ser>
        <c:dLbls>
          <c:showLegendKey val="0"/>
          <c:showVal val="0"/>
          <c:showCatName val="0"/>
          <c:showSerName val="0"/>
          <c:showPercent val="0"/>
          <c:showBubbleSize val="0"/>
        </c:dLbls>
        <c:gapWidth val="150"/>
        <c:axId val="26969600"/>
        <c:axId val="269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E7E-4D8A-91D5-39321DFBDB81}"/>
            </c:ext>
          </c:extLst>
        </c:ser>
        <c:dLbls>
          <c:showLegendKey val="0"/>
          <c:showVal val="0"/>
          <c:showCatName val="0"/>
          <c:showSerName val="0"/>
          <c:showPercent val="0"/>
          <c:showBubbleSize val="0"/>
        </c:dLbls>
        <c:marker val="1"/>
        <c:smooth val="0"/>
        <c:axId val="26969600"/>
        <c:axId val="26971520"/>
      </c:lineChart>
      <c:dateAx>
        <c:axId val="26969600"/>
        <c:scaling>
          <c:orientation val="minMax"/>
        </c:scaling>
        <c:delete val="1"/>
        <c:axPos val="b"/>
        <c:numFmt formatCode="ge" sourceLinked="1"/>
        <c:majorTickMark val="none"/>
        <c:minorTickMark val="none"/>
        <c:tickLblPos val="none"/>
        <c:crossAx val="26971520"/>
        <c:crosses val="autoZero"/>
        <c:auto val="1"/>
        <c:lblOffset val="100"/>
        <c:baseTimeUnit val="years"/>
      </c:dateAx>
      <c:valAx>
        <c:axId val="26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箕輪町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25000</v>
      </c>
      <c r="AM8" s="67"/>
      <c r="AN8" s="67"/>
      <c r="AO8" s="67"/>
      <c r="AP8" s="67"/>
      <c r="AQ8" s="67"/>
      <c r="AR8" s="67"/>
      <c r="AS8" s="67"/>
      <c r="AT8" s="66">
        <f>データ!T6</f>
        <v>85.91</v>
      </c>
      <c r="AU8" s="66"/>
      <c r="AV8" s="66"/>
      <c r="AW8" s="66"/>
      <c r="AX8" s="66"/>
      <c r="AY8" s="66"/>
      <c r="AZ8" s="66"/>
      <c r="BA8" s="66"/>
      <c r="BB8" s="66">
        <f>データ!U6</f>
        <v>291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45.17</v>
      </c>
      <c r="J10" s="66"/>
      <c r="K10" s="66"/>
      <c r="L10" s="66"/>
      <c r="M10" s="66"/>
      <c r="N10" s="66"/>
      <c r="O10" s="66"/>
      <c r="P10" s="66">
        <f>データ!P6</f>
        <v>27.35</v>
      </c>
      <c r="Q10" s="66"/>
      <c r="R10" s="66"/>
      <c r="S10" s="66"/>
      <c r="T10" s="66"/>
      <c r="U10" s="66"/>
      <c r="V10" s="66"/>
      <c r="W10" s="66">
        <f>データ!Q6</f>
        <v>81.709999999999994</v>
      </c>
      <c r="X10" s="66"/>
      <c r="Y10" s="66"/>
      <c r="Z10" s="66"/>
      <c r="AA10" s="66"/>
      <c r="AB10" s="66"/>
      <c r="AC10" s="66"/>
      <c r="AD10" s="67">
        <f>データ!R6</f>
        <v>3456</v>
      </c>
      <c r="AE10" s="67"/>
      <c r="AF10" s="67"/>
      <c r="AG10" s="67"/>
      <c r="AH10" s="67"/>
      <c r="AI10" s="67"/>
      <c r="AJ10" s="67"/>
      <c r="AK10" s="2"/>
      <c r="AL10" s="67">
        <f>データ!V6</f>
        <v>6831</v>
      </c>
      <c r="AM10" s="67"/>
      <c r="AN10" s="67"/>
      <c r="AO10" s="67"/>
      <c r="AP10" s="67"/>
      <c r="AQ10" s="67"/>
      <c r="AR10" s="67"/>
      <c r="AS10" s="67"/>
      <c r="AT10" s="66">
        <f>データ!W6</f>
        <v>2.93</v>
      </c>
      <c r="AU10" s="66"/>
      <c r="AV10" s="66"/>
      <c r="AW10" s="66"/>
      <c r="AX10" s="66"/>
      <c r="AY10" s="66"/>
      <c r="AZ10" s="66"/>
      <c r="BA10" s="66"/>
      <c r="BB10" s="66">
        <f>データ!X6</f>
        <v>2331.4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AGcP23WkXxpmHwOer2tST4hr+PYrGIyd8HUZakr8NbLmrIBM75ypiHE+HKBs3uesOnzCDCHkG+Fu+wE2wtPuNw==" saltValue="u6UT7J8qGIK1E9zDszdb1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U1" workbookViewId="0">
      <selection activeCell="EH6" sqref="EH6"/>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203831</v>
      </c>
      <c r="D6" s="33">
        <f t="shared" si="3"/>
        <v>46</v>
      </c>
      <c r="E6" s="33">
        <f t="shared" si="3"/>
        <v>17</v>
      </c>
      <c r="F6" s="33">
        <f t="shared" si="3"/>
        <v>4</v>
      </c>
      <c r="G6" s="33">
        <f t="shared" si="3"/>
        <v>0</v>
      </c>
      <c r="H6" s="33" t="str">
        <f t="shared" si="3"/>
        <v>長野県　箕輪町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45.17</v>
      </c>
      <c r="P6" s="34">
        <f t="shared" si="3"/>
        <v>27.35</v>
      </c>
      <c r="Q6" s="34">
        <f t="shared" si="3"/>
        <v>81.709999999999994</v>
      </c>
      <c r="R6" s="34">
        <f t="shared" si="3"/>
        <v>3456</v>
      </c>
      <c r="S6" s="34">
        <f t="shared" si="3"/>
        <v>25000</v>
      </c>
      <c r="T6" s="34">
        <f t="shared" si="3"/>
        <v>85.91</v>
      </c>
      <c r="U6" s="34">
        <f t="shared" si="3"/>
        <v>291</v>
      </c>
      <c r="V6" s="34">
        <f t="shared" si="3"/>
        <v>6831</v>
      </c>
      <c r="W6" s="34">
        <f t="shared" si="3"/>
        <v>2.93</v>
      </c>
      <c r="X6" s="34">
        <f t="shared" si="3"/>
        <v>2331.4</v>
      </c>
      <c r="Y6" s="35">
        <f>IF(Y7="",NA(),Y7)</f>
        <v>101.63</v>
      </c>
      <c r="Z6" s="35">
        <f t="shared" ref="Z6:AH6" si="4">IF(Z7="",NA(),Z7)</f>
        <v>101.14</v>
      </c>
      <c r="AA6" s="35">
        <f t="shared" si="4"/>
        <v>100.11</v>
      </c>
      <c r="AB6" s="35">
        <f t="shared" si="4"/>
        <v>100.26</v>
      </c>
      <c r="AC6" s="35">
        <f t="shared" si="4"/>
        <v>100.35</v>
      </c>
      <c r="AD6" s="35">
        <f t="shared" si="4"/>
        <v>95.59</v>
      </c>
      <c r="AE6" s="35">
        <f t="shared" si="4"/>
        <v>101.24</v>
      </c>
      <c r="AF6" s="35">
        <f t="shared" si="4"/>
        <v>100.94</v>
      </c>
      <c r="AG6" s="35">
        <f t="shared" si="4"/>
        <v>100.85</v>
      </c>
      <c r="AH6" s="35">
        <f t="shared" si="4"/>
        <v>102.13</v>
      </c>
      <c r="AI6" s="34" t="str">
        <f>IF(AI7="","",IF(AI7="-","【-】","【"&amp;SUBSTITUTE(TEXT(AI7,"#,##0.00"),"-","△")&amp;"】"))</f>
        <v>【102.38】</v>
      </c>
      <c r="AJ6" s="34">
        <f>IF(AJ7="",NA(),AJ7)</f>
        <v>0</v>
      </c>
      <c r="AK6" s="35">
        <f t="shared" ref="AK6:AS6" si="5">IF(AK7="",NA(),AK7)</f>
        <v>16.95</v>
      </c>
      <c r="AL6" s="34">
        <f t="shared" si="5"/>
        <v>0</v>
      </c>
      <c r="AM6" s="34">
        <f t="shared" si="5"/>
        <v>0</v>
      </c>
      <c r="AN6" s="34">
        <f t="shared" si="5"/>
        <v>0</v>
      </c>
      <c r="AO6" s="35">
        <f t="shared" si="5"/>
        <v>137.81</v>
      </c>
      <c r="AP6" s="35">
        <f t="shared" si="5"/>
        <v>184.13</v>
      </c>
      <c r="AQ6" s="35">
        <f t="shared" si="5"/>
        <v>101.85</v>
      </c>
      <c r="AR6" s="35">
        <f t="shared" si="5"/>
        <v>110.77</v>
      </c>
      <c r="AS6" s="35">
        <f t="shared" si="5"/>
        <v>109.51</v>
      </c>
      <c r="AT6" s="34" t="str">
        <f>IF(AT7="","",IF(AT7="-","【-】","【"&amp;SUBSTITUTE(TEXT(AT7,"#,##0.00"),"-","△")&amp;"】"))</f>
        <v>【102.97】</v>
      </c>
      <c r="AU6" s="35">
        <f>IF(AU7="",NA(),AU7)</f>
        <v>86.69</v>
      </c>
      <c r="AV6" s="35">
        <f t="shared" ref="AV6:BD6" si="6">IF(AV7="",NA(),AV7)</f>
        <v>76.08</v>
      </c>
      <c r="AW6" s="35">
        <f t="shared" si="6"/>
        <v>77.180000000000007</v>
      </c>
      <c r="AX6" s="35">
        <f t="shared" si="6"/>
        <v>80.08</v>
      </c>
      <c r="AY6" s="35">
        <f t="shared" si="6"/>
        <v>76.03</v>
      </c>
      <c r="AZ6" s="35">
        <f t="shared" si="6"/>
        <v>189.4</v>
      </c>
      <c r="BA6" s="35">
        <f t="shared" si="6"/>
        <v>63.22</v>
      </c>
      <c r="BB6" s="35">
        <f t="shared" si="6"/>
        <v>49.07</v>
      </c>
      <c r="BC6" s="35">
        <f t="shared" si="6"/>
        <v>46.78</v>
      </c>
      <c r="BD6" s="35">
        <f t="shared" si="6"/>
        <v>47.44</v>
      </c>
      <c r="BE6" s="34" t="str">
        <f>IF(BE7="","",IF(BE7="-","【-】","【"&amp;SUBSTITUTE(TEXT(BE7,"#,##0.00"),"-","△")&amp;"】"))</f>
        <v>【54.73】</v>
      </c>
      <c r="BF6" s="35">
        <f>IF(BF7="",NA(),BF7)</f>
        <v>1506.88</v>
      </c>
      <c r="BG6" s="35">
        <f t="shared" ref="BG6:BO6" si="7">IF(BG7="",NA(),BG7)</f>
        <v>2368.7199999999998</v>
      </c>
      <c r="BH6" s="35">
        <f t="shared" si="7"/>
        <v>2343.29</v>
      </c>
      <c r="BI6" s="35">
        <f t="shared" si="7"/>
        <v>2947.99</v>
      </c>
      <c r="BJ6" s="35">
        <f t="shared" si="7"/>
        <v>2929.77</v>
      </c>
      <c r="BK6" s="35">
        <f t="shared" si="7"/>
        <v>1554.05</v>
      </c>
      <c r="BL6" s="35">
        <f t="shared" si="7"/>
        <v>1436</v>
      </c>
      <c r="BM6" s="35">
        <f t="shared" si="7"/>
        <v>1434.89</v>
      </c>
      <c r="BN6" s="35">
        <f t="shared" si="7"/>
        <v>1298.9100000000001</v>
      </c>
      <c r="BO6" s="35">
        <f t="shared" si="7"/>
        <v>1243.71</v>
      </c>
      <c r="BP6" s="34" t="str">
        <f>IF(BP7="","",IF(BP7="-","【-】","【"&amp;SUBSTITUTE(TEXT(BP7,"#,##0.00"),"-","△")&amp;"】"))</f>
        <v>【1,225.44】</v>
      </c>
      <c r="BQ6" s="35">
        <f>IF(BQ7="",NA(),BQ7)</f>
        <v>100.3</v>
      </c>
      <c r="BR6" s="35">
        <f t="shared" ref="BR6:BZ6" si="8">IF(BR7="",NA(),BR7)</f>
        <v>87.3</v>
      </c>
      <c r="BS6" s="35">
        <f t="shared" si="8"/>
        <v>93.07</v>
      </c>
      <c r="BT6" s="35">
        <f t="shared" si="8"/>
        <v>83.23</v>
      </c>
      <c r="BU6" s="35">
        <f t="shared" si="8"/>
        <v>82.97</v>
      </c>
      <c r="BV6" s="35">
        <f t="shared" si="8"/>
        <v>53.01</v>
      </c>
      <c r="BW6" s="35">
        <f t="shared" si="8"/>
        <v>66.56</v>
      </c>
      <c r="BX6" s="35">
        <f t="shared" si="8"/>
        <v>66.22</v>
      </c>
      <c r="BY6" s="35">
        <f t="shared" si="8"/>
        <v>69.87</v>
      </c>
      <c r="BZ6" s="35">
        <f t="shared" si="8"/>
        <v>74.3</v>
      </c>
      <c r="CA6" s="34" t="str">
        <f>IF(CA7="","",IF(CA7="-","【-】","【"&amp;SUBSTITUTE(TEXT(CA7,"#,##0.00"),"-","△")&amp;"】"))</f>
        <v>【75.58】</v>
      </c>
      <c r="CB6" s="35">
        <f>IF(CB7="",NA(),CB7)</f>
        <v>167.82</v>
      </c>
      <c r="CC6" s="35">
        <f t="shared" ref="CC6:CK6" si="9">IF(CC7="",NA(),CC7)</f>
        <v>201.28</v>
      </c>
      <c r="CD6" s="35">
        <f t="shared" si="9"/>
        <v>190.31</v>
      </c>
      <c r="CE6" s="35">
        <f t="shared" si="9"/>
        <v>212.39</v>
      </c>
      <c r="CF6" s="35">
        <f t="shared" si="9"/>
        <v>213.7</v>
      </c>
      <c r="CG6" s="35">
        <f t="shared" si="9"/>
        <v>299.39</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36.200000000000003</v>
      </c>
      <c r="CS6" s="35">
        <f t="shared" si="10"/>
        <v>43.58</v>
      </c>
      <c r="CT6" s="35">
        <f t="shared" si="10"/>
        <v>41.35</v>
      </c>
      <c r="CU6" s="35">
        <f t="shared" si="10"/>
        <v>42.9</v>
      </c>
      <c r="CV6" s="35">
        <f t="shared" si="10"/>
        <v>43.36</v>
      </c>
      <c r="CW6" s="34" t="str">
        <f>IF(CW7="","",IF(CW7="-","【-】","【"&amp;SUBSTITUTE(TEXT(CW7,"#,##0.00"),"-","△")&amp;"】"))</f>
        <v>【42.66】</v>
      </c>
      <c r="CX6" s="35">
        <f>IF(CX7="",NA(),CX7)</f>
        <v>73.87</v>
      </c>
      <c r="CY6" s="35">
        <f t="shared" ref="CY6:DG6" si="11">IF(CY7="",NA(),CY7)</f>
        <v>74.06</v>
      </c>
      <c r="CZ6" s="35">
        <f t="shared" si="11"/>
        <v>74.08</v>
      </c>
      <c r="DA6" s="35">
        <f t="shared" si="11"/>
        <v>74.180000000000007</v>
      </c>
      <c r="DB6" s="35">
        <f t="shared" si="11"/>
        <v>74.349999999999994</v>
      </c>
      <c r="DC6" s="35">
        <f t="shared" si="11"/>
        <v>71.069999999999993</v>
      </c>
      <c r="DD6" s="35">
        <f t="shared" si="11"/>
        <v>82.35</v>
      </c>
      <c r="DE6" s="35">
        <f t="shared" si="11"/>
        <v>82.9</v>
      </c>
      <c r="DF6" s="35">
        <f t="shared" si="11"/>
        <v>83.5</v>
      </c>
      <c r="DG6" s="35">
        <f t="shared" si="11"/>
        <v>83.06</v>
      </c>
      <c r="DH6" s="34" t="str">
        <f>IF(DH7="","",IF(DH7="-","【-】","【"&amp;SUBSTITUTE(TEXT(DH7,"#,##0.00"),"-","△")&amp;"】"))</f>
        <v>【82.67】</v>
      </c>
      <c r="DI6" s="35">
        <f>IF(DI7="",NA(),DI7)</f>
        <v>2.35</v>
      </c>
      <c r="DJ6" s="35">
        <f t="shared" ref="DJ6:DR6" si="12">IF(DJ7="",NA(),DJ7)</f>
        <v>4.6900000000000004</v>
      </c>
      <c r="DK6" s="35">
        <f t="shared" si="12"/>
        <v>7.04</v>
      </c>
      <c r="DL6" s="35">
        <f t="shared" si="12"/>
        <v>9.3000000000000007</v>
      </c>
      <c r="DM6" s="35">
        <f t="shared" si="12"/>
        <v>11.66</v>
      </c>
      <c r="DN6" s="35">
        <f t="shared" si="12"/>
        <v>6.66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203831</v>
      </c>
      <c r="D7" s="37">
        <v>46</v>
      </c>
      <c r="E7" s="37">
        <v>17</v>
      </c>
      <c r="F7" s="37">
        <v>4</v>
      </c>
      <c r="G7" s="37">
        <v>0</v>
      </c>
      <c r="H7" s="37" t="s">
        <v>108</v>
      </c>
      <c r="I7" s="37" t="s">
        <v>109</v>
      </c>
      <c r="J7" s="37" t="s">
        <v>110</v>
      </c>
      <c r="K7" s="37" t="s">
        <v>111</v>
      </c>
      <c r="L7" s="37" t="s">
        <v>112</v>
      </c>
      <c r="M7" s="37" t="s">
        <v>113</v>
      </c>
      <c r="N7" s="38" t="s">
        <v>114</v>
      </c>
      <c r="O7" s="38">
        <v>45.17</v>
      </c>
      <c r="P7" s="38">
        <v>27.35</v>
      </c>
      <c r="Q7" s="38">
        <v>81.709999999999994</v>
      </c>
      <c r="R7" s="38">
        <v>3456</v>
      </c>
      <c r="S7" s="38">
        <v>25000</v>
      </c>
      <c r="T7" s="38">
        <v>85.91</v>
      </c>
      <c r="U7" s="38">
        <v>291</v>
      </c>
      <c r="V7" s="38">
        <v>6831</v>
      </c>
      <c r="W7" s="38">
        <v>2.93</v>
      </c>
      <c r="X7" s="38">
        <v>2331.4</v>
      </c>
      <c r="Y7" s="38">
        <v>101.63</v>
      </c>
      <c r="Z7" s="38">
        <v>101.14</v>
      </c>
      <c r="AA7" s="38">
        <v>100.11</v>
      </c>
      <c r="AB7" s="38">
        <v>100.26</v>
      </c>
      <c r="AC7" s="38">
        <v>100.35</v>
      </c>
      <c r="AD7" s="38">
        <v>95.59</v>
      </c>
      <c r="AE7" s="38">
        <v>101.24</v>
      </c>
      <c r="AF7" s="38">
        <v>100.94</v>
      </c>
      <c r="AG7" s="38">
        <v>100.85</v>
      </c>
      <c r="AH7" s="38">
        <v>102.13</v>
      </c>
      <c r="AI7" s="38">
        <v>102.38</v>
      </c>
      <c r="AJ7" s="38">
        <v>0</v>
      </c>
      <c r="AK7" s="38">
        <v>16.95</v>
      </c>
      <c r="AL7" s="38">
        <v>0</v>
      </c>
      <c r="AM7" s="38">
        <v>0</v>
      </c>
      <c r="AN7" s="38">
        <v>0</v>
      </c>
      <c r="AO7" s="38">
        <v>137.81</v>
      </c>
      <c r="AP7" s="38">
        <v>184.13</v>
      </c>
      <c r="AQ7" s="38">
        <v>101.85</v>
      </c>
      <c r="AR7" s="38">
        <v>110.77</v>
      </c>
      <c r="AS7" s="38">
        <v>109.51</v>
      </c>
      <c r="AT7" s="38">
        <v>102.97</v>
      </c>
      <c r="AU7" s="38">
        <v>86.69</v>
      </c>
      <c r="AV7" s="38">
        <v>76.08</v>
      </c>
      <c r="AW7" s="38">
        <v>77.180000000000007</v>
      </c>
      <c r="AX7" s="38">
        <v>80.08</v>
      </c>
      <c r="AY7" s="38">
        <v>76.03</v>
      </c>
      <c r="AZ7" s="38">
        <v>189.4</v>
      </c>
      <c r="BA7" s="38">
        <v>63.22</v>
      </c>
      <c r="BB7" s="38">
        <v>49.07</v>
      </c>
      <c r="BC7" s="38">
        <v>46.78</v>
      </c>
      <c r="BD7" s="38">
        <v>47.44</v>
      </c>
      <c r="BE7" s="38">
        <v>54.73</v>
      </c>
      <c r="BF7" s="38">
        <v>1506.88</v>
      </c>
      <c r="BG7" s="38">
        <v>2368.7199999999998</v>
      </c>
      <c r="BH7" s="38">
        <v>2343.29</v>
      </c>
      <c r="BI7" s="38">
        <v>2947.99</v>
      </c>
      <c r="BJ7" s="38">
        <v>2929.77</v>
      </c>
      <c r="BK7" s="38">
        <v>1554.05</v>
      </c>
      <c r="BL7" s="38">
        <v>1436</v>
      </c>
      <c r="BM7" s="38">
        <v>1434.89</v>
      </c>
      <c r="BN7" s="38">
        <v>1298.9100000000001</v>
      </c>
      <c r="BO7" s="38">
        <v>1243.71</v>
      </c>
      <c r="BP7" s="38">
        <v>1225.44</v>
      </c>
      <c r="BQ7" s="38">
        <v>100.3</v>
      </c>
      <c r="BR7" s="38">
        <v>87.3</v>
      </c>
      <c r="BS7" s="38">
        <v>93.07</v>
      </c>
      <c r="BT7" s="38">
        <v>83.23</v>
      </c>
      <c r="BU7" s="38">
        <v>82.97</v>
      </c>
      <c r="BV7" s="38">
        <v>53.01</v>
      </c>
      <c r="BW7" s="38">
        <v>66.56</v>
      </c>
      <c r="BX7" s="38">
        <v>66.22</v>
      </c>
      <c r="BY7" s="38">
        <v>69.87</v>
      </c>
      <c r="BZ7" s="38">
        <v>74.3</v>
      </c>
      <c r="CA7" s="38">
        <v>75.58</v>
      </c>
      <c r="CB7" s="38">
        <v>167.82</v>
      </c>
      <c r="CC7" s="38">
        <v>201.28</v>
      </c>
      <c r="CD7" s="38">
        <v>190.31</v>
      </c>
      <c r="CE7" s="38">
        <v>212.39</v>
      </c>
      <c r="CF7" s="38">
        <v>213.7</v>
      </c>
      <c r="CG7" s="38">
        <v>299.39</v>
      </c>
      <c r="CH7" s="38">
        <v>244.29</v>
      </c>
      <c r="CI7" s="38">
        <v>246.72</v>
      </c>
      <c r="CJ7" s="38">
        <v>234.96</v>
      </c>
      <c r="CK7" s="38">
        <v>221.81</v>
      </c>
      <c r="CL7" s="38">
        <v>215.23</v>
      </c>
      <c r="CM7" s="38" t="s">
        <v>114</v>
      </c>
      <c r="CN7" s="38" t="s">
        <v>114</v>
      </c>
      <c r="CO7" s="38" t="s">
        <v>114</v>
      </c>
      <c r="CP7" s="38" t="s">
        <v>114</v>
      </c>
      <c r="CQ7" s="38" t="s">
        <v>114</v>
      </c>
      <c r="CR7" s="38">
        <v>36.200000000000003</v>
      </c>
      <c r="CS7" s="38">
        <v>43.58</v>
      </c>
      <c r="CT7" s="38">
        <v>41.35</v>
      </c>
      <c r="CU7" s="38">
        <v>42.9</v>
      </c>
      <c r="CV7" s="38">
        <v>43.36</v>
      </c>
      <c r="CW7" s="38">
        <v>42.66</v>
      </c>
      <c r="CX7" s="38">
        <v>73.87</v>
      </c>
      <c r="CY7" s="38">
        <v>74.06</v>
      </c>
      <c r="CZ7" s="38">
        <v>74.08</v>
      </c>
      <c r="DA7" s="38">
        <v>74.180000000000007</v>
      </c>
      <c r="DB7" s="38">
        <v>74.349999999999994</v>
      </c>
      <c r="DC7" s="38">
        <v>71.069999999999993</v>
      </c>
      <c r="DD7" s="38">
        <v>82.35</v>
      </c>
      <c r="DE7" s="38">
        <v>82.9</v>
      </c>
      <c r="DF7" s="38">
        <v>83.5</v>
      </c>
      <c r="DG7" s="38">
        <v>83.06</v>
      </c>
      <c r="DH7" s="38">
        <v>82.67</v>
      </c>
      <c r="DI7" s="38">
        <v>2.35</v>
      </c>
      <c r="DJ7" s="38">
        <v>4.6900000000000004</v>
      </c>
      <c r="DK7" s="38">
        <v>7.04</v>
      </c>
      <c r="DL7" s="38">
        <v>9.3000000000000007</v>
      </c>
      <c r="DM7" s="38">
        <v>11.66</v>
      </c>
      <c r="DN7" s="38">
        <v>6.66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7.0000000000000007E-2</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2019-03-01T06:14:04Z</cp:lastPrinted>
  <dcterms:created xsi:type="dcterms:W3CDTF">2018-12-03T08:53:09Z</dcterms:created>
  <dcterms:modified xsi:type="dcterms:W3CDTF">2019-03-01T06:14:21Z</dcterms:modified>
</cp:coreProperties>
</file>