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GdSTbg7a0ozdx9rarRRVS223P/FdCWzPvFom+rx88b0gwdHY1WhjSx6xW7AkSdXXCQOVbiOB6pRj/zN42dNQ==" workbookSaltValue="0FjQWsv6Qu9tNE8+4OmIL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<sst xmlns="http://schemas.openxmlformats.org/spreadsheetml/2006/main" count="240" uniqueCount="126">
  <si>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</si>
  <si>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</si>
  <si>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</si>
  <si>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</si>
  <si>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</si>
  <si>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</si>
  <si>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</si>
  <si>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</si>
  <si>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</si>
  <si>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</si>
  <si>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</si>
  <si>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</si>
  <si>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</si>
  <si>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</si>
  <si>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</si>
  <si>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</si>
  <si>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</si>
  <si>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</si>
  <si>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</si>
  <si>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</si>
  <si>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</si>
  <si>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</si>
  <si>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</si>
  <si>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</si>
  <si>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</si>
  <si>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</si>
  <si>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</si>
  <si>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</si>
  <si>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</si>
  <si>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</si>
  <si>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</si>
  <si>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</si>
  <si>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</si>
  <si>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</si>
  <si>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</si>
  <si>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</si>
  <si>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</si>
  <si>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</si>
  <si>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</si>
  <si>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</si>
  <si>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</si>
  <si>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</si>
  <si>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</si>
  <si>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</si>
  <si>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</si>
  <si>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</si>
  <si>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</si>
  <si>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</si>
  <si>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</si>
  <si>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</si>
  <si>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</si>
  <si>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</si>
  <si>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</si>
  <si>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</si>
  <si>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</si>
  <si>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</si>
  <si>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</si>
  <si>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</si>
  <si>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</si>
  <si>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</si>
  <si>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</si>
  <si>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</si>
  <si>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</si>
  <si>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</si>
  <si>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</si>
  <si>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</si>
  <si>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</si>
  <si>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</si>
  <si>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</si>
  <si>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</si>
  <si>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</si>
  <si>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</si>
  <si>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</si>
  <si>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</si>
  <si>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</si>
  <si>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</si>
  <si>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</si>
  <si>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</si>
  <si>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</si>
  <si>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</si>
  <si>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</si>
  <si>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</si>
  <si>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</si>
  <si>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</si>
  <si>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</si>
  <si>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</si>
  <si>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</si>
  <si>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</si>
  <si>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</si>
  <si>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</si>
  <si>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</si>
  <si>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</si>
  <si>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</si>
  <si>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</si>
  <si>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</si>
  <si>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</si>
  <si>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</si>
  <si>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</si>
  <si>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</si>
  <si>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</si>
  <si>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</si>
  <si>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</si>
  <si>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</si>
  <si>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</si>
  <si>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</si>
  <si>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</si>
  <si>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</si>
  <si>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</si>
  <si>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</si>
  <si>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</si>
  <si>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辰野町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</si>
  <si>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</si>
  <si>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</si>
  <si>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</si>
  <si>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</si>
  <si>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</si>
  <si>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</si>
  <si>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</si>
  <si>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</si>
  <si>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</si>
  <si>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</si>
  <si>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</si>
  <si>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</si>
  <si>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処理施設供用開始から20年経過しており、長寿命化や耐震化事業を進めています。また管渠につきましても管渠調査を計画的かつ効率的に実施しており、老朽化度などの把握を重点的に行っている段階ですが、管渠改善は、必要な箇所の耐震化工事に着手しています。</t>
    <phoneticPr fontId="4"/>
  </si>
  <si>
    <t>今後も長寿命化事業や耐震化事業により、重要な水処理施設の老朽化対策を進め、管渠につきましても調査点検を計画的に行い、施設管渠とも更新年度や事業費を平準化できるよう事業を計画的に実施します。またその事業を持続的に実施するため、ストックマネジメント計画の策定とその計画的実施、平成28年度に策定した経営戦略のローリングと定期的な見直しを行っていきます。また公営企業法法適化を平成32年4月とし、健全な経営を目指します。</t>
    <phoneticPr fontId="4"/>
  </si>
  <si>
    <t xml:space="preserve">企業債残高対事業規模比率は表記上0となっていますが、実際の値については596.72で類似団体の平均値より低い状況です。施設利用率は類似団体より高く健全と思われ、水洗化率は供用開始後20年経過する中で90%を超えており類似団体の平均値より高い状況です。維持管理費は汚水処理費がほとんどを占めており、汚水処理原価は全国平均値より高いものの、昨年度と比較すると起債償還額が減少したこと等により改善がみられ、経費回収率についても汚水処理費の減少により73%と大幅に改善されました。また、起債償還金を含めた収益的収支比率は営業収益の増加により88%となり、昨年度より9％程度改善されました。しかしながら、通常維持管理経費と起債元利償還金のすべてを賄えておらず、資本的収支を含めた現会計方式の収支でも、一般会計繰入金に大きく依存しているため、料金の見直しが必要な状況です。                             </t>
    <rPh sb="168" eb="171">
      <t>サクネンド</t>
    </rPh>
    <rPh sb="172" eb="174">
      <t>ヒカク</t>
    </rPh>
    <rPh sb="177" eb="179">
      <t>キサイ</t>
    </rPh>
    <rPh sb="179" eb="181">
      <t>ショウカン</t>
    </rPh>
    <rPh sb="181" eb="182">
      <t>ガク</t>
    </rPh>
    <rPh sb="183" eb="185">
      <t>ゲンショウ</t>
    </rPh>
    <rPh sb="189" eb="190">
      <t>トウ</t>
    </rPh>
    <rPh sb="193" eb="195">
      <t>カイゼン</t>
    </rPh>
    <rPh sb="210" eb="212">
      <t>オスイ</t>
    </rPh>
    <rPh sb="212" eb="214">
      <t>ショリ</t>
    </rPh>
    <rPh sb="214" eb="215">
      <t>ヒ</t>
    </rPh>
    <rPh sb="216" eb="218">
      <t>ゲンショウ</t>
    </rPh>
    <rPh sb="225" eb="227">
      <t>オオハバ</t>
    </rPh>
    <rPh sb="228" eb="230">
      <t>カイゼン</t>
    </rPh>
    <rPh sb="365" eb="367">
      <t>リョウキン</t>
    </rPh>
    <rPh sb="368" eb="370">
      <t>ミナオ</t>
    </rPh>
    <rPh sb="372" eb="374">
      <t>ヒツヨウ</t>
    </rPh>
    <rPh sb="375" eb="37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</si>
</sst>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0.02</c:v>
                </c:pt>
                <c:pt idx="3" formatCode="#,##0.00;&quot;△&quot;#,##0.00;&quot;-&quot;">
                  <c:v>0.02</c:v>
                </c:pt>
                <c:pt idx="4" formatCode="#,##0.00;&quot;△&quot;#,##0.00;&quot;-&quot;">
                  <c:v>0.02</c:v>
                </c:pt>
              </c:numCache>
            </c:numRef>
          </c:val>
          <c:extLst xmlns:c16r2="http://schemas.microsoft.com/office/drawing/2015/06/chart">
            <c:ext xmlns:c16="http://schemas.microsoft.com/office/drawing/2014/chart" uri="{C3380CC4-5D6E-409C-BE32-E72D297353CC}">
              <c16:uniqueId val="{00000000-18A1-4F26-835F-F6A863F73710}"/>
            </c:ext>
          </c:extLst>
        </c:ser>
        <c:dLbls>
          <c:showLegendKey val="0"/>
          <c:showVal val="0"/>
          <c:showCatName val="0"/>
          <c:showSerName val="0"/>
          <c:showPercent val="0"/>
          <c:showBubbleSize val="0"/>
        </c:dLbls>
        <c:gapWidth val="150"/>
        <c:axId val="93785472"/>
        <c:axId val="9378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18A1-4F26-835F-F6A863F73710}"/>
            </c:ext>
          </c:extLst>
        </c:ser>
        <c:dLbls>
          <c:showLegendKey val="0"/>
          <c:showVal val="0"/>
          <c:showCatName val="0"/>
          <c:showSerName val="0"/>
          <c:showPercent val="0"/>
          <c:showBubbleSize val="0"/>
        </c:dLbls>
        <c:marker val="1"/>
        <c:smooth val="0"/>
        <c:axId val="93785472"/>
        <c:axId val="93787648"/>
      </c:lineChart>
      <c:dateAx>
        <c:axId val="93785472"/>
        <c:scaling>
          <c:orientation val="minMax"/>
        </c:scaling>
        <c:delete val="1"/>
        <c:axPos val="b"/>
        <c:numFmt formatCode="ge" sourceLinked="1"/>
        <c:majorTickMark val="none"/>
        <c:minorTickMark val="none"/>
        <c:tickLblPos val="none"/>
        <c:crossAx val="93787648"/>
        <c:crosses val="autoZero"/>
        <c:auto val="1"/>
        <c:lblOffset val="100"/>
        <c:baseTimeUnit val="years"/>
      </c:dateAx>
      <c:valAx>
        <c:axId val="937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62.68</c:v>
                </c:pt>
                <c:pt idx="1">
                  <c:v>73.98</c:v>
                </c:pt>
                <c:pt idx="2">
                  <c:v>75.790000000000006</c:v>
                </c:pt>
                <c:pt idx="3">
                  <c:v>74.64</c:v>
                </c:pt>
                <c:pt idx="4">
                  <c:v>73.650000000000006</c:v>
                </c:pt>
              </c:numCache>
            </c:numRef>
          </c:val>
          <c:extLst xmlns:c16r2="http://schemas.microsoft.com/office/drawing/2015/06/chart">
            <c:ext xmlns:c16="http://schemas.microsoft.com/office/drawing/2014/chart" uri="{C3380CC4-5D6E-409C-BE32-E72D297353CC}">
              <c16:uniqueId val="{00000000-1E55-4259-BD24-ADFF6F806F74}"/>
            </c:ext>
          </c:extLst>
        </c:ser>
        <c:dLbls>
          <c:showLegendKey val="0"/>
          <c:showVal val="0"/>
          <c:showCatName val="0"/>
          <c:showSerName val="0"/>
          <c:showPercent val="0"/>
          <c:showBubbleSize val="0"/>
        </c:dLbls>
        <c:gapWidth val="150"/>
        <c:axId val="96177152"/>
        <c:axId val="96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1E55-4259-BD24-ADFF6F806F74}"/>
            </c:ext>
          </c:extLst>
        </c:ser>
        <c:dLbls>
          <c:showLegendKey val="0"/>
          <c:showVal val="0"/>
          <c:showCatName val="0"/>
          <c:showSerName val="0"/>
          <c:showPercent val="0"/>
          <c:showBubbleSize val="0"/>
        </c:dLbls>
        <c:marker val="1"/>
        <c:smooth val="0"/>
        <c:axId val="96177152"/>
        <c:axId val="96195712"/>
      </c:lineChart>
      <c:dateAx>
        <c:axId val="96177152"/>
        <c:scaling>
          <c:orientation val="minMax"/>
        </c:scaling>
        <c:delete val="1"/>
        <c:axPos val="b"/>
        <c:numFmt formatCode="ge" sourceLinked="1"/>
        <c:majorTickMark val="none"/>
        <c:minorTickMark val="none"/>
        <c:tickLblPos val="none"/>
        <c:crossAx val="96195712"/>
        <c:crosses val="autoZero"/>
        <c:auto val="1"/>
        <c:lblOffset val="100"/>
        <c:baseTimeUnit val="years"/>
      </c:dateAx>
      <c:valAx>
        <c:axId val="96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92.59</c:v>
                </c:pt>
                <c:pt idx="1">
                  <c:v>92.65</c:v>
                </c:pt>
                <c:pt idx="2">
                  <c:v>92.24</c:v>
                </c:pt>
                <c:pt idx="3">
                  <c:v>92.91</c:v>
                </c:pt>
                <c:pt idx="4">
                  <c:v>94.31</c:v>
                </c:pt>
              </c:numCache>
            </c:numRef>
          </c:val>
          <c:extLst xmlns:c16r2="http://schemas.microsoft.com/office/drawing/2015/06/chart">
            <c:ext xmlns:c16="http://schemas.microsoft.com/office/drawing/2014/chart" uri="{C3380CC4-5D6E-409C-BE32-E72D297353CC}">
              <c16:uniqueId val="{00000000-8D24-412F-9ED9-19C8EB19991F}"/>
            </c:ext>
          </c:extLst>
        </c:ser>
        <c:dLbls>
          <c:showLegendKey val="0"/>
          <c:showVal val="0"/>
          <c:showCatName val="0"/>
          <c:showSerName val="0"/>
          <c:showPercent val="0"/>
          <c:showBubbleSize val="0"/>
        </c:dLbls>
        <c:gapWidth val="150"/>
        <c:axId val="96312704"/>
        <c:axId val="963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8D24-412F-9ED9-19C8EB19991F}"/>
            </c:ext>
          </c:extLst>
        </c:ser>
        <c:dLbls>
          <c:showLegendKey val="0"/>
          <c:showVal val="0"/>
          <c:showCatName val="0"/>
          <c:showSerName val="0"/>
          <c:showPercent val="0"/>
          <c:showBubbleSize val="0"/>
        </c:dLbls>
        <c:marker val="1"/>
        <c:smooth val="0"/>
        <c:axId val="96312704"/>
        <c:axId val="96314880"/>
      </c:lineChart>
      <c:dateAx>
        <c:axId val="96312704"/>
        <c:scaling>
          <c:orientation val="minMax"/>
        </c:scaling>
        <c:delete val="1"/>
        <c:axPos val="b"/>
        <c:numFmt formatCode="ge" sourceLinked="1"/>
        <c:majorTickMark val="none"/>
        <c:minorTickMark val="none"/>
        <c:tickLblPos val="none"/>
        <c:crossAx val="96314880"/>
        <c:crosses val="autoZero"/>
        <c:auto val="1"/>
        <c:lblOffset val="100"/>
        <c:baseTimeUnit val="years"/>
      </c:dateAx>
      <c:valAx>
        <c:axId val="963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77.83</c:v>
                </c:pt>
                <c:pt idx="1">
                  <c:v>78.290000000000006</c:v>
                </c:pt>
                <c:pt idx="2">
                  <c:v>79.48</c:v>
                </c:pt>
                <c:pt idx="3">
                  <c:v>79.010000000000005</c:v>
                </c:pt>
                <c:pt idx="4">
                  <c:v>88.23</c:v>
                </c:pt>
              </c:numCache>
            </c:numRef>
          </c:val>
          <c:extLst xmlns:c16r2="http://schemas.microsoft.com/office/drawing/2015/06/chart">
            <c:ext xmlns:c16="http://schemas.microsoft.com/office/drawing/2014/chart" uri="{C3380CC4-5D6E-409C-BE32-E72D297353CC}">
              <c16:uniqueId val="{00000000-8F7E-4BD7-8755-52D3EE462E82}"/>
            </c:ext>
          </c:extLst>
        </c:ser>
        <c:dLbls>
          <c:showLegendKey val="0"/>
          <c:showVal val="0"/>
          <c:showCatName val="0"/>
          <c:showSerName val="0"/>
          <c:showPercent val="0"/>
          <c:showBubbleSize val="0"/>
        </c:dLbls>
        <c:gapWidth val="150"/>
        <c:axId val="93835264"/>
        <c:axId val="9383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7E-4BD7-8755-52D3EE462E82}"/>
            </c:ext>
          </c:extLst>
        </c:ser>
        <c:dLbls>
          <c:showLegendKey val="0"/>
          <c:showVal val="0"/>
          <c:showCatName val="0"/>
          <c:showSerName val="0"/>
          <c:showPercent val="0"/>
          <c:showBubbleSize val="0"/>
        </c:dLbls>
        <c:marker val="1"/>
        <c:smooth val="0"/>
        <c:axId val="93835264"/>
        <c:axId val="93837184"/>
      </c:lineChart>
      <c:dateAx>
        <c:axId val="93835264"/>
        <c:scaling>
          <c:orientation val="minMax"/>
        </c:scaling>
        <c:delete val="1"/>
        <c:axPos val="b"/>
        <c:numFmt formatCode="ge" sourceLinked="1"/>
        <c:majorTickMark val="none"/>
        <c:minorTickMark val="none"/>
        <c:tickLblPos val="none"/>
        <c:crossAx val="93837184"/>
        <c:crosses val="autoZero"/>
        <c:auto val="1"/>
        <c:lblOffset val="100"/>
        <c:baseTimeUnit val="years"/>
      </c:dateAx>
      <c:valAx>
        <c:axId val="938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B7-4868-9BB8-A310D06C803D}"/>
            </c:ext>
          </c:extLst>
        </c:ser>
        <c:dLbls>
          <c:showLegendKey val="0"/>
          <c:showVal val="0"/>
          <c:showCatName val="0"/>
          <c:showSerName val="0"/>
          <c:showPercent val="0"/>
          <c:showBubbleSize val="0"/>
        </c:dLbls>
        <c:gapWidth val="150"/>
        <c:axId val="93684096"/>
        <c:axId val="936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B7-4868-9BB8-A310D06C803D}"/>
            </c:ext>
          </c:extLst>
        </c:ser>
        <c:dLbls>
          <c:showLegendKey val="0"/>
          <c:showVal val="0"/>
          <c:showCatName val="0"/>
          <c:showSerName val="0"/>
          <c:showPercent val="0"/>
          <c:showBubbleSize val="0"/>
        </c:dLbls>
        <c:marker val="1"/>
        <c:smooth val="0"/>
        <c:axId val="93684096"/>
        <c:axId val="93686016"/>
      </c:lineChart>
      <c:dateAx>
        <c:axId val="93684096"/>
        <c:scaling>
          <c:orientation val="minMax"/>
        </c:scaling>
        <c:delete val="1"/>
        <c:axPos val="b"/>
        <c:numFmt formatCode="ge" sourceLinked="1"/>
        <c:majorTickMark val="none"/>
        <c:minorTickMark val="none"/>
        <c:tickLblPos val="none"/>
        <c:crossAx val="93686016"/>
        <c:crosses val="autoZero"/>
        <c:auto val="1"/>
        <c:lblOffset val="100"/>
        <c:baseTimeUnit val="years"/>
      </c:dateAx>
      <c:valAx>
        <c:axId val="936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B0-41A9-B7A9-6BFD989CC188}"/>
            </c:ext>
          </c:extLst>
        </c:ser>
        <c:dLbls>
          <c:showLegendKey val="0"/>
          <c:showVal val="0"/>
          <c:showCatName val="0"/>
          <c:showSerName val="0"/>
          <c:showPercent val="0"/>
          <c:showBubbleSize val="0"/>
        </c:dLbls>
        <c:gapWidth val="150"/>
        <c:axId val="93866240"/>
        <c:axId val="938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B0-41A9-B7A9-6BFD989CC188}"/>
            </c:ext>
          </c:extLst>
        </c:ser>
        <c:dLbls>
          <c:showLegendKey val="0"/>
          <c:showVal val="0"/>
          <c:showCatName val="0"/>
          <c:showSerName val="0"/>
          <c:showPercent val="0"/>
          <c:showBubbleSize val="0"/>
        </c:dLbls>
        <c:marker val="1"/>
        <c:smooth val="0"/>
        <c:axId val="93866240"/>
        <c:axId val="93872512"/>
      </c:lineChart>
      <c:dateAx>
        <c:axId val="93866240"/>
        <c:scaling>
          <c:orientation val="minMax"/>
        </c:scaling>
        <c:delete val="1"/>
        <c:axPos val="b"/>
        <c:numFmt formatCode="ge" sourceLinked="1"/>
        <c:majorTickMark val="none"/>
        <c:minorTickMark val="none"/>
        <c:tickLblPos val="none"/>
        <c:crossAx val="93872512"/>
        <c:crosses val="autoZero"/>
        <c:auto val="1"/>
        <c:lblOffset val="100"/>
        <c:baseTimeUnit val="years"/>
      </c:dateAx>
      <c:valAx>
        <c:axId val="938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ED-4F19-991F-D3019B196034}"/>
            </c:ext>
          </c:extLst>
        </c:ser>
        <c:dLbls>
          <c:showLegendKey val="0"/>
          <c:showVal val="0"/>
          <c:showCatName val="0"/>
          <c:showSerName val="0"/>
          <c:showPercent val="0"/>
          <c:showBubbleSize val="0"/>
        </c:dLbls>
        <c:gapWidth val="150"/>
        <c:axId val="93887872"/>
        <c:axId val="939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ED-4F19-991F-D3019B196034}"/>
            </c:ext>
          </c:extLst>
        </c:ser>
        <c:dLbls>
          <c:showLegendKey val="0"/>
          <c:showVal val="0"/>
          <c:showCatName val="0"/>
          <c:showSerName val="0"/>
          <c:showPercent val="0"/>
          <c:showBubbleSize val="0"/>
        </c:dLbls>
        <c:marker val="1"/>
        <c:smooth val="0"/>
        <c:axId val="93887872"/>
        <c:axId val="93922816"/>
      </c:lineChart>
      <c:dateAx>
        <c:axId val="93887872"/>
        <c:scaling>
          <c:orientation val="minMax"/>
        </c:scaling>
        <c:delete val="1"/>
        <c:axPos val="b"/>
        <c:numFmt formatCode="ge" sourceLinked="1"/>
        <c:majorTickMark val="none"/>
        <c:minorTickMark val="none"/>
        <c:tickLblPos val="none"/>
        <c:crossAx val="93922816"/>
        <c:crosses val="autoZero"/>
        <c:auto val="1"/>
        <c:lblOffset val="100"/>
        <c:baseTimeUnit val="years"/>
      </c:dateAx>
      <c:valAx>
        <c:axId val="939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37-4427-B414-649792C8D81B}"/>
            </c:ext>
          </c:extLst>
        </c:ser>
        <c:dLbls>
          <c:showLegendKey val="0"/>
          <c:showVal val="0"/>
          <c:showCatName val="0"/>
          <c:showSerName val="0"/>
          <c:showPercent val="0"/>
          <c:showBubbleSize val="0"/>
        </c:dLbls>
        <c:gapWidth val="150"/>
        <c:axId val="93941760"/>
        <c:axId val="939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37-4427-B414-649792C8D81B}"/>
            </c:ext>
          </c:extLst>
        </c:ser>
        <c:dLbls>
          <c:showLegendKey val="0"/>
          <c:showVal val="0"/>
          <c:showCatName val="0"/>
          <c:showSerName val="0"/>
          <c:showPercent val="0"/>
          <c:showBubbleSize val="0"/>
        </c:dLbls>
        <c:marker val="1"/>
        <c:smooth val="0"/>
        <c:axId val="93941760"/>
        <c:axId val="93943680"/>
      </c:lineChart>
      <c:dateAx>
        <c:axId val="93941760"/>
        <c:scaling>
          <c:orientation val="minMax"/>
        </c:scaling>
        <c:delete val="1"/>
        <c:axPos val="b"/>
        <c:numFmt formatCode="ge" sourceLinked="1"/>
        <c:majorTickMark val="none"/>
        <c:minorTickMark val="none"/>
        <c:tickLblPos val="none"/>
        <c:crossAx val="93943680"/>
        <c:crosses val="autoZero"/>
        <c:auto val="1"/>
        <c:lblOffset val="100"/>
        <c:baseTimeUnit val="years"/>
      </c:dateAx>
      <c:valAx>
        <c:axId val="939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1937.65</c:v>
                </c:pt>
                <c:pt idx="1">
                  <c:v>1867.26</c:v>
                </c:pt>
                <c:pt idx="2">
                  <c:v>1175.75</c:v>
                </c:pt>
                <c:pt idx="3">
                  <c:v>1519.57</c:v>
                </c:pt>
                <c:pt idx="4" formatCode="#,##0.00;&quot;△&quot;#,##0.00">
                  <c:v>0</c:v>
                </c:pt>
              </c:numCache>
            </c:numRef>
          </c:val>
          <c:extLst xmlns:c16r2="http://schemas.microsoft.com/office/drawing/2015/06/chart">
            <c:ext xmlns:c16="http://schemas.microsoft.com/office/drawing/2014/chart" uri="{C3380CC4-5D6E-409C-BE32-E72D297353CC}">
              <c16:uniqueId val="{00000000-41CC-4707-AD9B-1E213F9515DD}"/>
            </c:ext>
          </c:extLst>
        </c:ser>
        <c:dLbls>
          <c:showLegendKey val="0"/>
          <c:showVal val="0"/>
          <c:showCatName val="0"/>
          <c:showSerName val="0"/>
          <c:showPercent val="0"/>
          <c:showBubbleSize val="0"/>
        </c:dLbls>
        <c:gapWidth val="150"/>
        <c:axId val="93995392"/>
        <c:axId val="9399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41CC-4707-AD9B-1E213F9515DD}"/>
            </c:ext>
          </c:extLst>
        </c:ser>
        <c:dLbls>
          <c:showLegendKey val="0"/>
          <c:showVal val="0"/>
          <c:showCatName val="0"/>
          <c:showSerName val="0"/>
          <c:showPercent val="0"/>
          <c:showBubbleSize val="0"/>
        </c:dLbls>
        <c:marker val="1"/>
        <c:smooth val="0"/>
        <c:axId val="93995392"/>
        <c:axId val="93997312"/>
      </c:lineChart>
      <c:dateAx>
        <c:axId val="93995392"/>
        <c:scaling>
          <c:orientation val="minMax"/>
        </c:scaling>
        <c:delete val="1"/>
        <c:axPos val="b"/>
        <c:numFmt formatCode="ge" sourceLinked="1"/>
        <c:majorTickMark val="none"/>
        <c:minorTickMark val="none"/>
        <c:tickLblPos val="none"/>
        <c:crossAx val="93997312"/>
        <c:crosses val="autoZero"/>
        <c:auto val="1"/>
        <c:lblOffset val="100"/>
        <c:baseTimeUnit val="years"/>
      </c:dateAx>
      <c:valAx>
        <c:axId val="939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52.52</c:v>
                </c:pt>
                <c:pt idx="1">
                  <c:v>53.56</c:v>
                </c:pt>
                <c:pt idx="2">
                  <c:v>52.17</c:v>
                </c:pt>
                <c:pt idx="3">
                  <c:v>53.68</c:v>
                </c:pt>
                <c:pt idx="4">
                  <c:v>73.89</c:v>
                </c:pt>
              </c:numCache>
            </c:numRef>
          </c:val>
          <c:extLst xmlns:c16r2="http://schemas.microsoft.com/office/drawing/2015/06/chart">
            <c:ext xmlns:c16="http://schemas.microsoft.com/office/drawing/2014/chart" uri="{C3380CC4-5D6E-409C-BE32-E72D297353CC}">
              <c16:uniqueId val="{00000000-A7CF-477A-8581-E817C18E50EA}"/>
            </c:ext>
          </c:extLst>
        </c:ser>
        <c:dLbls>
          <c:showLegendKey val="0"/>
          <c:showVal val="0"/>
          <c:showCatName val="0"/>
          <c:showSerName val="0"/>
          <c:showPercent val="0"/>
          <c:showBubbleSize val="0"/>
        </c:dLbls>
        <c:gapWidth val="150"/>
        <c:axId val="94024448"/>
        <c:axId val="9402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A7CF-477A-8581-E817C18E50EA}"/>
            </c:ext>
          </c:extLst>
        </c:ser>
        <c:dLbls>
          <c:showLegendKey val="0"/>
          <c:showVal val="0"/>
          <c:showCatName val="0"/>
          <c:showSerName val="0"/>
          <c:showPercent val="0"/>
          <c:showBubbleSize val="0"/>
        </c:dLbls>
        <c:marker val="1"/>
        <c:smooth val="0"/>
        <c:axId val="94024448"/>
        <c:axId val="94026368"/>
      </c:lineChart>
      <c:dateAx>
        <c:axId val="94024448"/>
        <c:scaling>
          <c:orientation val="minMax"/>
        </c:scaling>
        <c:delete val="1"/>
        <c:axPos val="b"/>
        <c:numFmt formatCode="ge" sourceLinked="1"/>
        <c:majorTickMark val="none"/>
        <c:minorTickMark val="none"/>
        <c:tickLblPos val="none"/>
        <c:crossAx val="94026368"/>
        <c:crosses val="autoZero"/>
        <c:auto val="1"/>
        <c:lblOffset val="100"/>
        <c:baseTimeUnit val="years"/>
      </c:dateAx>
      <c:valAx>
        <c:axId val="940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374.13</c:v>
                </c:pt>
                <c:pt idx="1">
                  <c:v>377.8</c:v>
                </c:pt>
                <c:pt idx="2">
                  <c:v>392.75</c:v>
                </c:pt>
                <c:pt idx="3">
                  <c:v>381.41</c:v>
                </c:pt>
                <c:pt idx="4">
                  <c:v>278.61</c:v>
                </c:pt>
              </c:numCache>
            </c:numRef>
          </c:val>
          <c:extLst xmlns:c16r2="http://schemas.microsoft.com/office/drawing/2015/06/chart">
            <c:ext xmlns:c16="http://schemas.microsoft.com/office/drawing/2014/chart" uri="{C3380CC4-5D6E-409C-BE32-E72D297353CC}">
              <c16:uniqueId val="{00000000-DBAA-48A7-B42A-62CC5E214BEC}"/>
            </c:ext>
          </c:extLst>
        </c:ser>
        <c:dLbls>
          <c:showLegendKey val="0"/>
          <c:showVal val="0"/>
          <c:showCatName val="0"/>
          <c:showSerName val="0"/>
          <c:showPercent val="0"/>
          <c:showBubbleSize val="0"/>
        </c:dLbls>
        <c:gapWidth val="150"/>
        <c:axId val="94042752"/>
        <c:axId val="9616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DBAA-48A7-B42A-62CC5E214BEC}"/>
            </c:ext>
          </c:extLst>
        </c:ser>
        <c:dLbls>
          <c:showLegendKey val="0"/>
          <c:showVal val="0"/>
          <c:showCatName val="0"/>
          <c:showSerName val="0"/>
          <c:showPercent val="0"/>
          <c:showBubbleSize val="0"/>
        </c:dLbls>
        <c:marker val="1"/>
        <c:smooth val="0"/>
        <c:axId val="94042752"/>
        <c:axId val="96162560"/>
      </c:lineChart>
      <c:dateAx>
        <c:axId val="94042752"/>
        <c:scaling>
          <c:orientation val="minMax"/>
        </c:scaling>
        <c:delete val="1"/>
        <c:axPos val="b"/>
        <c:numFmt formatCode="ge" sourceLinked="1"/>
        <c:majorTickMark val="none"/>
        <c:minorTickMark val="none"/>
        <c:tickLblPos val="none"/>
        <c:crossAx val="96162560"/>
        <c:crosses val="autoZero"/>
        <c:auto val="1"/>
        <c:lblOffset val="100"/>
        <c:baseTimeUnit val="years"/>
      </c:dateAx>
      <c:valAx>
        <c:axId val="961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辰野町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19894</v>
      </c>
      <c r="AM8" s="66"/>
      <c r="AN8" s="66"/>
      <c r="AO8" s="66"/>
      <c r="AP8" s="66"/>
      <c r="AQ8" s="66"/>
      <c r="AR8" s="66"/>
      <c r="AS8" s="66"/>
      <c r="AT8" s="65">
        <f>データ!T6</f>
        <v>169.2</v>
      </c>
      <c r="AU8" s="65"/>
      <c r="AV8" s="65"/>
      <c r="AW8" s="65"/>
      <c r="AX8" s="65"/>
      <c r="AY8" s="65"/>
      <c r="AZ8" s="65"/>
      <c r="BA8" s="65"/>
      <c r="BB8" s="65">
        <f>データ!U6</f>
        <v>117.58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20.96</v>
      </c>
      <c r="Q10" s="65"/>
      <c r="R10" s="65"/>
      <c r="S10" s="65"/>
      <c r="T10" s="65"/>
      <c r="U10" s="65"/>
      <c r="V10" s="65"/>
      <c r="W10" s="65">
        <f>データ!Q6</f>
        <v>91.47</v>
      </c>
      <c r="X10" s="65"/>
      <c r="Y10" s="65"/>
      <c r="Z10" s="65"/>
      <c r="AA10" s="65"/>
      <c r="AB10" s="65"/>
      <c r="AC10" s="65"/>
      <c r="AD10" s="66">
        <f>データ!R6</f>
        <v>3823</v>
      </c>
      <c r="AE10" s="66"/>
      <c r="AF10" s="66"/>
      <c r="AG10" s="66"/>
      <c r="AH10" s="66"/>
      <c r="AI10" s="66"/>
      <c r="AJ10" s="66"/>
      <c r="AK10" s="2"/>
      <c r="AL10" s="66">
        <f>データ!V6</f>
        <v>4005</v>
      </c>
      <c r="AM10" s="66"/>
      <c r="AN10" s="66"/>
      <c r="AO10" s="66"/>
      <c r="AP10" s="66"/>
      <c r="AQ10" s="66"/>
      <c r="AR10" s="66"/>
      <c r="AS10" s="66"/>
      <c r="AT10" s="65">
        <f>データ!W6</f>
        <v>1.81</v>
      </c>
      <c r="AU10" s="65"/>
      <c r="AV10" s="65"/>
      <c r="AW10" s="65"/>
      <c r="AX10" s="65"/>
      <c r="AY10" s="65"/>
      <c r="AZ10" s="65"/>
      <c r="BA10" s="65"/>
      <c r="BB10" s="65">
        <f>データ!X6</f>
        <v>2212.71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9JMXGaX3PVUEyrRcbx1lqgyq/romtmN0uBtilK0LcNA3Q0wsZkWVGSZPFklVI6ql5Jkq7cUQ4FsOzP9VVVEpbw==" saltValue="MwiUs7ZMfabaDfvzP7SHM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Z1"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203823</v>
      </c>
      <c r="D6" s="32">
        <f t="shared" si="3"/>
        <v>47</v>
      </c>
      <c r="E6" s="32">
        <f t="shared" si="3"/>
        <v>17</v>
      </c>
      <c r="F6" s="32">
        <f t="shared" si="3"/>
        <v>4</v>
      </c>
      <c r="G6" s="32">
        <f t="shared" si="3"/>
        <v>0</v>
      </c>
      <c r="H6" s="32" t="str">
        <f t="shared" si="3"/>
        <v>長野県　辰野町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20.96</v>
      </c>
      <c r="Q6" s="33">
        <f t="shared" si="3"/>
        <v>91.47</v>
      </c>
      <c r="R6" s="33">
        <f t="shared" si="3"/>
        <v>3823</v>
      </c>
      <c r="S6" s="33">
        <f t="shared" si="3"/>
        <v>19894</v>
      </c>
      <c r="T6" s="33">
        <f t="shared" si="3"/>
        <v>169.2</v>
      </c>
      <c r="U6" s="33">
        <f t="shared" si="3"/>
        <v>117.58</v>
      </c>
      <c r="V6" s="33">
        <f t="shared" si="3"/>
        <v>4005</v>
      </c>
      <c r="W6" s="33">
        <f t="shared" si="3"/>
        <v>1.81</v>
      </c>
      <c r="X6" s="33">
        <f t="shared" si="3"/>
        <v>2212.71</v>
      </c>
      <c r="Y6" s="34">
        <f>IF(Y7="",NA(),Y7)</f>
        <v>77.83</v>
      </c>
      <c r="Z6" s="34">
        <f t="shared" ref="Z6:AH6" si="4">IF(Z7="",NA(),Z7)</f>
        <v>78.290000000000006</v>
      </c>
      <c r="AA6" s="34">
        <f t="shared" si="4"/>
        <v>79.48</v>
      </c>
      <c r="AB6" s="34">
        <f t="shared" si="4"/>
        <v>79.010000000000005</v>
      </c>
      <c r="AC6" s="34">
        <f t="shared" si="4"/>
        <v>88.23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1937.65</v>
      </c>
      <c r="BG6" s="34">
        <f t="shared" ref="BG6:BO6" si="7">IF(BG7="",NA(),BG7)</f>
        <v>1867.26</v>
      </c>
      <c r="BH6" s="34">
        <f t="shared" si="7"/>
        <v>1175.75</v>
      </c>
      <c r="BI6" s="34">
        <f t="shared" si="7"/>
        <v>1519.57</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52.52</v>
      </c>
      <c r="BR6" s="34">
        <f t="shared" ref="BR6:BZ6" si="8">IF(BR7="",NA(),BR7)</f>
        <v>53.56</v>
      </c>
      <c r="BS6" s="34">
        <f t="shared" si="8"/>
        <v>52.17</v>
      </c>
      <c r="BT6" s="34">
        <f t="shared" si="8"/>
        <v>53.68</v>
      </c>
      <c r="BU6" s="34">
        <f t="shared" si="8"/>
        <v>73.89</v>
      </c>
      <c r="BV6" s="34">
        <f t="shared" si="8"/>
        <v>64.63</v>
      </c>
      <c r="BW6" s="34">
        <f t="shared" si="8"/>
        <v>66.56</v>
      </c>
      <c r="BX6" s="34">
        <f t="shared" si="8"/>
        <v>66.22</v>
      </c>
      <c r="BY6" s="34">
        <f t="shared" si="8"/>
        <v>69.87</v>
      </c>
      <c r="BZ6" s="34">
        <f t="shared" si="8"/>
        <v>74.3</v>
      </c>
      <c r="CA6" s="33" t="str">
        <f>IF(CA7="","",IF(CA7="-","【-】","【"&amp;SUBSTITUTE(TEXT(CA7,"#,##0.00"),"-","△")&amp;"】"))</f>
        <v>【75.58】</v>
      </c>
      <c r="CB6" s="34">
        <f>IF(CB7="",NA(),CB7)</f>
        <v>374.13</v>
      </c>
      <c r="CC6" s="34">
        <f t="shared" ref="CC6:CK6" si="9">IF(CC7="",NA(),CC7)</f>
        <v>377.8</v>
      </c>
      <c r="CD6" s="34">
        <f t="shared" si="9"/>
        <v>392.75</v>
      </c>
      <c r="CE6" s="34">
        <f t="shared" si="9"/>
        <v>381.41</v>
      </c>
      <c r="CF6" s="34">
        <f t="shared" si="9"/>
        <v>278.61</v>
      </c>
      <c r="CG6" s="34">
        <f t="shared" si="9"/>
        <v>245.75</v>
      </c>
      <c r="CH6" s="34">
        <f t="shared" si="9"/>
        <v>244.29</v>
      </c>
      <c r="CI6" s="34">
        <f t="shared" si="9"/>
        <v>246.72</v>
      </c>
      <c r="CJ6" s="34">
        <f t="shared" si="9"/>
        <v>234.96</v>
      </c>
      <c r="CK6" s="34">
        <f t="shared" si="9"/>
        <v>221.81</v>
      </c>
      <c r="CL6" s="33" t="str">
        <f>IF(CL7="","",IF(CL7="-","【-】","【"&amp;SUBSTITUTE(TEXT(CL7,"#,##0.00"),"-","△")&amp;"】"))</f>
        <v>【215.23】</v>
      </c>
      <c r="CM6" s="34">
        <f>IF(CM7="",NA(),CM7)</f>
        <v>62.68</v>
      </c>
      <c r="CN6" s="34">
        <f t="shared" ref="CN6:CV6" si="10">IF(CN7="",NA(),CN7)</f>
        <v>73.98</v>
      </c>
      <c r="CO6" s="34">
        <f t="shared" si="10"/>
        <v>75.790000000000006</v>
      </c>
      <c r="CP6" s="34">
        <f t="shared" si="10"/>
        <v>74.64</v>
      </c>
      <c r="CQ6" s="34">
        <f t="shared" si="10"/>
        <v>73.650000000000006</v>
      </c>
      <c r="CR6" s="34">
        <f t="shared" si="10"/>
        <v>43.65</v>
      </c>
      <c r="CS6" s="34">
        <f t="shared" si="10"/>
        <v>43.58</v>
      </c>
      <c r="CT6" s="34">
        <f t="shared" si="10"/>
        <v>41.35</v>
      </c>
      <c r="CU6" s="34">
        <f t="shared" si="10"/>
        <v>42.9</v>
      </c>
      <c r="CV6" s="34">
        <f t="shared" si="10"/>
        <v>43.36</v>
      </c>
      <c r="CW6" s="33" t="str">
        <f>IF(CW7="","",IF(CW7="-","【-】","【"&amp;SUBSTITUTE(TEXT(CW7,"#,##0.00"),"-","△")&amp;"】"))</f>
        <v>【42.66】</v>
      </c>
      <c r="CX6" s="34">
        <f>IF(CX7="",NA(),CX7)</f>
        <v>92.59</v>
      </c>
      <c r="CY6" s="34">
        <f t="shared" ref="CY6:DG6" si="11">IF(CY7="",NA(),CY7)</f>
        <v>92.65</v>
      </c>
      <c r="CZ6" s="34">
        <f t="shared" si="11"/>
        <v>92.24</v>
      </c>
      <c r="DA6" s="34">
        <f t="shared" si="11"/>
        <v>92.91</v>
      </c>
      <c r="DB6" s="34">
        <f t="shared" si="11"/>
        <v>94.31</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0.02</v>
      </c>
      <c r="EH6" s="34">
        <f t="shared" si="14"/>
        <v>0.02</v>
      </c>
      <c r="EI6" s="34">
        <f t="shared" si="14"/>
        <v>0.02</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203823</v>
      </c>
      <c r="D7" s="36">
        <v>47</v>
      </c>
      <c r="E7" s="36">
        <v>17</v>
      </c>
      <c r="F7" s="36">
        <v>4</v>
      </c>
      <c r="G7" s="36">
        <v>0</v>
      </c>
      <c r="H7" s="36" t="s">
        <v>110</v>
      </c>
      <c r="I7" s="36" t="s">
        <v>111</v>
      </c>
      <c r="J7" s="36" t="s">
        <v>112</v>
      </c>
      <c r="K7" s="36" t="s">
        <v>113</v>
      </c>
      <c r="L7" s="36" t="s">
        <v>114</v>
      </c>
      <c r="M7" s="36" t="s">
        <v>115</v>
      </c>
      <c r="N7" s="37" t="s">
        <v>116</v>
      </c>
      <c r="O7" s="37" t="s">
        <v>117</v>
      </c>
      <c r="P7" s="37">
        <v>20.96</v>
      </c>
      <c r="Q7" s="37">
        <v>91.47</v>
      </c>
      <c r="R7" s="37">
        <v>3823</v>
      </c>
      <c r="S7" s="37">
        <v>19894</v>
      </c>
      <c r="T7" s="37">
        <v>169.2</v>
      </c>
      <c r="U7" s="37">
        <v>117.58</v>
      </c>
      <c r="V7" s="37">
        <v>4005</v>
      </c>
      <c r="W7" s="37">
        <v>1.81</v>
      </c>
      <c r="X7" s="37">
        <v>2212.71</v>
      </c>
      <c r="Y7" s="37">
        <v>77.83</v>
      </c>
      <c r="Z7" s="37">
        <v>78.290000000000006</v>
      </c>
      <c r="AA7" s="37">
        <v>79.48</v>
      </c>
      <c r="AB7" s="37">
        <v>79.010000000000005</v>
      </c>
      <c r="AC7" s="37">
        <v>88.23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1937.65</v>
      </c>
      <c r="BG7" s="37">
        <v>1867.26</v>
      </c>
      <c r="BH7" s="37">
        <v>1175.75</v>
      </c>
      <c r="BI7" s="37">
        <v>1519.57</v>
      </c>
      <c r="BJ7" s="37">
        <v>0</v>
      </c>
      <c r="BK7" s="37">
        <v>1569.13</v>
      </c>
      <c r="BL7" s="37">
        <v>1436</v>
      </c>
      <c r="BM7" s="37">
        <v>1434.89</v>
      </c>
      <c r="BN7" s="37">
        <v>1298.9100000000001</v>
      </c>
      <c r="BO7" s="37">
        <v>1243.71</v>
      </c>
      <c r="BP7" s="37">
        <v>1225.44</v>
      </c>
      <c r="BQ7" s="37">
        <v>52.52</v>
      </c>
      <c r="BR7" s="37">
        <v>53.56</v>
      </c>
      <c r="BS7" s="37">
        <v>52.17</v>
      </c>
      <c r="BT7" s="37">
        <v>53.68</v>
      </c>
      <c r="BU7" s="37">
        <v>73.89</v>
      </c>
      <c r="BV7" s="37">
        <v>64.63</v>
      </c>
      <c r="BW7" s="37">
        <v>66.56</v>
      </c>
      <c r="BX7" s="37">
        <v>66.22</v>
      </c>
      <c r="BY7" s="37">
        <v>69.87</v>
      </c>
      <c r="BZ7" s="37">
        <v>74.3</v>
      </c>
      <c r="CA7" s="37">
        <v>75.58</v>
      </c>
      <c r="CB7" s="37">
        <v>374.13</v>
      </c>
      <c r="CC7" s="37">
        <v>377.8</v>
      </c>
      <c r="CD7" s="37">
        <v>392.75</v>
      </c>
      <c r="CE7" s="37">
        <v>381.41</v>
      </c>
      <c r="CF7" s="37">
        <v>278.61</v>
      </c>
      <c r="CG7" s="37">
        <v>245.75</v>
      </c>
      <c r="CH7" s="37">
        <v>244.29</v>
      </c>
      <c r="CI7" s="37">
        <v>246.72</v>
      </c>
      <c r="CJ7" s="37">
        <v>234.96</v>
      </c>
      <c r="CK7" s="37">
        <v>221.81</v>
      </c>
      <c r="CL7" s="37">
        <v>215.23</v>
      </c>
      <c r="CM7" s="37">
        <v>62.68</v>
      </c>
      <c r="CN7" s="37">
        <v>73.98</v>
      </c>
      <c r="CO7" s="37">
        <v>75.790000000000006</v>
      </c>
      <c r="CP7" s="37">
        <v>74.64</v>
      </c>
      <c r="CQ7" s="37">
        <v>73.650000000000006</v>
      </c>
      <c r="CR7" s="37">
        <v>43.65</v>
      </c>
      <c r="CS7" s="37">
        <v>43.58</v>
      </c>
      <c r="CT7" s="37">
        <v>41.35</v>
      </c>
      <c r="CU7" s="37">
        <v>42.9</v>
      </c>
      <c r="CV7" s="37">
        <v>43.36</v>
      </c>
      <c r="CW7" s="37">
        <v>42.66</v>
      </c>
      <c r="CX7" s="37">
        <v>92.59</v>
      </c>
      <c r="CY7" s="37">
        <v>92.65</v>
      </c>
      <c r="CZ7" s="37">
        <v>92.24</v>
      </c>
      <c r="DA7" s="37">
        <v>92.91</v>
      </c>
      <c r="DB7" s="37">
        <v>94.31</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0.02</v>
      </c>
      <c r="EH7" s="37">
        <v>0.02</v>
      </c>
      <c r="EI7" s="37">
        <v>0.02</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2018-12-03T09:14:18Z</dcterms:created>
  <dcterms:modified xsi:type="dcterms:W3CDTF">2019-02-20T11:18:39Z</dcterms:modified>
  <cp:category/>
</cp:coreProperties>
</file>