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<sst xmlns="http://schemas.openxmlformats.org/spreadsheetml/2006/main" count="240" uniqueCount="123">
  <si>
    <t>「支払能力」</t>
  </si>
  <si>
    <t>経営比較分析表（平成29年度決算）</t>
  </si>
  <si>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</si>
  <si>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資金不足比率</t>
    <rPh sb="0" eb="2">
      <t>シキン</t>
    </rPh>
    <rPh sb="2" eb="4">
      <t>フソク</t>
    </rPh>
    <rPh sb="4" eb="6">
      <t>ヒリツ</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</si>
  <si>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</si>
  <si>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</si>
  <si>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</si>
  <si>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</si>
  <si>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</si>
  <si>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</si>
  <si>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</si>
  <si>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</si>
  <si>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</si>
  <si>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</si>
  <si>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</si>
  <si>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</si>
  <si>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</si>
  <si>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</si>
  <si>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</si>
  <si>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</si>
  <si>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</si>
  <si>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</si>
  <si>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</si>
  <si>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</si>
  <si>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</si>
  <si>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</si>
  <si>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</si>
  <si>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</si>
  <si>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</si>
  <si>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</si>
  <si>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</si>
  <si>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</si>
  <si>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</si>
  <si>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</si>
  <si>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</si>
  <si>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</si>
  <si>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</si>
  <si>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</si>
  <si>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</si>
  <si>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</si>
  <si>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</si>
  <si>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</si>
  <si>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「単年度の収支」</t>
  </si>
  <si>
    <t>2①</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</si>
  <si>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</si>
  <si>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</si>
  <si>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</si>
  <si>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</si>
  <si>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</si>
  <si>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</si>
  <si>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</si>
  <si>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</si>
  <si>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</si>
  <si>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</si>
  <si>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</si>
  <si>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</si>
  <si>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</si>
  <si>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</si>
  <si>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</si>
  <si>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</si>
  <si>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</si>
  <si>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</si>
  <si>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</si>
  <si>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t>
  </si>
  <si>
    <t>年度</t>
    <rPh sb="0" eb="2">
      <t>ネンド</t>
    </rPh>
    <phoneticPr fontId="1"/>
  </si>
  <si>
    <t>下水道事業(法非適用)</t>
    <rPh sb="3" eb="5">
      <t>ジギョウ</t>
    </rPh>
    <rPh sb="6" eb="7">
      <t>ホウ</t>
    </rPh>
    <rPh sb="7" eb="8">
      <t>ヒ</t>
    </rPh>
    <rPh sb="8" eb="10">
      <t>テキヨウ</t>
    </rPh>
    <phoneticPr fontId="1"/>
  </si>
  <si>
    <t>人口</t>
    <rPh sb="0" eb="2">
      <t>ジンコウ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</si>
  <si>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</si>
  <si>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</si>
  <si>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</si>
  <si>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</si>
  <si>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</si>
  <si>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</si>
  <si>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</si>
  <si>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</si>
  <si>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</si>
  <si>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</si>
  <si>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</si>
  <si>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</si>
  <si>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</si>
  <si>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</si>
  <si>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</si>
  <si>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</si>
  <si>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</si>
  <si>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</si>
  <si>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</si>
  <si>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</si>
  <si>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</si>
  <si>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</si>
  <si>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</si>
  <si>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</si>
  <si>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</si>
  <si>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</si>
  <si>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</si>
  <si>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</si>
  <si>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</si>
  <si>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</si>
  <si>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</si>
  <si>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</si>
  <si>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</si>
  <si>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</si>
  <si>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</si>
  <si>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</si>
  <si>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</si>
  <si>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</si>
  <si>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</si>
  <si>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</si>
  <si>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　処理施設の大きな故障や修繕がなく、主な数値については、類似団体の平均を上回っています。しかし、Ｈ28年度以降小規模な修繕を定期的に行っているため、経費回収率の低下及び汚水処理原価が上昇しております。
　また、経費回収率は、50％前後を推移しており一般会計からの繰入金に依存しているのが現状です。
　簡易排水事業は、事業規模が小さく、水洗化率が100％であり、これ以上の料金収入の増加が見込めないため、維持管理費用の削減等による汚水処理費の抑制に努めていきます。</t>
    <rPh sb="1" eb="3">
      <t>ショリ</t>
    </rPh>
    <rPh sb="3" eb="5">
      <t>シセツ</t>
    </rPh>
    <rPh sb="6" eb="7">
      <t>オオ</t>
    </rPh>
    <rPh sb="9" eb="11">
      <t>コショウ</t>
    </rPh>
    <rPh sb="12" eb="14">
      <t>シュウゼン</t>
    </rPh>
    <rPh sb="18" eb="19">
      <t>オモ</t>
    </rPh>
    <rPh sb="20" eb="22">
      <t>スウチ</t>
    </rPh>
    <rPh sb="28" eb="30">
      <t>ルイジ</t>
    </rPh>
    <rPh sb="30" eb="32">
      <t>ダンタイ</t>
    </rPh>
    <rPh sb="33" eb="35">
      <t>ヘイキン</t>
    </rPh>
    <rPh sb="36" eb="38">
      <t>ウワマワ</t>
    </rPh>
    <rPh sb="51" eb="53">
      <t>ネンド</t>
    </rPh>
    <rPh sb="53" eb="55">
      <t>イコウ</t>
    </rPh>
    <rPh sb="55" eb="58">
      <t>ショウキボ</t>
    </rPh>
    <rPh sb="59" eb="61">
      <t>シュウゼン</t>
    </rPh>
    <rPh sb="62" eb="65">
      <t>テイキテキ</t>
    </rPh>
    <rPh sb="66" eb="67">
      <t>オコナ</t>
    </rPh>
    <rPh sb="74" eb="76">
      <t>ケイヒ</t>
    </rPh>
    <rPh sb="76" eb="79">
      <t>カイシュウリツ</t>
    </rPh>
    <rPh sb="80" eb="82">
      <t>テイカ</t>
    </rPh>
    <rPh sb="82" eb="83">
      <t>オヨ</t>
    </rPh>
    <rPh sb="84" eb="86">
      <t>オスイ</t>
    </rPh>
    <rPh sb="86" eb="88">
      <t>ショリ</t>
    </rPh>
    <rPh sb="88" eb="90">
      <t>ゲンカ</t>
    </rPh>
    <rPh sb="91" eb="93">
      <t>ジョウショウ</t>
    </rPh>
    <rPh sb="105" eb="107">
      <t>ケイヒ</t>
    </rPh>
    <rPh sb="107" eb="110">
      <t>カイシュウリツ</t>
    </rPh>
    <rPh sb="115" eb="117">
      <t>ゼンゴ</t>
    </rPh>
    <rPh sb="118" eb="120">
      <t>スイイ</t>
    </rPh>
    <rPh sb="124" eb="126">
      <t>イッパン</t>
    </rPh>
    <rPh sb="126" eb="128">
      <t>カイケイ</t>
    </rPh>
    <rPh sb="131" eb="134">
      <t>クリイレキン</t>
    </rPh>
    <rPh sb="135" eb="137">
      <t>イゾン</t>
    </rPh>
    <rPh sb="143" eb="145">
      <t>ゲンジョウ</t>
    </rPh>
    <rPh sb="150" eb="152">
      <t>カンイ</t>
    </rPh>
    <rPh sb="152" eb="154">
      <t>ハイスイ</t>
    </rPh>
    <rPh sb="154" eb="156">
      <t>ジギョウ</t>
    </rPh>
    <rPh sb="158" eb="160">
      <t>ジギョウ</t>
    </rPh>
    <rPh sb="160" eb="162">
      <t>キボ</t>
    </rPh>
    <rPh sb="163" eb="164">
      <t>チイ</t>
    </rPh>
    <rPh sb="167" eb="170">
      <t>スイセンカ</t>
    </rPh>
    <rPh sb="170" eb="171">
      <t>リツ</t>
    </rPh>
    <rPh sb="182" eb="184">
      <t>イジョウ</t>
    </rPh>
    <rPh sb="185" eb="187">
      <t>リョウキン</t>
    </rPh>
    <rPh sb="187" eb="189">
      <t>シュウニュウ</t>
    </rPh>
    <rPh sb="190" eb="192">
      <t>ゾウカ</t>
    </rPh>
    <rPh sb="193" eb="195">
      <t>ミコ</t>
    </rPh>
    <rPh sb="201" eb="203">
      <t>イジ</t>
    </rPh>
    <rPh sb="203" eb="205">
      <t>カンリ</t>
    </rPh>
    <rPh sb="205" eb="207">
      <t>ヒヨウ</t>
    </rPh>
    <rPh sb="208" eb="210">
      <t>サクゲン</t>
    </rPh>
    <rPh sb="210" eb="211">
      <t>トウ</t>
    </rPh>
    <rPh sb="214" eb="216">
      <t>オスイ</t>
    </rPh>
    <rPh sb="216" eb="219">
      <t>ショリヒ</t>
    </rPh>
    <rPh sb="220" eb="222">
      <t>ヨクセイ</t>
    </rPh>
    <rPh sb="223" eb="224">
      <t>ツト</t>
    </rPh>
    <phoneticPr fontId="1"/>
  </si>
  <si>
    <t>参照用</t>
    <rPh sb="0" eb="3">
      <t>サンショウヨウ</t>
    </rPh>
    <phoneticPr fontId="1"/>
  </si>
  <si>
    <t>長野県　長和町</t>
  </si>
  <si>
    <t>法非適用</t>
  </si>
  <si>
    <t>下水道事業</t>
  </si>
  <si>
    <t>簡易排水</t>
  </si>
  <si>
    <t>J2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</si>
  <si>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</si>
  <si>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</si>
  <si>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</si>
  <si>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</si>
  <si>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</si>
  <si>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</si>
  <si>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</si>
  <si>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滝ノ沢処理場、小茂ヶ谷処理場の2処理場を有しており、ここ数年は大きな故障もなく、安定した処理を続けています。</t>
    <rPh sb="1" eb="2">
      <t>タキ</t>
    </rPh>
    <rPh sb="3" eb="4">
      <t>サワ</t>
    </rPh>
    <rPh sb="4" eb="7">
      <t>ショリジョウ</t>
    </rPh>
    <rPh sb="8" eb="9">
      <t>コ</t>
    </rPh>
    <rPh sb="9" eb="11">
      <t>モガ</t>
    </rPh>
    <rPh sb="11" eb="12">
      <t>タニ</t>
    </rPh>
    <rPh sb="12" eb="15">
      <t>ショリジョウ</t>
    </rPh>
    <rPh sb="17" eb="20">
      <t>ショリジョウ</t>
    </rPh>
    <rPh sb="21" eb="22">
      <t>ユウ</t>
    </rPh>
    <rPh sb="29" eb="31">
      <t>スウネン</t>
    </rPh>
    <rPh sb="32" eb="33">
      <t>オオ</t>
    </rPh>
    <rPh sb="35" eb="37">
      <t>コショウ</t>
    </rPh>
    <rPh sb="41" eb="43">
      <t>アンテイ</t>
    </rPh>
    <rPh sb="45" eb="47">
      <t>ショリ</t>
    </rPh>
    <rPh sb="48" eb="49">
      <t>ツヅ</t>
    </rPh>
    <phoneticPr fontId="1"/>
  </si>
  <si>
    <t>　大規模な改修が行えないため、計画的な修繕や処理費用の削減を行うなど、適切な維持管理が重要となります。また、人口減少が進んでいくと考えられるため、施設規模の見直しや統廃合を検討していきます。</t>
    <rPh sb="1" eb="4">
      <t>ダイキボ</t>
    </rPh>
    <rPh sb="5" eb="7">
      <t>カイシュウ</t>
    </rPh>
    <rPh sb="8" eb="9">
      <t>オコナ</t>
    </rPh>
    <rPh sb="15" eb="18">
      <t>ケイカクテキ</t>
    </rPh>
    <rPh sb="19" eb="21">
      <t>シュウゼン</t>
    </rPh>
    <rPh sb="22" eb="24">
      <t>ショリ</t>
    </rPh>
    <rPh sb="24" eb="26">
      <t>ヒヨウ</t>
    </rPh>
    <rPh sb="27" eb="29">
      <t>サクゲン</t>
    </rPh>
    <rPh sb="30" eb="31">
      <t>オコナ</t>
    </rPh>
    <rPh sb="35" eb="37">
      <t>テキセツ</t>
    </rPh>
    <rPh sb="38" eb="40">
      <t>イジ</t>
    </rPh>
    <rPh sb="40" eb="42">
      <t>カンリ</t>
    </rPh>
    <rPh sb="43" eb="45">
      <t>ジュウヨウ</t>
    </rPh>
    <rPh sb="73" eb="75">
      <t>シセツ</t>
    </rPh>
    <rPh sb="75" eb="77">
      <t>キボ</t>
    </rPh>
    <rPh sb="78" eb="80">
      <t>ミナオ</t>
    </rPh>
    <rPh sb="82" eb="85">
      <t>トウハイゴウ</t>
    </rPh>
    <rPh sb="86" eb="88">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</si>
</sst>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81-4F83-930D-D61BC608AC19}"/>
            </c:ext>
          </c:extLst>
        </c:ser>
        <c:dLbls>
          <c:showLegendKey val="0"/>
          <c:showVal val="0"/>
          <c:showCatName val="0"/>
          <c:showSerName val="0"/>
          <c:showPercent val="0"/>
          <c:showBubbleSize val="0"/>
        </c:dLbls>
        <c:gapWidth val="150"/>
        <c:axId val="93456256"/>
        <c:axId val="934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281-4F83-930D-D61BC608AC19}"/>
            </c:ext>
          </c:extLst>
        </c:ser>
        <c:dLbls>
          <c:showLegendKey val="0"/>
          <c:showVal val="0"/>
          <c:showCatName val="0"/>
          <c:showSerName val="0"/>
          <c:showPercent val="0"/>
          <c:showBubbleSize val="0"/>
        </c:dLbls>
        <c:marker val="1"/>
        <c:smooth val="0"/>
        <c:axId val="93456256"/>
        <c:axId val="93464064"/>
      </c:lineChart>
      <c:dateAx>
        <c:axId val="93456256"/>
        <c:scaling>
          <c:orientation val="minMax"/>
        </c:scaling>
        <c:delete val="1"/>
        <c:axPos val="b"/>
        <c:numFmt formatCode="ge" sourceLinked="1"/>
        <c:majorTickMark val="none"/>
        <c:minorTickMark val="none"/>
        <c:tickLblPos val="none"/>
        <c:crossAx val="93464064"/>
        <c:crosses val="autoZero"/>
        <c:auto val="1"/>
        <c:lblOffset val="100"/>
        <c:baseTimeUnit val="years"/>
      </c:dateAx>
      <c:valAx>
        <c:axId val="934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456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c:v>
                </c:pt>
                <c:pt idx="1">
                  <c:v>32</c:v>
                </c:pt>
                <c:pt idx="2">
                  <c:v>32</c:v>
                </c:pt>
                <c:pt idx="3">
                  <c:v>32</c:v>
                </c:pt>
                <c:pt idx="4">
                  <c:v>32</c:v>
                </c:pt>
              </c:numCache>
            </c:numRef>
          </c:val>
          <c:extLst xmlns:c16r2="http://schemas.microsoft.com/office/drawing/2015/06/chart">
            <c:ext xmlns:c16="http://schemas.microsoft.com/office/drawing/2014/chart" uri="{C3380CC4-5D6E-409C-BE32-E72D297353CC}">
              <c16:uniqueId val="{00000000-6FCF-4386-9CC8-3AB6AC1F619D}"/>
            </c:ext>
          </c:extLst>
        </c:ser>
        <c:dLbls>
          <c:showLegendKey val="0"/>
          <c:showVal val="0"/>
          <c:showCatName val="0"/>
          <c:showSerName val="0"/>
          <c:showPercent val="0"/>
          <c:showBubbleSize val="0"/>
        </c:dLbls>
        <c:gapWidth val="150"/>
        <c:axId val="94030080"/>
        <c:axId val="940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6FCF-4386-9CC8-3AB6AC1F619D}"/>
            </c:ext>
          </c:extLst>
        </c:ser>
        <c:dLbls>
          <c:showLegendKey val="0"/>
          <c:showVal val="0"/>
          <c:showCatName val="0"/>
          <c:showSerName val="0"/>
          <c:showPercent val="0"/>
          <c:showBubbleSize val="0"/>
        </c:dLbls>
        <c:marker val="1"/>
        <c:smooth val="0"/>
        <c:axId val="94030080"/>
        <c:axId val="94032256"/>
      </c:lineChart>
      <c:dateAx>
        <c:axId val="94030080"/>
        <c:scaling>
          <c:orientation val="minMax"/>
        </c:scaling>
        <c:delete val="1"/>
        <c:axPos val="b"/>
        <c:numFmt formatCode="ge" sourceLinked="1"/>
        <c:majorTickMark val="none"/>
        <c:minorTickMark val="none"/>
        <c:tickLblPos val="none"/>
        <c:crossAx val="94032256"/>
        <c:crosses val="autoZero"/>
        <c:auto val="1"/>
        <c:lblOffset val="100"/>
        <c:baseTimeUnit val="years"/>
      </c:dateAx>
      <c:valAx>
        <c:axId val="94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0300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994-4F17-924D-AB21A77D80C5}"/>
            </c:ext>
          </c:extLst>
        </c:ser>
        <c:dLbls>
          <c:showLegendKey val="0"/>
          <c:showVal val="0"/>
          <c:showCatName val="0"/>
          <c:showSerName val="0"/>
          <c:showPercent val="0"/>
          <c:showBubbleSize val="0"/>
        </c:dLbls>
        <c:gapWidth val="150"/>
        <c:axId val="94063232"/>
        <c:axId val="940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4994-4F17-924D-AB21A77D80C5}"/>
            </c:ext>
          </c:extLst>
        </c:ser>
        <c:dLbls>
          <c:showLegendKey val="0"/>
          <c:showVal val="0"/>
          <c:showCatName val="0"/>
          <c:showSerName val="0"/>
          <c:showPercent val="0"/>
          <c:showBubbleSize val="0"/>
        </c:dLbls>
        <c:marker val="1"/>
        <c:smooth val="0"/>
        <c:axId val="94063232"/>
        <c:axId val="94069504"/>
      </c:lineChart>
      <c:dateAx>
        <c:axId val="94063232"/>
        <c:scaling>
          <c:orientation val="minMax"/>
        </c:scaling>
        <c:delete val="1"/>
        <c:axPos val="b"/>
        <c:numFmt formatCode="ge" sourceLinked="1"/>
        <c:majorTickMark val="none"/>
        <c:minorTickMark val="none"/>
        <c:tickLblPos val="none"/>
        <c:crossAx val="94069504"/>
        <c:crosses val="autoZero"/>
        <c:auto val="1"/>
        <c:lblOffset val="100"/>
        <c:baseTimeUnit val="years"/>
      </c:dateAx>
      <c:valAx>
        <c:axId val="94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4063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82.87</c:v>
                </c:pt>
                <c:pt idx="1">
                  <c:v>85</c:v>
                </c:pt>
                <c:pt idx="2">
                  <c:v>103.33</c:v>
                </c:pt>
                <c:pt idx="3">
                  <c:v>131.82</c:v>
                </c:pt>
                <c:pt idx="4">
                  <c:v>151.79</c:v>
                </c:pt>
              </c:numCache>
            </c:numRef>
          </c:val>
          <c:extLst xmlns:c16r2="http://schemas.microsoft.com/office/drawing/2015/06/chart">
            <c:ext xmlns:c16="http://schemas.microsoft.com/office/drawing/2014/chart" uri="{C3380CC4-5D6E-409C-BE32-E72D297353CC}">
              <c16:uniqueId val="{00000000-60AE-457A-8BC0-475DCD370455}"/>
            </c:ext>
          </c:extLst>
        </c:ser>
        <c:dLbls>
          <c:showLegendKey val="0"/>
          <c:showVal val="0"/>
          <c:showCatName val="0"/>
          <c:showSerName val="0"/>
          <c:showPercent val="0"/>
          <c:showBubbleSize val="0"/>
        </c:dLbls>
        <c:gapWidth val="150"/>
        <c:axId val="93507584"/>
        <c:axId val="935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AE-457A-8BC0-475DCD370455}"/>
            </c:ext>
          </c:extLst>
        </c:ser>
        <c:dLbls>
          <c:showLegendKey val="0"/>
          <c:showVal val="0"/>
          <c:showCatName val="0"/>
          <c:showSerName val="0"/>
          <c:showPercent val="0"/>
          <c:showBubbleSize val="0"/>
        </c:dLbls>
        <c:marker val="1"/>
        <c:smooth val="0"/>
        <c:axId val="93507584"/>
        <c:axId val="93509504"/>
      </c:lineChart>
      <c:dateAx>
        <c:axId val="93507584"/>
        <c:scaling>
          <c:orientation val="minMax"/>
        </c:scaling>
        <c:delete val="1"/>
        <c:axPos val="b"/>
        <c:numFmt formatCode="ge" sourceLinked="1"/>
        <c:majorTickMark val="none"/>
        <c:minorTickMark val="none"/>
        <c:tickLblPos val="none"/>
        <c:crossAx val="93509504"/>
        <c:crosses val="autoZero"/>
        <c:auto val="1"/>
        <c:lblOffset val="100"/>
        <c:baseTimeUnit val="years"/>
      </c:dateAx>
      <c:valAx>
        <c:axId val="935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5075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E2-4CE0-9A5B-101D72A05EE9}"/>
            </c:ext>
          </c:extLst>
        </c:ser>
        <c:dLbls>
          <c:showLegendKey val="0"/>
          <c:showVal val="0"/>
          <c:showCatName val="0"/>
          <c:showSerName val="0"/>
          <c:showPercent val="0"/>
          <c:showBubbleSize val="0"/>
        </c:dLbls>
        <c:gapWidth val="150"/>
        <c:axId val="89809280"/>
        <c:axId val="89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E2-4CE0-9A5B-101D72A05EE9}"/>
            </c:ext>
          </c:extLst>
        </c:ser>
        <c:dLbls>
          <c:showLegendKey val="0"/>
          <c:showVal val="0"/>
          <c:showCatName val="0"/>
          <c:showSerName val="0"/>
          <c:showPercent val="0"/>
          <c:showBubbleSize val="0"/>
        </c:dLbls>
        <c:marker val="1"/>
        <c:smooth val="0"/>
        <c:axId val="89809280"/>
        <c:axId val="89811200"/>
      </c:lineChart>
      <c:dateAx>
        <c:axId val="89809280"/>
        <c:scaling>
          <c:orientation val="minMax"/>
        </c:scaling>
        <c:delete val="1"/>
        <c:axPos val="b"/>
        <c:numFmt formatCode="ge" sourceLinked="1"/>
        <c:majorTickMark val="none"/>
        <c:minorTickMark val="none"/>
        <c:tickLblPos val="none"/>
        <c:crossAx val="89811200"/>
        <c:crosses val="autoZero"/>
        <c:auto val="1"/>
        <c:lblOffset val="100"/>
        <c:baseTimeUnit val="years"/>
      </c:dateAx>
      <c:valAx>
        <c:axId val="89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809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EF-47AF-BAAB-995DDF1E7311}"/>
            </c:ext>
          </c:extLst>
        </c:ser>
        <c:dLbls>
          <c:showLegendKey val="0"/>
          <c:showVal val="0"/>
          <c:showCatName val="0"/>
          <c:showSerName val="0"/>
          <c:showPercent val="0"/>
          <c:showBubbleSize val="0"/>
        </c:dLbls>
        <c:gapWidth val="150"/>
        <c:axId val="93655808"/>
        <c:axId val="93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EF-47AF-BAAB-995DDF1E7311}"/>
            </c:ext>
          </c:extLst>
        </c:ser>
        <c:dLbls>
          <c:showLegendKey val="0"/>
          <c:showVal val="0"/>
          <c:showCatName val="0"/>
          <c:showSerName val="0"/>
          <c:showPercent val="0"/>
          <c:showBubbleSize val="0"/>
        </c:dLbls>
        <c:marker val="1"/>
        <c:smooth val="0"/>
        <c:axId val="93655808"/>
        <c:axId val="93657728"/>
      </c:lineChart>
      <c:dateAx>
        <c:axId val="93655808"/>
        <c:scaling>
          <c:orientation val="minMax"/>
        </c:scaling>
        <c:delete val="1"/>
        <c:axPos val="b"/>
        <c:numFmt formatCode="ge" sourceLinked="1"/>
        <c:majorTickMark val="none"/>
        <c:minorTickMark val="none"/>
        <c:tickLblPos val="none"/>
        <c:crossAx val="93657728"/>
        <c:crosses val="autoZero"/>
        <c:auto val="1"/>
        <c:lblOffset val="100"/>
        <c:baseTimeUnit val="years"/>
      </c:dateAx>
      <c:valAx>
        <c:axId val="93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655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0D-4594-BF44-967338DC79DD}"/>
            </c:ext>
          </c:extLst>
        </c:ser>
        <c:dLbls>
          <c:showLegendKey val="0"/>
          <c:showVal val="0"/>
          <c:showCatName val="0"/>
          <c:showSerName val="0"/>
          <c:showPercent val="0"/>
          <c:showBubbleSize val="0"/>
        </c:dLbls>
        <c:gapWidth val="150"/>
        <c:axId val="93686784"/>
        <c:axId val="937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0D-4594-BF44-967338DC79DD}"/>
            </c:ext>
          </c:extLst>
        </c:ser>
        <c:dLbls>
          <c:showLegendKey val="0"/>
          <c:showVal val="0"/>
          <c:showCatName val="0"/>
          <c:showSerName val="0"/>
          <c:showPercent val="0"/>
          <c:showBubbleSize val="0"/>
        </c:dLbls>
        <c:marker val="1"/>
        <c:smooth val="0"/>
        <c:axId val="93686784"/>
        <c:axId val="93717632"/>
      </c:lineChart>
      <c:dateAx>
        <c:axId val="93686784"/>
        <c:scaling>
          <c:orientation val="minMax"/>
        </c:scaling>
        <c:delete val="1"/>
        <c:axPos val="b"/>
        <c:numFmt formatCode="ge" sourceLinked="1"/>
        <c:majorTickMark val="none"/>
        <c:minorTickMark val="none"/>
        <c:tickLblPos val="none"/>
        <c:crossAx val="93717632"/>
        <c:crosses val="autoZero"/>
        <c:auto val="1"/>
        <c:lblOffset val="100"/>
        <c:baseTimeUnit val="years"/>
      </c:dateAx>
      <c:valAx>
        <c:axId val="937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6867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96-4D7F-97AF-D0313CBDD405}"/>
            </c:ext>
          </c:extLst>
        </c:ser>
        <c:dLbls>
          <c:showLegendKey val="0"/>
          <c:showVal val="0"/>
          <c:showCatName val="0"/>
          <c:showSerName val="0"/>
          <c:showPercent val="0"/>
          <c:showBubbleSize val="0"/>
        </c:dLbls>
        <c:gapWidth val="150"/>
        <c:axId val="93734784"/>
        <c:axId val="937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96-4D7F-97AF-D0313CBDD405}"/>
            </c:ext>
          </c:extLst>
        </c:ser>
        <c:dLbls>
          <c:showLegendKey val="0"/>
          <c:showVal val="0"/>
          <c:showCatName val="0"/>
          <c:showSerName val="0"/>
          <c:showPercent val="0"/>
          <c:showBubbleSize val="0"/>
        </c:dLbls>
        <c:marker val="1"/>
        <c:smooth val="0"/>
        <c:axId val="93734784"/>
        <c:axId val="93757440"/>
      </c:lineChart>
      <c:dateAx>
        <c:axId val="93734784"/>
        <c:scaling>
          <c:orientation val="minMax"/>
        </c:scaling>
        <c:delete val="1"/>
        <c:axPos val="b"/>
        <c:numFmt formatCode="ge" sourceLinked="1"/>
        <c:majorTickMark val="none"/>
        <c:minorTickMark val="none"/>
        <c:tickLblPos val="none"/>
        <c:crossAx val="93757440"/>
        <c:crosses val="autoZero"/>
        <c:auto val="1"/>
        <c:lblOffset val="100"/>
        <c:baseTimeUnit val="years"/>
      </c:dateAx>
      <c:valAx>
        <c:axId val="93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7347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3E-499C-94E1-448D66D4AE44}"/>
            </c:ext>
          </c:extLst>
        </c:ser>
        <c:dLbls>
          <c:showLegendKey val="0"/>
          <c:showVal val="0"/>
          <c:showCatName val="0"/>
          <c:showSerName val="0"/>
          <c:showPercent val="0"/>
          <c:showBubbleSize val="0"/>
        </c:dLbls>
        <c:gapWidth val="150"/>
        <c:axId val="93780224"/>
        <c:axId val="937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D53E-499C-94E1-448D66D4AE44}"/>
            </c:ext>
          </c:extLst>
        </c:ser>
        <c:dLbls>
          <c:showLegendKey val="0"/>
          <c:showVal val="0"/>
          <c:showCatName val="0"/>
          <c:showSerName val="0"/>
          <c:showPercent val="0"/>
          <c:showBubbleSize val="0"/>
        </c:dLbls>
        <c:marker val="1"/>
        <c:smooth val="0"/>
        <c:axId val="93780224"/>
        <c:axId val="93786496"/>
      </c:lineChart>
      <c:dateAx>
        <c:axId val="93780224"/>
        <c:scaling>
          <c:orientation val="minMax"/>
        </c:scaling>
        <c:delete val="1"/>
        <c:axPos val="b"/>
        <c:numFmt formatCode="ge" sourceLinked="1"/>
        <c:majorTickMark val="none"/>
        <c:minorTickMark val="none"/>
        <c:tickLblPos val="none"/>
        <c:crossAx val="93786496"/>
        <c:crosses val="autoZero"/>
        <c:auto val="1"/>
        <c:lblOffset val="100"/>
        <c:baseTimeUnit val="years"/>
      </c:dateAx>
      <c:valAx>
        <c:axId val="93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780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65.42</c:v>
                </c:pt>
                <c:pt idx="1">
                  <c:v>69.489999999999995</c:v>
                </c:pt>
                <c:pt idx="2">
                  <c:v>78.180000000000007</c:v>
                </c:pt>
                <c:pt idx="3">
                  <c:v>48.7</c:v>
                </c:pt>
                <c:pt idx="4">
                  <c:v>57.31</c:v>
                </c:pt>
              </c:numCache>
            </c:numRef>
          </c:val>
          <c:extLst xmlns:c16r2="http://schemas.microsoft.com/office/drawing/2015/06/chart">
            <c:ext xmlns:c16="http://schemas.microsoft.com/office/drawing/2014/chart" uri="{C3380CC4-5D6E-409C-BE32-E72D297353CC}">
              <c16:uniqueId val="{00000000-68D0-4C3F-973C-F6DB141EDD41}"/>
            </c:ext>
          </c:extLst>
        </c:ser>
        <c:dLbls>
          <c:showLegendKey val="0"/>
          <c:showVal val="0"/>
          <c:showCatName val="0"/>
          <c:showSerName val="0"/>
          <c:showPercent val="0"/>
          <c:showBubbleSize val="0"/>
        </c:dLbls>
        <c:gapWidth val="150"/>
        <c:axId val="93836416"/>
        <c:axId val="938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68D0-4C3F-973C-F6DB141EDD41}"/>
            </c:ext>
          </c:extLst>
        </c:ser>
        <c:dLbls>
          <c:showLegendKey val="0"/>
          <c:showVal val="0"/>
          <c:showCatName val="0"/>
          <c:showSerName val="0"/>
          <c:showPercent val="0"/>
          <c:showBubbleSize val="0"/>
        </c:dLbls>
        <c:marker val="1"/>
        <c:smooth val="0"/>
        <c:axId val="93836416"/>
        <c:axId val="93839360"/>
      </c:lineChart>
      <c:dateAx>
        <c:axId val="93836416"/>
        <c:scaling>
          <c:orientation val="minMax"/>
        </c:scaling>
        <c:delete val="1"/>
        <c:axPos val="b"/>
        <c:numFmt formatCode="ge" sourceLinked="1"/>
        <c:majorTickMark val="none"/>
        <c:minorTickMark val="none"/>
        <c:tickLblPos val="none"/>
        <c:crossAx val="93839360"/>
        <c:crosses val="autoZero"/>
        <c:auto val="1"/>
        <c:lblOffset val="100"/>
        <c:baseTimeUnit val="years"/>
      </c:dateAx>
      <c:valAx>
        <c:axId val="93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836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320.82</c:v>
                </c:pt>
                <c:pt idx="1">
                  <c:v>308.5</c:v>
                </c:pt>
                <c:pt idx="2">
                  <c:v>280.68</c:v>
                </c:pt>
                <c:pt idx="3">
                  <c:v>454.17</c:v>
                </c:pt>
                <c:pt idx="4">
                  <c:v>382.21</c:v>
                </c:pt>
              </c:numCache>
            </c:numRef>
          </c:val>
          <c:extLst xmlns:c16r2="http://schemas.microsoft.com/office/drawing/2015/06/chart">
            <c:ext xmlns:c16="http://schemas.microsoft.com/office/drawing/2014/chart" uri="{C3380CC4-5D6E-409C-BE32-E72D297353CC}">
              <c16:uniqueId val="{00000000-5F47-40FE-B04C-283117BD18C6}"/>
            </c:ext>
          </c:extLst>
        </c:ser>
        <c:dLbls>
          <c:showLegendKey val="0"/>
          <c:showVal val="0"/>
          <c:showCatName val="0"/>
          <c:showSerName val="0"/>
          <c:showPercent val="0"/>
          <c:showBubbleSize val="0"/>
        </c:dLbls>
        <c:gapWidth val="150"/>
        <c:axId val="93992832"/>
        <c:axId val="939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5F47-40FE-B04C-283117BD18C6}"/>
            </c:ext>
          </c:extLst>
        </c:ser>
        <c:dLbls>
          <c:showLegendKey val="0"/>
          <c:showVal val="0"/>
          <c:showCatName val="0"/>
          <c:showSerName val="0"/>
          <c:showPercent val="0"/>
          <c:showBubbleSize val="0"/>
        </c:dLbls>
        <c:marker val="1"/>
        <c:smooth val="0"/>
        <c:axId val="93992832"/>
        <c:axId val="93999104"/>
      </c:lineChart>
      <c:dateAx>
        <c:axId val="93992832"/>
        <c:scaling>
          <c:orientation val="minMax"/>
        </c:scaling>
        <c:delete val="1"/>
        <c:axPos val="b"/>
        <c:numFmt formatCode="ge" sourceLinked="1"/>
        <c:majorTickMark val="none"/>
        <c:minorTickMark val="none"/>
        <c:tickLblPos val="none"/>
        <c:crossAx val="93999104"/>
        <c:crosses val="autoZero"/>
        <c:auto val="1"/>
        <c:lblOffset val="100"/>
        <c:baseTimeUnit val="years"/>
      </c:dateAx>
      <c:valAx>
        <c:axId val="93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39928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【243.02】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【94.93】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【27.26】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【456.70】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【41.35】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4</v>
      </c>
      <c r="C7" s="69"/>
      <c r="D7" s="69"/>
      <c r="E7" s="69"/>
      <c r="F7" s="69"/>
      <c r="G7" s="69"/>
      <c r="H7" s="69"/>
      <c r="I7" s="69" t="s">
        <v>6</v>
      </c>
      <c r="J7" s="69"/>
      <c r="K7" s="69"/>
      <c r="L7" s="69"/>
      <c r="M7" s="69"/>
      <c r="N7" s="69"/>
      <c r="O7" s="69"/>
      <c r="P7" s="69" t="s">
        <v>5</v>
      </c>
      <c r="Q7" s="69"/>
      <c r="R7" s="69"/>
      <c r="S7" s="69"/>
      <c r="T7" s="69"/>
      <c r="U7" s="69"/>
      <c r="V7" s="69"/>
      <c r="W7" s="69" t="s">
        <v>8</v>
      </c>
      <c r="X7" s="69"/>
      <c r="Y7" s="69"/>
      <c r="Z7" s="69"/>
      <c r="AA7" s="69"/>
      <c r="AB7" s="69"/>
      <c r="AC7" s="69"/>
      <c r="AD7" s="69" t="s">
        <v>13</v>
      </c>
      <c r="AE7" s="69"/>
      <c r="AF7" s="69"/>
      <c r="AG7" s="69"/>
      <c r="AH7" s="69"/>
      <c r="AI7" s="69"/>
      <c r="AJ7" s="69"/>
      <c r="AK7" s="3"/>
      <c r="AL7" s="69" t="s">
        <v>15</v>
      </c>
      <c r="AM7" s="69"/>
      <c r="AN7" s="69"/>
      <c r="AO7" s="69"/>
      <c r="AP7" s="69"/>
      <c r="AQ7" s="69"/>
      <c r="AR7" s="69"/>
      <c r="AS7" s="69"/>
      <c r="AT7" s="69" t="s">
        <v>12</v>
      </c>
      <c r="AU7" s="69"/>
      <c r="AV7" s="69"/>
      <c r="AW7" s="69"/>
      <c r="AX7" s="69"/>
      <c r="AY7" s="69"/>
      <c r="AZ7" s="69"/>
      <c r="BA7" s="69"/>
      <c r="BB7" s="69" t="s">
        <v>10</v>
      </c>
      <c r="BC7" s="69"/>
      <c r="BD7" s="69"/>
      <c r="BE7" s="69"/>
      <c r="BF7" s="69"/>
      <c r="BG7" s="69"/>
      <c r="BH7" s="69"/>
      <c r="BI7" s="69"/>
      <c r="BJ7" s="3"/>
      <c r="BK7" s="3"/>
      <c r="BL7" s="14" t="s">
        <v>16</v>
      </c>
      <c r="BM7" s="15"/>
      <c r="BN7" s="15"/>
      <c r="BO7" s="15"/>
      <c r="BP7" s="15"/>
      <c r="BQ7" s="15"/>
      <c r="BR7" s="15"/>
      <c r="BS7" s="15"/>
      <c r="BT7" s="15"/>
      <c r="BU7" s="15"/>
      <c r="BV7" s="15"/>
      <c r="BW7" s="15"/>
      <c r="BX7" s="15"/>
      <c r="BY7" s="22"/>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2">
        <f>データ!S6</f>
        <v>6223</v>
      </c>
      <c r="AM8" s="62"/>
      <c r="AN8" s="62"/>
      <c r="AO8" s="62"/>
      <c r="AP8" s="62"/>
      <c r="AQ8" s="62"/>
      <c r="AR8" s="62"/>
      <c r="AS8" s="62"/>
      <c r="AT8" s="63">
        <f>データ!T6</f>
        <v>183.86</v>
      </c>
      <c r="AU8" s="63"/>
      <c r="AV8" s="63"/>
      <c r="AW8" s="63"/>
      <c r="AX8" s="63"/>
      <c r="AY8" s="63"/>
      <c r="AZ8" s="63"/>
      <c r="BA8" s="63"/>
      <c r="BB8" s="63">
        <f>データ!U6</f>
        <v>33.85</v>
      </c>
      <c r="BC8" s="63"/>
      <c r="BD8" s="63"/>
      <c r="BE8" s="63"/>
      <c r="BF8" s="63"/>
      <c r="BG8" s="63"/>
      <c r="BH8" s="63"/>
      <c r="BI8" s="63"/>
      <c r="BJ8" s="3"/>
      <c r="BK8" s="3"/>
      <c r="BL8" s="67" t="s">
        <v>18</v>
      </c>
      <c r="BM8" s="68"/>
      <c r="BN8" s="16" t="s">
        <v>20</v>
      </c>
      <c r="BO8" s="19"/>
      <c r="BP8" s="19"/>
      <c r="BQ8" s="19"/>
      <c r="BR8" s="19"/>
      <c r="BS8" s="19"/>
      <c r="BT8" s="19"/>
      <c r="BU8" s="19"/>
      <c r="BV8" s="19"/>
      <c r="BW8" s="19"/>
      <c r="BX8" s="19"/>
      <c r="BY8" s="23"/>
    </row>
    <row r="9" spans="1:78" ht="18.75" customHeight="1" x14ac:dyDescent="0.15">
      <c r="A9" s="2"/>
      <c r="B9" s="69" t="s">
        <v>22</v>
      </c>
      <c r="C9" s="69"/>
      <c r="D9" s="69"/>
      <c r="E9" s="69"/>
      <c r="F9" s="69"/>
      <c r="G9" s="69"/>
      <c r="H9" s="69"/>
      <c r="I9" s="69" t="s">
        <v>23</v>
      </c>
      <c r="J9" s="69"/>
      <c r="K9" s="69"/>
      <c r="L9" s="69"/>
      <c r="M9" s="69"/>
      <c r="N9" s="69"/>
      <c r="O9" s="69"/>
      <c r="P9" s="69" t="s">
        <v>25</v>
      </c>
      <c r="Q9" s="69"/>
      <c r="R9" s="69"/>
      <c r="S9" s="69"/>
      <c r="T9" s="69"/>
      <c r="U9" s="69"/>
      <c r="V9" s="69"/>
      <c r="W9" s="69" t="s">
        <v>27</v>
      </c>
      <c r="X9" s="69"/>
      <c r="Y9" s="69"/>
      <c r="Z9" s="69"/>
      <c r="AA9" s="69"/>
      <c r="AB9" s="69"/>
      <c r="AC9" s="69"/>
      <c r="AD9" s="69" t="s">
        <v>28</v>
      </c>
      <c r="AE9" s="69"/>
      <c r="AF9" s="69"/>
      <c r="AG9" s="69"/>
      <c r="AH9" s="69"/>
      <c r="AI9" s="69"/>
      <c r="AJ9" s="69"/>
      <c r="AK9" s="3"/>
      <c r="AL9" s="69" t="s">
        <v>32</v>
      </c>
      <c r="AM9" s="69"/>
      <c r="AN9" s="69"/>
      <c r="AO9" s="69"/>
      <c r="AP9" s="69"/>
      <c r="AQ9" s="69"/>
      <c r="AR9" s="69"/>
      <c r="AS9" s="69"/>
      <c r="AT9" s="69" t="s">
        <v>34</v>
      </c>
      <c r="AU9" s="69"/>
      <c r="AV9" s="69"/>
      <c r="AW9" s="69"/>
      <c r="AX9" s="69"/>
      <c r="AY9" s="69"/>
      <c r="AZ9" s="69"/>
      <c r="BA9" s="69"/>
      <c r="BB9" s="69" t="s">
        <v>36</v>
      </c>
      <c r="BC9" s="69"/>
      <c r="BD9" s="69"/>
      <c r="BE9" s="69"/>
      <c r="BF9" s="69"/>
      <c r="BG9" s="69"/>
      <c r="BH9" s="69"/>
      <c r="BI9" s="69"/>
      <c r="BJ9" s="3"/>
      <c r="BK9" s="3"/>
      <c r="BL9" s="70" t="s">
        <v>37</v>
      </c>
      <c r="BM9" s="71"/>
      <c r="BN9" s="17" t="s">
        <v>11</v>
      </c>
      <c r="BO9" s="20"/>
      <c r="BP9" s="20"/>
      <c r="BQ9" s="20"/>
      <c r="BR9" s="20"/>
      <c r="BS9" s="20"/>
      <c r="BT9" s="20"/>
      <c r="BU9" s="20"/>
      <c r="BV9" s="20"/>
      <c r="BW9" s="20"/>
      <c r="BX9" s="20"/>
      <c r="BY9" s="24"/>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1.07</v>
      </c>
      <c r="Q10" s="63"/>
      <c r="R10" s="63"/>
      <c r="S10" s="63"/>
      <c r="T10" s="63"/>
      <c r="U10" s="63"/>
      <c r="V10" s="63"/>
      <c r="W10" s="63">
        <f>データ!Q6</f>
        <v>100</v>
      </c>
      <c r="X10" s="63"/>
      <c r="Y10" s="63"/>
      <c r="Z10" s="63"/>
      <c r="AA10" s="63"/>
      <c r="AB10" s="63"/>
      <c r="AC10" s="63"/>
      <c r="AD10" s="62">
        <f>データ!R6</f>
        <v>3672</v>
      </c>
      <c r="AE10" s="62"/>
      <c r="AF10" s="62"/>
      <c r="AG10" s="62"/>
      <c r="AH10" s="62"/>
      <c r="AI10" s="62"/>
      <c r="AJ10" s="62"/>
      <c r="AK10" s="2"/>
      <c r="AL10" s="62">
        <f>データ!V6</f>
        <v>66</v>
      </c>
      <c r="AM10" s="62"/>
      <c r="AN10" s="62"/>
      <c r="AO10" s="62"/>
      <c r="AP10" s="62"/>
      <c r="AQ10" s="62"/>
      <c r="AR10" s="62"/>
      <c r="AS10" s="62"/>
      <c r="AT10" s="63">
        <f>データ!W6</f>
        <v>0.03</v>
      </c>
      <c r="AU10" s="63"/>
      <c r="AV10" s="63"/>
      <c r="AW10" s="63"/>
      <c r="AX10" s="63"/>
      <c r="AY10" s="63"/>
      <c r="AZ10" s="63"/>
      <c r="BA10" s="63"/>
      <c r="BB10" s="63">
        <f>データ!X6</f>
        <v>2200</v>
      </c>
      <c r="BC10" s="63"/>
      <c r="BD10" s="63"/>
      <c r="BE10" s="63"/>
      <c r="BF10" s="63"/>
      <c r="BG10" s="63"/>
      <c r="BH10" s="63"/>
      <c r="BI10" s="63"/>
      <c r="BJ10" s="2"/>
      <c r="BK10" s="2"/>
      <c r="BL10" s="64" t="s">
        <v>17</v>
      </c>
      <c r="BM10" s="65"/>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14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40</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107</v>
      </c>
      <c r="BM16" s="52"/>
      <c r="BN16" s="52"/>
      <c r="BO16" s="52"/>
      <c r="BP16" s="52"/>
      <c r="BQ16" s="52"/>
      <c r="BR16" s="52"/>
      <c r="BS16" s="52"/>
      <c r="BT16" s="52"/>
      <c r="BU16" s="52"/>
      <c r="BV16" s="52"/>
      <c r="BW16" s="52"/>
      <c r="BX16" s="52"/>
      <c r="BY16" s="52"/>
      <c r="BZ16" s="5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15">
      <c r="A34" s="2"/>
      <c r="B34" s="4"/>
      <c r="C34" s="50" t="s">
        <v>42</v>
      </c>
      <c r="D34" s="50"/>
      <c r="E34" s="50"/>
      <c r="F34" s="50"/>
      <c r="G34" s="50"/>
      <c r="H34" s="50"/>
      <c r="I34" s="50"/>
      <c r="J34" s="50"/>
      <c r="K34" s="50"/>
      <c r="L34" s="50"/>
      <c r="M34" s="50"/>
      <c r="N34" s="50"/>
      <c r="O34" s="50"/>
      <c r="P34" s="50"/>
      <c r="Q34" s="11"/>
      <c r="R34" s="50" t="s">
        <v>44</v>
      </c>
      <c r="S34" s="50"/>
      <c r="T34" s="50"/>
      <c r="U34" s="50"/>
      <c r="V34" s="50"/>
      <c r="W34" s="50"/>
      <c r="X34" s="50"/>
      <c r="Y34" s="50"/>
      <c r="Z34" s="50"/>
      <c r="AA34" s="50"/>
      <c r="AB34" s="50"/>
      <c r="AC34" s="50"/>
      <c r="AD34" s="50"/>
      <c r="AE34" s="50"/>
      <c r="AF34" s="11"/>
      <c r="AG34" s="50" t="s">
        <v>0</v>
      </c>
      <c r="AH34" s="50"/>
      <c r="AI34" s="50"/>
      <c r="AJ34" s="50"/>
      <c r="AK34" s="50"/>
      <c r="AL34" s="50"/>
      <c r="AM34" s="50"/>
      <c r="AN34" s="50"/>
      <c r="AO34" s="50"/>
      <c r="AP34" s="50"/>
      <c r="AQ34" s="50"/>
      <c r="AR34" s="50"/>
      <c r="AS34" s="50"/>
      <c r="AT34" s="50"/>
      <c r="AU34" s="11"/>
      <c r="AV34" s="50" t="s">
        <v>47</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30</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121</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49</v>
      </c>
      <c r="D56" s="50"/>
      <c r="E56" s="50"/>
      <c r="F56" s="50"/>
      <c r="G56" s="50"/>
      <c r="H56" s="50"/>
      <c r="I56" s="50"/>
      <c r="J56" s="50"/>
      <c r="K56" s="50"/>
      <c r="L56" s="50"/>
      <c r="M56" s="50"/>
      <c r="N56" s="50"/>
      <c r="O56" s="50"/>
      <c r="P56" s="50"/>
      <c r="Q56" s="11"/>
      <c r="R56" s="50" t="s">
        <v>19</v>
      </c>
      <c r="S56" s="50"/>
      <c r="T56" s="50"/>
      <c r="U56" s="50"/>
      <c r="V56" s="50"/>
      <c r="W56" s="50"/>
      <c r="X56" s="50"/>
      <c r="Y56" s="50"/>
      <c r="Z56" s="50"/>
      <c r="AA56" s="50"/>
      <c r="AB56" s="50"/>
      <c r="AC56" s="50"/>
      <c r="AD56" s="50"/>
      <c r="AE56" s="50"/>
      <c r="AF56" s="11"/>
      <c r="AG56" s="50" t="s">
        <v>51</v>
      </c>
      <c r="AH56" s="50"/>
      <c r="AI56" s="50"/>
      <c r="AJ56" s="50"/>
      <c r="AK56" s="50"/>
      <c r="AL56" s="50"/>
      <c r="AM56" s="50"/>
      <c r="AN56" s="50"/>
      <c r="AO56" s="50"/>
      <c r="AP56" s="50"/>
      <c r="AQ56" s="50"/>
      <c r="AR56" s="50"/>
      <c r="AS56" s="50"/>
      <c r="AT56" s="50"/>
      <c r="AU56" s="11"/>
      <c r="AV56" s="50" t="s">
        <v>52</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46</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50</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122</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21</v>
      </c>
      <c r="D79" s="50"/>
      <c r="E79" s="50"/>
      <c r="F79" s="50"/>
      <c r="G79" s="50"/>
      <c r="H79" s="50"/>
      <c r="I79" s="50"/>
      <c r="J79" s="50"/>
      <c r="K79" s="50"/>
      <c r="L79" s="50"/>
      <c r="M79" s="50"/>
      <c r="N79" s="50"/>
      <c r="O79" s="50"/>
      <c r="P79" s="50"/>
      <c r="Q79" s="50"/>
      <c r="R79" s="50"/>
      <c r="S79" s="50"/>
      <c r="T79" s="50"/>
      <c r="U79" s="11"/>
      <c r="V79" s="11"/>
      <c r="W79" s="50" t="s">
        <v>53</v>
      </c>
      <c r="X79" s="50"/>
      <c r="Y79" s="50"/>
      <c r="Z79" s="50"/>
      <c r="AA79" s="50"/>
      <c r="AB79" s="50"/>
      <c r="AC79" s="50"/>
      <c r="AD79" s="50"/>
      <c r="AE79" s="50"/>
      <c r="AF79" s="50"/>
      <c r="AG79" s="50"/>
      <c r="AH79" s="50"/>
      <c r="AI79" s="50"/>
      <c r="AJ79" s="50"/>
      <c r="AK79" s="50"/>
      <c r="AL79" s="50"/>
      <c r="AM79" s="50"/>
      <c r="AN79" s="50"/>
      <c r="AO79" s="11"/>
      <c r="AP79" s="11"/>
      <c r="AQ79" s="50" t="s">
        <v>55</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41</v>
      </c>
    </row>
    <row r="84" spans="1:78" x14ac:dyDescent="0.15">
      <c r="C84" s="2" t="s">
        <v>2</v>
      </c>
    </row>
    <row r="85" spans="1:78" hidden="1" x14ac:dyDescent="0.15">
      <c r="B85" s="6" t="s">
        <v>7</v>
      </c>
      <c r="C85" s="6"/>
      <c r="D85" s="6"/>
      <c r="E85" s="6" t="s">
        <v>56</v>
      </c>
      <c r="F85" s="6" t="s">
        <v>31</v>
      </c>
      <c r="G85" s="6" t="s">
        <v>57</v>
      </c>
      <c r="H85" s="6" t="s">
        <v>59</v>
      </c>
      <c r="I85" s="6" t="s">
        <v>60</v>
      </c>
      <c r="J85" s="6" t="s">
        <v>29</v>
      </c>
      <c r="K85" s="6" t="s">
        <v>62</v>
      </c>
      <c r="L85" s="6" t="s">
        <v>54</v>
      </c>
      <c r="M85" s="6" t="s">
        <v>43</v>
      </c>
      <c r="N85" s="6" t="s">
        <v>58</v>
      </c>
      <c r="O85" s="6" t="s">
        <v>33</v>
      </c>
    </row>
    <row r="86" spans="1:78" hidden="1" x14ac:dyDescent="0.15">
      <c r="B86" s="6"/>
      <c r="C86" s="6"/>
      <c r="D86" s="6"/>
      <c r="E86" s="6" t="str">
        <f>データ!AI6</f>
        <v/>
      </c>
      <c r="F86" s="6" t="s">
        <v>63</v>
      </c>
      <c r="G86" s="6" t="s">
        <v>63</v>
      </c>
      <c r="H86" s="6" t="str">
        <f>データ!BP6</f>
        <v>【243.02】</v>
      </c>
      <c r="I86" s="6" t="str">
        <f>データ!CA6</f>
        <v>【41.35】</v>
      </c>
      <c r="J86" s="6" t="str">
        <f>データ!CL6</f>
        <v>【456.70】</v>
      </c>
      <c r="K86" s="6" t="str">
        <f>データ!CW6</f>
        <v>【27.26】</v>
      </c>
      <c r="L86" s="6" t="str">
        <f>データ!DH6</f>
        <v>【94.93】</v>
      </c>
      <c r="M86" s="6" t="s">
        <v>63</v>
      </c>
      <c r="N86" s="6" t="s">
        <v>63</v>
      </c>
      <c r="O86" s="6" t="str">
        <f>データ!EO6</f>
        <v>【0.00】</v>
      </c>
    </row>
  </sheetData>
  <sheetProtection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65</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67</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45</v>
      </c>
      <c r="B3" s="29" t="s">
        <v>64</v>
      </c>
      <c r="C3" s="29" t="s">
        <v>48</v>
      </c>
      <c r="D3" s="29" t="s">
        <v>24</v>
      </c>
      <c r="E3" s="29" t="s">
        <v>38</v>
      </c>
      <c r="F3" s="29" t="s">
        <v>61</v>
      </c>
      <c r="G3" s="29" t="s">
        <v>68</v>
      </c>
      <c r="H3" s="75" t="s">
        <v>9</v>
      </c>
      <c r="I3" s="76"/>
      <c r="J3" s="76"/>
      <c r="K3" s="76"/>
      <c r="L3" s="76"/>
      <c r="M3" s="76"/>
      <c r="N3" s="76"/>
      <c r="O3" s="76"/>
      <c r="P3" s="76"/>
      <c r="Q3" s="76"/>
      <c r="R3" s="76"/>
      <c r="S3" s="76"/>
      <c r="T3" s="76"/>
      <c r="U3" s="76"/>
      <c r="V3" s="76"/>
      <c r="W3" s="76"/>
      <c r="X3" s="77"/>
      <c r="Y3" s="81" t="s">
        <v>69</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46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70</v>
      </c>
      <c r="B4" s="30"/>
      <c r="C4" s="30"/>
      <c r="D4" s="30"/>
      <c r="E4" s="30"/>
      <c r="F4" s="30"/>
      <c r="G4" s="30"/>
      <c r="H4" s="78"/>
      <c r="I4" s="79"/>
      <c r="J4" s="79"/>
      <c r="K4" s="79"/>
      <c r="L4" s="79"/>
      <c r="M4" s="79"/>
      <c r="N4" s="79"/>
      <c r="O4" s="79"/>
      <c r="P4" s="79"/>
      <c r="Q4" s="79"/>
      <c r="R4" s="79"/>
      <c r="S4" s="79"/>
      <c r="T4" s="79"/>
      <c r="U4" s="79"/>
      <c r="V4" s="79"/>
      <c r="W4" s="79"/>
      <c r="X4" s="80"/>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x14ac:dyDescent="0.15">
      <c r="A5" s="27" t="s">
        <v>82</v>
      </c>
      <c r="B5" s="31"/>
      <c r="C5" s="31"/>
      <c r="D5" s="31"/>
      <c r="E5" s="31"/>
      <c r="F5" s="31"/>
      <c r="G5" s="31"/>
      <c r="H5" s="35" t="s">
        <v>83</v>
      </c>
      <c r="I5" s="35" t="s">
        <v>84</v>
      </c>
      <c r="J5" s="35" t="s">
        <v>85</v>
      </c>
      <c r="K5" s="35" t="s">
        <v>86</v>
      </c>
      <c r="L5" s="35" t="s">
        <v>87</v>
      </c>
      <c r="M5" s="35" t="s">
        <v>13</v>
      </c>
      <c r="N5" s="35" t="s">
        <v>3</v>
      </c>
      <c r="O5" s="35" t="s">
        <v>88</v>
      </c>
      <c r="P5" s="35" t="s">
        <v>89</v>
      </c>
      <c r="Q5" s="35" t="s">
        <v>90</v>
      </c>
      <c r="R5" s="35" t="s">
        <v>91</v>
      </c>
      <c r="S5" s="35" t="s">
        <v>66</v>
      </c>
      <c r="T5" s="35" t="s">
        <v>92</v>
      </c>
      <c r="U5" s="35" t="s">
        <v>93</v>
      </c>
      <c r="V5" s="35" t="s">
        <v>94</v>
      </c>
      <c r="W5" s="35" t="s">
        <v>95</v>
      </c>
      <c r="X5" s="35" t="s">
        <v>96</v>
      </c>
      <c r="Y5" s="35" t="s">
        <v>35</v>
      </c>
      <c r="Z5" s="35" t="s">
        <v>97</v>
      </c>
      <c r="AA5" s="35" t="s">
        <v>98</v>
      </c>
      <c r="AB5" s="35" t="s">
        <v>99</v>
      </c>
      <c r="AC5" s="35" t="s">
        <v>100</v>
      </c>
      <c r="AD5" s="35" t="s">
        <v>101</v>
      </c>
      <c r="AE5" s="35" t="s">
        <v>102</v>
      </c>
      <c r="AF5" s="35" t="s">
        <v>103</v>
      </c>
      <c r="AG5" s="35" t="s">
        <v>104</v>
      </c>
      <c r="AH5" s="35" t="s">
        <v>105</v>
      </c>
      <c r="AI5" s="35" t="s">
        <v>7</v>
      </c>
      <c r="AJ5" s="35" t="s">
        <v>35</v>
      </c>
      <c r="AK5" s="35" t="s">
        <v>97</v>
      </c>
      <c r="AL5" s="35" t="s">
        <v>98</v>
      </c>
      <c r="AM5" s="35" t="s">
        <v>99</v>
      </c>
      <c r="AN5" s="35" t="s">
        <v>100</v>
      </c>
      <c r="AO5" s="35" t="s">
        <v>101</v>
      </c>
      <c r="AP5" s="35" t="s">
        <v>102</v>
      </c>
      <c r="AQ5" s="35" t="s">
        <v>103</v>
      </c>
      <c r="AR5" s="35" t="s">
        <v>104</v>
      </c>
      <c r="AS5" s="35" t="s">
        <v>105</v>
      </c>
      <c r="AT5" s="35" t="s">
        <v>106</v>
      </c>
      <c r="AU5" s="35" t="s">
        <v>35</v>
      </c>
      <c r="AV5" s="35" t="s">
        <v>97</v>
      </c>
      <c r="AW5" s="35" t="s">
        <v>98</v>
      </c>
      <c r="AX5" s="35" t="s">
        <v>99</v>
      </c>
      <c r="AY5" s="35" t="s">
        <v>100</v>
      </c>
      <c r="AZ5" s="35" t="s">
        <v>101</v>
      </c>
      <c r="BA5" s="35" t="s">
        <v>102</v>
      </c>
      <c r="BB5" s="35" t="s">
        <v>103</v>
      </c>
      <c r="BC5" s="35" t="s">
        <v>104</v>
      </c>
      <c r="BD5" s="35" t="s">
        <v>105</v>
      </c>
      <c r="BE5" s="35" t="s">
        <v>106</v>
      </c>
      <c r="BF5" s="35" t="s">
        <v>35</v>
      </c>
      <c r="BG5" s="35" t="s">
        <v>97</v>
      </c>
      <c r="BH5" s="35" t="s">
        <v>98</v>
      </c>
      <c r="BI5" s="35" t="s">
        <v>99</v>
      </c>
      <c r="BJ5" s="35" t="s">
        <v>100</v>
      </c>
      <c r="BK5" s="35" t="s">
        <v>101</v>
      </c>
      <c r="BL5" s="35" t="s">
        <v>102</v>
      </c>
      <c r="BM5" s="35" t="s">
        <v>103</v>
      </c>
      <c r="BN5" s="35" t="s">
        <v>104</v>
      </c>
      <c r="BO5" s="35" t="s">
        <v>105</v>
      </c>
      <c r="BP5" s="35" t="s">
        <v>106</v>
      </c>
      <c r="BQ5" s="35" t="s">
        <v>35</v>
      </c>
      <c r="BR5" s="35" t="s">
        <v>97</v>
      </c>
      <c r="BS5" s="35" t="s">
        <v>98</v>
      </c>
      <c r="BT5" s="35" t="s">
        <v>99</v>
      </c>
      <c r="BU5" s="35" t="s">
        <v>100</v>
      </c>
      <c r="BV5" s="35" t="s">
        <v>101</v>
      </c>
      <c r="BW5" s="35" t="s">
        <v>102</v>
      </c>
      <c r="BX5" s="35" t="s">
        <v>103</v>
      </c>
      <c r="BY5" s="35" t="s">
        <v>104</v>
      </c>
      <c r="BZ5" s="35" t="s">
        <v>105</v>
      </c>
      <c r="CA5" s="35" t="s">
        <v>106</v>
      </c>
      <c r="CB5" s="35" t="s">
        <v>35</v>
      </c>
      <c r="CC5" s="35" t="s">
        <v>97</v>
      </c>
      <c r="CD5" s="35" t="s">
        <v>98</v>
      </c>
      <c r="CE5" s="35" t="s">
        <v>99</v>
      </c>
      <c r="CF5" s="35" t="s">
        <v>100</v>
      </c>
      <c r="CG5" s="35" t="s">
        <v>101</v>
      </c>
      <c r="CH5" s="35" t="s">
        <v>102</v>
      </c>
      <c r="CI5" s="35" t="s">
        <v>103</v>
      </c>
      <c r="CJ5" s="35" t="s">
        <v>104</v>
      </c>
      <c r="CK5" s="35" t="s">
        <v>105</v>
      </c>
      <c r="CL5" s="35" t="s">
        <v>106</v>
      </c>
      <c r="CM5" s="35" t="s">
        <v>35</v>
      </c>
      <c r="CN5" s="35" t="s">
        <v>97</v>
      </c>
      <c r="CO5" s="35" t="s">
        <v>98</v>
      </c>
      <c r="CP5" s="35" t="s">
        <v>99</v>
      </c>
      <c r="CQ5" s="35" t="s">
        <v>100</v>
      </c>
      <c r="CR5" s="35" t="s">
        <v>101</v>
      </c>
      <c r="CS5" s="35" t="s">
        <v>102</v>
      </c>
      <c r="CT5" s="35" t="s">
        <v>103</v>
      </c>
      <c r="CU5" s="35" t="s">
        <v>104</v>
      </c>
      <c r="CV5" s="35" t="s">
        <v>105</v>
      </c>
      <c r="CW5" s="35" t="s">
        <v>106</v>
      </c>
      <c r="CX5" s="35" t="s">
        <v>35</v>
      </c>
      <c r="CY5" s="35" t="s">
        <v>97</v>
      </c>
      <c r="CZ5" s="35" t="s">
        <v>98</v>
      </c>
      <c r="DA5" s="35" t="s">
        <v>99</v>
      </c>
      <c r="DB5" s="35" t="s">
        <v>100</v>
      </c>
      <c r="DC5" s="35" t="s">
        <v>101</v>
      </c>
      <c r="DD5" s="35" t="s">
        <v>102</v>
      </c>
      <c r="DE5" s="35" t="s">
        <v>103</v>
      </c>
      <c r="DF5" s="35" t="s">
        <v>104</v>
      </c>
      <c r="DG5" s="35" t="s">
        <v>105</v>
      </c>
      <c r="DH5" s="35" t="s">
        <v>106</v>
      </c>
      <c r="DI5" s="35" t="s">
        <v>35</v>
      </c>
      <c r="DJ5" s="35" t="s">
        <v>97</v>
      </c>
      <c r="DK5" s="35" t="s">
        <v>98</v>
      </c>
      <c r="DL5" s="35" t="s">
        <v>99</v>
      </c>
      <c r="DM5" s="35" t="s">
        <v>100</v>
      </c>
      <c r="DN5" s="35" t="s">
        <v>101</v>
      </c>
      <c r="DO5" s="35" t="s">
        <v>102</v>
      </c>
      <c r="DP5" s="35" t="s">
        <v>103</v>
      </c>
      <c r="DQ5" s="35" t="s">
        <v>104</v>
      </c>
      <c r="DR5" s="35" t="s">
        <v>105</v>
      </c>
      <c r="DS5" s="35" t="s">
        <v>106</v>
      </c>
      <c r="DT5" s="35" t="s">
        <v>35</v>
      </c>
      <c r="DU5" s="35" t="s">
        <v>97</v>
      </c>
      <c r="DV5" s="35" t="s">
        <v>98</v>
      </c>
      <c r="DW5" s="35" t="s">
        <v>99</v>
      </c>
      <c r="DX5" s="35" t="s">
        <v>100</v>
      </c>
      <c r="DY5" s="35" t="s">
        <v>101</v>
      </c>
      <c r="DZ5" s="35" t="s">
        <v>102</v>
      </c>
      <c r="EA5" s="35" t="s">
        <v>103</v>
      </c>
      <c r="EB5" s="35" t="s">
        <v>104</v>
      </c>
      <c r="EC5" s="35" t="s">
        <v>105</v>
      </c>
      <c r="ED5" s="35" t="s">
        <v>106</v>
      </c>
      <c r="EE5" s="35" t="s">
        <v>35</v>
      </c>
      <c r="EF5" s="35" t="s">
        <v>97</v>
      </c>
      <c r="EG5" s="35" t="s">
        <v>98</v>
      </c>
      <c r="EH5" s="35" t="s">
        <v>99</v>
      </c>
      <c r="EI5" s="35" t="s">
        <v>100</v>
      </c>
      <c r="EJ5" s="35" t="s">
        <v>101</v>
      </c>
      <c r="EK5" s="35" t="s">
        <v>102</v>
      </c>
      <c r="EL5" s="35" t="s">
        <v>103</v>
      </c>
      <c r="EM5" s="35" t="s">
        <v>104</v>
      </c>
      <c r="EN5" s="35" t="s">
        <v>105</v>
      </c>
      <c r="EO5" s="35" t="s">
        <v>106</v>
      </c>
    </row>
    <row r="6" spans="1:145" s="26" customFormat="1" x14ac:dyDescent="0.15">
      <c r="A6" s="27" t="s">
        <v>108</v>
      </c>
      <c r="B6" s="32">
        <f t="shared" ref="B6:X6" si="1">B7</f>
        <v>2017</v>
      </c>
      <c r="C6" s="32">
        <f t="shared" si="1"/>
        <v>203505</v>
      </c>
      <c r="D6" s="32">
        <f t="shared" si="1"/>
        <v>47</v>
      </c>
      <c r="E6" s="32">
        <f t="shared" si="1"/>
        <v>17</v>
      </c>
      <c r="F6" s="32">
        <f t="shared" si="1"/>
        <v>8</v>
      </c>
      <c r="G6" s="32">
        <f t="shared" si="1"/>
        <v>0</v>
      </c>
      <c r="H6" s="32" t="str">
        <f t="shared" si="1"/>
        <v>長野県　長和町</v>
      </c>
      <c r="I6" s="32" t="str">
        <f t="shared" si="1"/>
        <v>法非適用</v>
      </c>
      <c r="J6" s="32" t="str">
        <f t="shared" si="1"/>
        <v>下水道事業</v>
      </c>
      <c r="K6" s="32" t="str">
        <f t="shared" si="1"/>
        <v>簡易排水</v>
      </c>
      <c r="L6" s="32" t="str">
        <f t="shared" si="1"/>
        <v>J2</v>
      </c>
      <c r="M6" s="32" t="str">
        <f t="shared" si="1"/>
        <v>非設置</v>
      </c>
      <c r="N6" s="36" t="str">
        <f t="shared" si="1"/>
        <v>-</v>
      </c>
      <c r="O6" s="36" t="str">
        <f t="shared" si="1"/>
        <v>該当数値なし</v>
      </c>
      <c r="P6" s="36">
        <f t="shared" si="1"/>
        <v>1.07</v>
      </c>
      <c r="Q6" s="36">
        <f t="shared" si="1"/>
        <v>100</v>
      </c>
      <c r="R6" s="36">
        <f t="shared" si="1"/>
        <v>3672</v>
      </c>
      <c r="S6" s="36">
        <f t="shared" si="1"/>
        <v>6223</v>
      </c>
      <c r="T6" s="36">
        <f t="shared" si="1"/>
        <v>183.86</v>
      </c>
      <c r="U6" s="36">
        <f t="shared" si="1"/>
        <v>33.85</v>
      </c>
      <c r="V6" s="36">
        <f t="shared" si="1"/>
        <v>66</v>
      </c>
      <c r="W6" s="36">
        <f t="shared" si="1"/>
        <v>0.03</v>
      </c>
      <c r="X6" s="36">
        <f t="shared" si="1"/>
        <v>2200</v>
      </c>
      <c r="Y6" s="40">
        <f t="shared" ref="Y6:AH6" si="2">IF(Y7="",NA(),Y7)</f>
        <v>82.87</v>
      </c>
      <c r="Z6" s="40">
        <f t="shared" si="2"/>
        <v>85</v>
      </c>
      <c r="AA6" s="40">
        <f t="shared" si="2"/>
        <v>103.33</v>
      </c>
      <c r="AB6" s="40">
        <f t="shared" si="2"/>
        <v>131.82</v>
      </c>
      <c r="AC6" s="40">
        <f t="shared" si="2"/>
        <v>151.79</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183.02</v>
      </c>
      <c r="BL6" s="40">
        <f t="shared" si="5"/>
        <v>163.30000000000001</v>
      </c>
      <c r="BM6" s="40">
        <f t="shared" si="5"/>
        <v>332.28</v>
      </c>
      <c r="BN6" s="40">
        <f t="shared" si="5"/>
        <v>274.07</v>
      </c>
      <c r="BO6" s="40">
        <f t="shared" si="5"/>
        <v>243.02</v>
      </c>
      <c r="BP6" s="36" t="str">
        <f>IF(BP7="","",IF(BP7="-","【-】","【"&amp;SUBSTITUTE(TEXT(BP7,"#,##0.00"),"-","△")&amp;"】"))</f>
        <v>【243.02】</v>
      </c>
      <c r="BQ6" s="40">
        <f t="shared" ref="BQ6:BZ6" si="6">IF(BQ7="",NA(),BQ7)</f>
        <v>65.42</v>
      </c>
      <c r="BR6" s="40">
        <f t="shared" si="6"/>
        <v>69.489999999999995</v>
      </c>
      <c r="BS6" s="40">
        <f t="shared" si="6"/>
        <v>78.180000000000007</v>
      </c>
      <c r="BT6" s="40">
        <f t="shared" si="6"/>
        <v>48.7</v>
      </c>
      <c r="BU6" s="40">
        <f t="shared" si="6"/>
        <v>57.31</v>
      </c>
      <c r="BV6" s="40">
        <f t="shared" si="6"/>
        <v>41.25</v>
      </c>
      <c r="BW6" s="40">
        <f t="shared" si="6"/>
        <v>39.99</v>
      </c>
      <c r="BX6" s="40">
        <f t="shared" si="6"/>
        <v>35.83</v>
      </c>
      <c r="BY6" s="40">
        <f t="shared" si="6"/>
        <v>37.06</v>
      </c>
      <c r="BZ6" s="40">
        <f t="shared" si="6"/>
        <v>41.35</v>
      </c>
      <c r="CA6" s="36" t="str">
        <f>IF(CA7="","",IF(CA7="-","【-】","【"&amp;SUBSTITUTE(TEXT(CA7,"#,##0.00"),"-","△")&amp;"】"))</f>
        <v>【41.35】</v>
      </c>
      <c r="CB6" s="40">
        <f t="shared" ref="CB6:CK6" si="7">IF(CB7="",NA(),CB7)</f>
        <v>320.82</v>
      </c>
      <c r="CC6" s="40">
        <f t="shared" si="7"/>
        <v>308.5</v>
      </c>
      <c r="CD6" s="40">
        <f t="shared" si="7"/>
        <v>280.68</v>
      </c>
      <c r="CE6" s="40">
        <f t="shared" si="7"/>
        <v>454.17</v>
      </c>
      <c r="CF6" s="40">
        <f t="shared" si="7"/>
        <v>382.21</v>
      </c>
      <c r="CG6" s="40">
        <f t="shared" si="7"/>
        <v>457.42</v>
      </c>
      <c r="CH6" s="40">
        <f t="shared" si="7"/>
        <v>477.5</v>
      </c>
      <c r="CI6" s="40">
        <f t="shared" si="7"/>
        <v>528.37</v>
      </c>
      <c r="CJ6" s="40">
        <f t="shared" si="7"/>
        <v>514.20000000000005</v>
      </c>
      <c r="CK6" s="40">
        <f t="shared" si="7"/>
        <v>456.7</v>
      </c>
      <c r="CL6" s="36" t="str">
        <f>IF(CL7="","",IF(CL7="-","【-】","【"&amp;SUBSTITUTE(TEXT(CL7,"#,##0.00"),"-","△")&amp;"】"))</f>
        <v>【456.70】</v>
      </c>
      <c r="CM6" s="40">
        <f t="shared" ref="CM6:CV6" si="8">IF(CM7="",NA(),CM7)</f>
        <v>32</v>
      </c>
      <c r="CN6" s="40">
        <f t="shared" si="8"/>
        <v>32</v>
      </c>
      <c r="CO6" s="40">
        <f t="shared" si="8"/>
        <v>32</v>
      </c>
      <c r="CP6" s="40">
        <f t="shared" si="8"/>
        <v>32</v>
      </c>
      <c r="CQ6" s="40">
        <f t="shared" si="8"/>
        <v>32</v>
      </c>
      <c r="CR6" s="40">
        <f t="shared" si="8"/>
        <v>28.6</v>
      </c>
      <c r="CS6" s="40">
        <f t="shared" si="8"/>
        <v>28.81</v>
      </c>
      <c r="CT6" s="40">
        <f t="shared" si="8"/>
        <v>27.46</v>
      </c>
      <c r="CU6" s="40">
        <f t="shared" si="8"/>
        <v>27.55</v>
      </c>
      <c r="CV6" s="40">
        <f t="shared" si="8"/>
        <v>27.26</v>
      </c>
      <c r="CW6" s="36" t="str">
        <f>IF(CW7="","",IF(CW7="-","【-】","【"&amp;SUBSTITUTE(TEXT(CW7,"#,##0.00"),"-","△")&amp;"】"))</f>
        <v>【27.26】</v>
      </c>
      <c r="CX6" s="40">
        <f t="shared" ref="CX6:DG6" si="9">IF(CX7="",NA(),CX7)</f>
        <v>100</v>
      </c>
      <c r="CY6" s="40">
        <f t="shared" si="9"/>
        <v>100</v>
      </c>
      <c r="CZ6" s="40">
        <f t="shared" si="9"/>
        <v>100</v>
      </c>
      <c r="DA6" s="40">
        <f t="shared" si="9"/>
        <v>100</v>
      </c>
      <c r="DB6" s="40">
        <f t="shared" si="9"/>
        <v>100</v>
      </c>
      <c r="DC6" s="40">
        <f t="shared" si="9"/>
        <v>95.3</v>
      </c>
      <c r="DD6" s="40">
        <f t="shared" si="9"/>
        <v>95.8</v>
      </c>
      <c r="DE6" s="40">
        <f t="shared" si="9"/>
        <v>94.81</v>
      </c>
      <c r="DF6" s="40">
        <f t="shared" si="9"/>
        <v>94.87</v>
      </c>
      <c r="DG6" s="40">
        <f t="shared" si="9"/>
        <v>94.93</v>
      </c>
      <c r="DH6" s="36" t="str">
        <f>IF(DH7="","",IF(DH7="-","【-】","【"&amp;SUBSTITUTE(TEXT(DH7,"#,##0.00"),"-","△")&amp;"】"))</f>
        <v>【94.93】</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36">
        <f t="shared" si="12"/>
        <v>0</v>
      </c>
      <c r="EK6" s="36">
        <f t="shared" si="12"/>
        <v>0</v>
      </c>
      <c r="EL6" s="36">
        <f t="shared" si="12"/>
        <v>0</v>
      </c>
      <c r="EM6" s="36">
        <f t="shared" si="12"/>
        <v>0</v>
      </c>
      <c r="EN6" s="36">
        <f t="shared" si="12"/>
        <v>0</v>
      </c>
      <c r="EO6" s="36" t="str">
        <f>IF(EO7="","",IF(EO7="-","【-】","【"&amp;SUBSTITUTE(TEXT(EO7,"#,##0.00"),"-","△")&amp;"】"))</f>
        <v>【0.00】</v>
      </c>
    </row>
    <row r="7" spans="1:145" s="26" customFormat="1" x14ac:dyDescent="0.15">
      <c r="A7" s="27"/>
      <c r="B7" s="33">
        <v>2017</v>
      </c>
      <c r="C7" s="33">
        <v>203505</v>
      </c>
      <c r="D7" s="33">
        <v>47</v>
      </c>
      <c r="E7" s="33">
        <v>17</v>
      </c>
      <c r="F7" s="33">
        <v>8</v>
      </c>
      <c r="G7" s="33">
        <v>0</v>
      </c>
      <c r="H7" s="33" t="s">
        <v>109</v>
      </c>
      <c r="I7" s="33" t="s">
        <v>110</v>
      </c>
      <c r="J7" s="33" t="s">
        <v>111</v>
      </c>
      <c r="K7" s="33" t="s">
        <v>112</v>
      </c>
      <c r="L7" s="33" t="s">
        <v>113</v>
      </c>
      <c r="M7" s="33" t="s">
        <v>114</v>
      </c>
      <c r="N7" s="37" t="s">
        <v>63</v>
      </c>
      <c r="O7" s="37" t="s">
        <v>115</v>
      </c>
      <c r="P7" s="37">
        <v>1.07</v>
      </c>
      <c r="Q7" s="37">
        <v>100</v>
      </c>
      <c r="R7" s="37">
        <v>3672</v>
      </c>
      <c r="S7" s="37">
        <v>6223</v>
      </c>
      <c r="T7" s="37">
        <v>183.86</v>
      </c>
      <c r="U7" s="37">
        <v>33.85</v>
      </c>
      <c r="V7" s="37">
        <v>66</v>
      </c>
      <c r="W7" s="37">
        <v>0.03</v>
      </c>
      <c r="X7" s="37">
        <v>2200</v>
      </c>
      <c r="Y7" s="37">
        <v>82.87</v>
      </c>
      <c r="Z7" s="37">
        <v>85</v>
      </c>
      <c r="AA7" s="37">
        <v>103.33</v>
      </c>
      <c r="AB7" s="37">
        <v>131.82</v>
      </c>
      <c r="AC7" s="37">
        <v>151.79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65.42</v>
      </c>
      <c r="BR7" s="37">
        <v>69.489999999999995</v>
      </c>
      <c r="BS7" s="37">
        <v>78.180000000000007</v>
      </c>
      <c r="BT7" s="37">
        <v>48.7</v>
      </c>
      <c r="BU7" s="37">
        <v>57.31</v>
      </c>
      <c r="BV7" s="37">
        <v>41.25</v>
      </c>
      <c r="BW7" s="37">
        <v>39.99</v>
      </c>
      <c r="BX7" s="37">
        <v>35.83</v>
      </c>
      <c r="BY7" s="37">
        <v>37.06</v>
      </c>
      <c r="BZ7" s="37">
        <v>41.35</v>
      </c>
      <c r="CA7" s="37">
        <v>41.35</v>
      </c>
      <c r="CB7" s="37">
        <v>320.82</v>
      </c>
      <c r="CC7" s="37">
        <v>308.5</v>
      </c>
      <c r="CD7" s="37">
        <v>280.68</v>
      </c>
      <c r="CE7" s="37">
        <v>454.17</v>
      </c>
      <c r="CF7" s="37">
        <v>382.21</v>
      </c>
      <c r="CG7" s="37">
        <v>457.42</v>
      </c>
      <c r="CH7" s="37">
        <v>477.5</v>
      </c>
      <c r="CI7" s="37">
        <v>528.37</v>
      </c>
      <c r="CJ7" s="37">
        <v>514.20000000000005</v>
      </c>
      <c r="CK7" s="37">
        <v>456.7</v>
      </c>
      <c r="CL7" s="37">
        <v>456.7</v>
      </c>
      <c r="CM7" s="37">
        <v>32</v>
      </c>
      <c r="CN7" s="37">
        <v>32</v>
      </c>
      <c r="CO7" s="37">
        <v>32</v>
      </c>
      <c r="CP7" s="37">
        <v>32</v>
      </c>
      <c r="CQ7" s="37">
        <v>32</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2019-02-12T10:26:46Z</cp:lastPrinted>
  <dcterms:created xsi:type="dcterms:W3CDTF">2018-12-03T09:35:44Z</dcterms:created>
  <dcterms:modified xsi:type="dcterms:W3CDTF">2019-02-20T10:47:29Z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2019-02-08T08:07:01Z</vt:filetime>
  </property>
</Properties>
</file>