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kBYg4LH7VIE8HciTf5adzZSMBRxN7GiXfz2pYxlMZ8ERcT6gvvhFKaKhfLCg764JB0CQJJfpZuH348RPS4akg==" workbookSaltValue="BE6zkbJpXvw+hMNPg7Ffn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<sst xmlns="http://schemas.openxmlformats.org/spreadsheetml/2006/main" count="237" uniqueCount="123">
  <si>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</si>
  <si>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</si>
  <si>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</si>
  <si>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</si>
  <si>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</si>
  <si>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</si>
  <si>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</si>
  <si>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</si>
  <si>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</si>
  <si>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</si>
  <si>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</si>
  <si>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</si>
  <si>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</si>
  <si>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</si>
  <si>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</si>
  <si>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</si>
  <si>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</si>
  <si>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</si>
  <si>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</si>
  <si>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</si>
  <si>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</si>
  <si>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</si>
  <si>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</si>
  <si>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</si>
  <si>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</si>
  <si>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</si>
  <si>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</si>
  <si>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</si>
  <si>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</si>
  <si>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</si>
  <si>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</si>
  <si>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</si>
  <si>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</si>
  <si>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</si>
  <si>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</si>
  <si>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</si>
  <si>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</si>
  <si>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</si>
  <si>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</si>
  <si>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</si>
  <si>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</si>
  <si>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</si>
  <si>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</si>
  <si>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</si>
  <si>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</si>
  <si>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</si>
  <si>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</si>
  <si>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</si>
  <si>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</si>
  <si>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</si>
  <si>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</si>
  <si>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</si>
  <si>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</si>
  <si>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</si>
  <si>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</si>
  <si>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</si>
  <si>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</si>
  <si>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</si>
  <si>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</si>
  <si>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</si>
  <si>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</si>
  <si>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</si>
  <si>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</si>
  <si>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</si>
  <si>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</si>
  <si>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</si>
  <si>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</si>
  <si>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</si>
  <si>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</si>
  <si>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</si>
  <si>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</si>
  <si>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</si>
  <si>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</si>
  <si>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</si>
  <si>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</si>
  <si>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</si>
  <si>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</si>
  <si>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</si>
  <si>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</si>
  <si>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</si>
  <si>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</si>
  <si>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</si>
  <si>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</si>
  <si>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</si>
  <si>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</si>
  <si>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</si>
  <si>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</si>
  <si>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</si>
  <si>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</si>
  <si>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</si>
  <si>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</si>
  <si>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</si>
  <si>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</si>
  <si>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</si>
  <si>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</si>
  <si>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</si>
  <si>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</si>
  <si>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</si>
  <si>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</si>
  <si>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</si>
  <si>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</si>
  <si>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</si>
  <si>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</si>
  <si>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</si>
  <si>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</si>
  <si>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</si>
  <si>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</si>
  <si>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青木村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</si>
  <si>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</si>
  <si>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</si>
  <si>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</si>
  <si>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</si>
  <si>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</si>
  <si>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</si>
  <si>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</si>
  <si>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</si>
  <si>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</si>
  <si>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</si>
  <si>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</si>
  <si>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</si>
  <si>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水道管については、計画的に更新していかなければならない状況であり、破裂の危険性が高い箇所や古い施設から徐々に更新していきたい。現在、固定資産台帳の整備をしておりH31年度に台帳整備が終われば、より施設や管路の老朽化の状況が見えやすくなる。これからも補助金や起債等を使いながら定期的な更新をする必要がある。</t>
    <rPh sb="0" eb="2">
      <t>シセツ</t>
    </rPh>
    <rPh sb="3" eb="5">
      <t>スイドウ</t>
    </rPh>
    <rPh sb="5" eb="6">
      <t>カン</t>
    </rPh>
    <rPh sb="12" eb="15">
      <t>ケイカクテキ</t>
    </rPh>
    <rPh sb="16" eb="18">
      <t>コウシン</t>
    </rPh>
    <rPh sb="30" eb="32">
      <t>ジョウキョウ</t>
    </rPh>
    <rPh sb="36" eb="38">
      <t>ハレツ</t>
    </rPh>
    <rPh sb="39" eb="42">
      <t>キケンセイ</t>
    </rPh>
    <rPh sb="43" eb="44">
      <t>タカ</t>
    </rPh>
    <rPh sb="45" eb="47">
      <t>カショ</t>
    </rPh>
    <rPh sb="48" eb="49">
      <t>フル</t>
    </rPh>
    <rPh sb="50" eb="52">
      <t>シセツ</t>
    </rPh>
    <rPh sb="54" eb="56">
      <t>ジョジョ</t>
    </rPh>
    <rPh sb="57" eb="59">
      <t>コウシン</t>
    </rPh>
    <rPh sb="66" eb="68">
      <t>ゲンザイ</t>
    </rPh>
    <rPh sb="69" eb="71">
      <t>コテイ</t>
    </rPh>
    <rPh sb="71" eb="73">
      <t>シサン</t>
    </rPh>
    <rPh sb="73" eb="75">
      <t>ダイチョウ</t>
    </rPh>
    <rPh sb="76" eb="78">
      <t>セイビ</t>
    </rPh>
    <rPh sb="86" eb="88">
      <t>ネンド</t>
    </rPh>
    <rPh sb="89" eb="91">
      <t>ダイチョウ</t>
    </rPh>
    <rPh sb="91" eb="93">
      <t>セイビ</t>
    </rPh>
    <rPh sb="94" eb="95">
      <t>オ</t>
    </rPh>
    <rPh sb="101" eb="103">
      <t>シセツ</t>
    </rPh>
    <rPh sb="104" eb="106">
      <t>カンロ</t>
    </rPh>
    <rPh sb="149" eb="151">
      <t>ヒツヨウ</t>
    </rPh>
    <phoneticPr fontId="4"/>
  </si>
  <si>
    <t>①収益的収支比率についてはH２７年度から徐々に下がっており、今後も人口減少に伴い減少していくと考えられる。また、村民の節水意識が高くなったとも考えられる。さらに、昨年度大きな事業がありそれにかかわる事業費が多くなったため減少した。（この事は①だけでなく、⑤料金回収率・⑥給水原価にも関わっている。）収益的収支を上げるため、維持管理にかかる経費節減に努めたい。
④企業債残高対給水収益比率については昨年まで行っていた大きい建設事業が終わり約10年後をピークに増え続ける。
⑤料金回収率については、近年の景気の悪さからか若干減少傾向にあるので、今後とも督促、滞納整理などに力を入れ回収率アップを図っていきたい。
⑥給水原価については、ほぼ横ばいではあるが、このところ微増している。効率の良い施設運営をすることで、給水原価を下げていきたい。
⑦施設利用率についてはこのところ増加しているが、人口減少により有収水量は少なくなるので、施設等のダウンサイジングも視野に入れ運営していく。今回施設利用率が上がったのは、村の道の駅が完成し使用水量が多くなったためもある。
⑧有収率については、使用水量を予想し摂取水量を調整したり、漏水調査を積極的に行い漏水を減らすなどし、無駄のない給水を目指していく。</t>
    <rPh sb="1" eb="4">
      <t>シュウエキテキ</t>
    </rPh>
    <rPh sb="4" eb="6">
      <t>シュウシ</t>
    </rPh>
    <rPh sb="6" eb="8">
      <t>ヒリツ</t>
    </rPh>
    <rPh sb="16" eb="18">
      <t>ネンド</t>
    </rPh>
    <rPh sb="20" eb="22">
      <t>ジョジョ</t>
    </rPh>
    <rPh sb="23" eb="24">
      <t>サ</t>
    </rPh>
    <rPh sb="30" eb="32">
      <t>コンゴ</t>
    </rPh>
    <rPh sb="33" eb="35">
      <t>ジンコウ</t>
    </rPh>
    <rPh sb="35" eb="37">
      <t>ゲンショウ</t>
    </rPh>
    <rPh sb="38" eb="39">
      <t>トモナ</t>
    </rPh>
    <rPh sb="40" eb="42">
      <t>ゲンショウ</t>
    </rPh>
    <rPh sb="47" eb="48">
      <t>カンガ</t>
    </rPh>
    <rPh sb="56" eb="58">
      <t>ソンミン</t>
    </rPh>
    <rPh sb="59" eb="61">
      <t>セッスイ</t>
    </rPh>
    <rPh sb="61" eb="63">
      <t>イシキ</t>
    </rPh>
    <rPh sb="64" eb="65">
      <t>タカ</t>
    </rPh>
    <rPh sb="71" eb="72">
      <t>カンガ</t>
    </rPh>
    <rPh sb="81" eb="83">
      <t>サクネン</t>
    </rPh>
    <rPh sb="83" eb="84">
      <t>ド</t>
    </rPh>
    <rPh sb="84" eb="85">
      <t>オオ</t>
    </rPh>
    <rPh sb="87" eb="89">
      <t>ジギョウ</t>
    </rPh>
    <rPh sb="99" eb="101">
      <t>ジギョウ</t>
    </rPh>
    <rPh sb="101" eb="102">
      <t>ヒ</t>
    </rPh>
    <rPh sb="103" eb="104">
      <t>オオ</t>
    </rPh>
    <rPh sb="110" eb="112">
      <t>ゲンショウ</t>
    </rPh>
    <rPh sb="118" eb="119">
      <t>コト</t>
    </rPh>
    <rPh sb="128" eb="130">
      <t>リョウキン</t>
    </rPh>
    <rPh sb="130" eb="132">
      <t>カイシュウ</t>
    </rPh>
    <rPh sb="132" eb="133">
      <t>リツ</t>
    </rPh>
    <rPh sb="135" eb="137">
      <t>キュウスイ</t>
    </rPh>
    <rPh sb="137" eb="139">
      <t>ゲンカ</t>
    </rPh>
    <rPh sb="141" eb="142">
      <t>カカ</t>
    </rPh>
    <rPh sb="149" eb="152">
      <t>シュウエキテキ</t>
    </rPh>
    <rPh sb="152" eb="154">
      <t>シュウシ</t>
    </rPh>
    <rPh sb="155" eb="156">
      <t>ア</t>
    </rPh>
    <rPh sb="161" eb="163">
      <t>イジ</t>
    </rPh>
    <rPh sb="163" eb="165">
      <t>カンリ</t>
    </rPh>
    <rPh sb="169" eb="171">
      <t>ケイヒ</t>
    </rPh>
    <rPh sb="171" eb="173">
      <t>セツゲン</t>
    </rPh>
    <rPh sb="174" eb="175">
      <t>ツト</t>
    </rPh>
    <rPh sb="181" eb="183">
      <t>キギョウ</t>
    </rPh>
    <rPh sb="183" eb="184">
      <t>サイ</t>
    </rPh>
    <rPh sb="184" eb="186">
      <t>ザンダカ</t>
    </rPh>
    <rPh sb="186" eb="187">
      <t>タイ</t>
    </rPh>
    <rPh sb="187" eb="189">
      <t>キュウスイ</t>
    </rPh>
    <rPh sb="189" eb="191">
      <t>シュウエキ</t>
    </rPh>
    <rPh sb="191" eb="193">
      <t>ヒリツ</t>
    </rPh>
    <rPh sb="198" eb="200">
      <t>サクネン</t>
    </rPh>
    <rPh sb="202" eb="203">
      <t>オコナ</t>
    </rPh>
    <rPh sb="207" eb="208">
      <t>オオ</t>
    </rPh>
    <rPh sb="210" eb="212">
      <t>ケンセツ</t>
    </rPh>
    <rPh sb="212" eb="214">
      <t>ジギョウ</t>
    </rPh>
    <rPh sb="215" eb="216">
      <t>オ</t>
    </rPh>
    <rPh sb="218" eb="219">
      <t>ヤク</t>
    </rPh>
    <rPh sb="221" eb="222">
      <t>ネン</t>
    </rPh>
    <rPh sb="222" eb="223">
      <t>ゴ</t>
    </rPh>
    <rPh sb="228" eb="229">
      <t>フ</t>
    </rPh>
    <rPh sb="230" eb="231">
      <t>ツヅ</t>
    </rPh>
    <rPh sb="236" eb="238">
      <t>リョウキン</t>
    </rPh>
    <rPh sb="238" eb="240">
      <t>カイシュウ</t>
    </rPh>
    <rPh sb="240" eb="241">
      <t>リツ</t>
    </rPh>
    <rPh sb="247" eb="249">
      <t>キンネン</t>
    </rPh>
    <rPh sb="250" eb="252">
      <t>ケイキ</t>
    </rPh>
    <rPh sb="253" eb="254">
      <t>ワル</t>
    </rPh>
    <rPh sb="258" eb="260">
      <t>ジャッカン</t>
    </rPh>
    <rPh sb="260" eb="262">
      <t>ゲンショウ</t>
    </rPh>
    <rPh sb="262" eb="264">
      <t>ケイコウ</t>
    </rPh>
    <rPh sb="270" eb="272">
      <t>コンゴ</t>
    </rPh>
    <rPh sb="274" eb="276">
      <t>トクソク</t>
    </rPh>
    <rPh sb="277" eb="279">
      <t>タイノウ</t>
    </rPh>
    <rPh sb="279" eb="281">
      <t>セイリ</t>
    </rPh>
    <rPh sb="284" eb="285">
      <t>チカラ</t>
    </rPh>
    <rPh sb="286" eb="287">
      <t>イ</t>
    </rPh>
    <rPh sb="288" eb="290">
      <t>カイシュウ</t>
    </rPh>
    <rPh sb="290" eb="291">
      <t>リツ</t>
    </rPh>
    <rPh sb="295" eb="296">
      <t>ハカ</t>
    </rPh>
    <rPh sb="305" eb="307">
      <t>キュウスイ</t>
    </rPh>
    <rPh sb="307" eb="309">
      <t>ゲンカ</t>
    </rPh>
    <rPh sb="317" eb="318">
      <t>ヨコ</t>
    </rPh>
    <rPh sb="331" eb="333">
      <t>ビゾウ</t>
    </rPh>
    <rPh sb="338" eb="340">
      <t>コウリツ</t>
    </rPh>
    <rPh sb="341" eb="342">
      <t>ヨ</t>
    </rPh>
    <rPh sb="343" eb="345">
      <t>シセツ</t>
    </rPh>
    <rPh sb="345" eb="347">
      <t>ウンエイ</t>
    </rPh>
    <rPh sb="354" eb="356">
      <t>キュウスイ</t>
    </rPh>
    <rPh sb="356" eb="358">
      <t>ゲンカ</t>
    </rPh>
    <rPh sb="359" eb="360">
      <t>サ</t>
    </rPh>
    <rPh sb="369" eb="371">
      <t>シセツ</t>
    </rPh>
    <rPh sb="371" eb="373">
      <t>リヨウ</t>
    </rPh>
    <rPh sb="373" eb="374">
      <t>リツ</t>
    </rPh>
    <rPh sb="384" eb="386">
      <t>ゾウカ</t>
    </rPh>
    <rPh sb="392" eb="394">
      <t>ジンコウ</t>
    </rPh>
    <rPh sb="394" eb="396">
      <t>ゲンショウ</t>
    </rPh>
    <rPh sb="399" eb="400">
      <t>ユウ</t>
    </rPh>
    <rPh sb="400" eb="401">
      <t>シュウ</t>
    </rPh>
    <rPh sb="401" eb="403">
      <t>スイリョウ</t>
    </rPh>
    <rPh sb="404" eb="405">
      <t>スク</t>
    </rPh>
    <rPh sb="412" eb="414">
      <t>シセツ</t>
    </rPh>
    <rPh sb="414" eb="415">
      <t>トウ</t>
    </rPh>
    <rPh sb="425" eb="427">
      <t>シヤ</t>
    </rPh>
    <rPh sb="428" eb="429">
      <t>イ</t>
    </rPh>
    <rPh sb="430" eb="432">
      <t>ウンエイ</t>
    </rPh>
    <rPh sb="437" eb="439">
      <t>コンカイ</t>
    </rPh>
    <rPh sb="439" eb="441">
      <t>シセツ</t>
    </rPh>
    <rPh sb="441" eb="443">
      <t>リヨウ</t>
    </rPh>
    <rPh sb="443" eb="444">
      <t>リツ</t>
    </rPh>
    <rPh sb="445" eb="446">
      <t>ア</t>
    </rPh>
    <rPh sb="452" eb="453">
      <t>ムラ</t>
    </rPh>
    <rPh sb="454" eb="455">
      <t>ミチ</t>
    </rPh>
    <rPh sb="456" eb="457">
      <t>エキ</t>
    </rPh>
    <rPh sb="458" eb="460">
      <t>カンセイ</t>
    </rPh>
    <rPh sb="461" eb="463">
      <t>シヨウ</t>
    </rPh>
    <rPh sb="463" eb="465">
      <t>スイリョウ</t>
    </rPh>
    <rPh sb="466" eb="467">
      <t>オオ</t>
    </rPh>
    <rPh sb="488" eb="490">
      <t>シヨウ</t>
    </rPh>
    <rPh sb="490" eb="492">
      <t>スイリョウ</t>
    </rPh>
    <rPh sb="493" eb="495">
      <t>ヨソウ</t>
    </rPh>
    <rPh sb="496" eb="498">
      <t>セッシュ</t>
    </rPh>
    <rPh sb="498" eb="500">
      <t>スイリョウ</t>
    </rPh>
    <rPh sb="501" eb="503">
      <t>チョウセイ</t>
    </rPh>
    <rPh sb="507" eb="509">
      <t>ロウスイ</t>
    </rPh>
    <rPh sb="509" eb="511">
      <t>チョウサ</t>
    </rPh>
    <rPh sb="512" eb="515">
      <t>セッキョクテキ</t>
    </rPh>
    <rPh sb="516" eb="517">
      <t>オコナ</t>
    </rPh>
    <phoneticPr fontId="4"/>
  </si>
  <si>
    <t>昨年までの統合整備事業により、村の水の供給能力は従来より１．４倍に高まりました。しかし施設や管路の老朽化耐震化等多くの課題があります。収益的収支比率及び料金回収率を向上する為に経営戦略に沿って、料金の適正化を行いつつ、現在取り組んでいる固定資産台帳を活用しての修繕計画の作成等を行い、安心で安全な水の安定的な供給を行うよう努めてまいります。</t>
    <rPh sb="0" eb="2">
      <t>サクネン</t>
    </rPh>
    <rPh sb="5" eb="7">
      <t>トウゴウ</t>
    </rPh>
    <rPh sb="7" eb="9">
      <t>セイビ</t>
    </rPh>
    <rPh sb="9" eb="11">
      <t>ジギョウ</t>
    </rPh>
    <rPh sb="15" eb="16">
      <t>ムラ</t>
    </rPh>
    <rPh sb="17" eb="18">
      <t>ミズ</t>
    </rPh>
    <rPh sb="19" eb="21">
      <t>キョウキュウ</t>
    </rPh>
    <rPh sb="21" eb="23">
      <t>ノウリョク</t>
    </rPh>
    <rPh sb="24" eb="26">
      <t>ジュウライ</t>
    </rPh>
    <rPh sb="31" eb="32">
      <t>バイ</t>
    </rPh>
    <rPh sb="33" eb="34">
      <t>タカ</t>
    </rPh>
    <rPh sb="43" eb="45">
      <t>シセツ</t>
    </rPh>
    <rPh sb="46" eb="48">
      <t>カンロ</t>
    </rPh>
    <rPh sb="49" eb="52">
      <t>ロウキュウカ</t>
    </rPh>
    <rPh sb="52" eb="55">
      <t>タイシンカ</t>
    </rPh>
    <rPh sb="55" eb="56">
      <t>トウ</t>
    </rPh>
    <rPh sb="56" eb="57">
      <t>オオ</t>
    </rPh>
    <rPh sb="59" eb="6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</si>
</sst>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0.28000000000000003</c:v>
                </c:pt>
                <c:pt idx="1">
                  <c:v>3.71</c:v>
                </c:pt>
                <c:pt idx="2">
                  <c:v>0.38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B7-4317-99DC-1BCC7A1D4840}"/>
            </c:ext>
          </c:extLst>
        </c:ser>
        <c:dLbls>
          <c:showLegendKey val="0"/>
          <c:showVal val="0"/>
          <c:showCatName val="0"/>
          <c:showSerName val="0"/>
          <c:showPercent val="0"/>
          <c:showBubbleSize val="0"/>
        </c:dLbls>
        <c:gapWidth val="150"/>
        <c:axId val="81529088"/>
        <c:axId val="815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E7B7-4317-99DC-1BCC7A1D4840}"/>
            </c:ext>
          </c:extLst>
        </c:ser>
        <c:dLbls>
          <c:showLegendKey val="0"/>
          <c:showVal val="0"/>
          <c:showCatName val="0"/>
          <c:showSerName val="0"/>
          <c:showPercent val="0"/>
          <c:showBubbleSize val="0"/>
        </c:dLbls>
        <c:marker val="1"/>
        <c:smooth val="0"/>
        <c:axId val="81529088"/>
        <c:axId val="81531264"/>
      </c:lineChart>
      <c:dateAx>
        <c:axId val="81529088"/>
        <c:scaling>
          <c:orientation val="minMax"/>
        </c:scaling>
        <c:delete val="1"/>
        <c:axPos val="b"/>
        <c:numFmt formatCode="ge" sourceLinked="1"/>
        <c:majorTickMark val="none"/>
        <c:minorTickMark val="none"/>
        <c:tickLblPos val="none"/>
        <c:crossAx val="81531264"/>
        <c:crosses val="autoZero"/>
        <c:auto val="1"/>
        <c:lblOffset val="100"/>
        <c:baseTimeUnit val="years"/>
      </c:dateAx>
      <c:valAx>
        <c:axId val="815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54.34</c:v>
                </c:pt>
                <c:pt idx="1">
                  <c:v>54.35</c:v>
                </c:pt>
                <c:pt idx="2">
                  <c:v>53.78</c:v>
                </c:pt>
                <c:pt idx="3">
                  <c:v>55.23</c:v>
                </c:pt>
                <c:pt idx="4">
                  <c:v>58.02</c:v>
                </c:pt>
              </c:numCache>
            </c:numRef>
          </c:val>
          <c:extLst xmlns:c16r2="http://schemas.microsoft.com/office/drawing/2015/06/chart">
            <c:ext xmlns:c16="http://schemas.microsoft.com/office/drawing/2014/chart" uri="{C3380CC4-5D6E-409C-BE32-E72D297353CC}">
              <c16:uniqueId val="{00000000-F4CA-4097-8A26-4249808C0ABA}"/>
            </c:ext>
          </c:extLst>
        </c:ser>
        <c:dLbls>
          <c:showLegendKey val="0"/>
          <c:showVal val="0"/>
          <c:showCatName val="0"/>
          <c:showSerName val="0"/>
          <c:showPercent val="0"/>
          <c:showBubbleSize val="0"/>
        </c:dLbls>
        <c:gapWidth val="150"/>
        <c:axId val="85960576"/>
        <c:axId val="859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F4CA-4097-8A26-4249808C0ABA}"/>
            </c:ext>
          </c:extLst>
        </c:ser>
        <c:dLbls>
          <c:showLegendKey val="0"/>
          <c:showVal val="0"/>
          <c:showCatName val="0"/>
          <c:showSerName val="0"/>
          <c:showPercent val="0"/>
          <c:showBubbleSize val="0"/>
        </c:dLbls>
        <c:marker val="1"/>
        <c:smooth val="0"/>
        <c:axId val="85960576"/>
        <c:axId val="85966848"/>
      </c:lineChart>
      <c:dateAx>
        <c:axId val="85960576"/>
        <c:scaling>
          <c:orientation val="minMax"/>
        </c:scaling>
        <c:delete val="1"/>
        <c:axPos val="b"/>
        <c:numFmt formatCode="ge" sourceLinked="1"/>
        <c:majorTickMark val="none"/>
        <c:minorTickMark val="none"/>
        <c:tickLblPos val="none"/>
        <c:crossAx val="85966848"/>
        <c:crosses val="autoZero"/>
        <c:auto val="1"/>
        <c:lblOffset val="100"/>
        <c:baseTimeUnit val="years"/>
      </c:dateAx>
      <c:valAx>
        <c:axId val="85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79.709999999999994</c:v>
                </c:pt>
                <c:pt idx="1">
                  <c:v>78.400000000000006</c:v>
                </c:pt>
                <c:pt idx="2">
                  <c:v>78.37</c:v>
                </c:pt>
                <c:pt idx="3">
                  <c:v>76.78</c:v>
                </c:pt>
                <c:pt idx="4">
                  <c:v>73.290000000000006</c:v>
                </c:pt>
              </c:numCache>
            </c:numRef>
          </c:val>
          <c:extLst xmlns:c16r2="http://schemas.microsoft.com/office/drawing/2015/06/chart">
            <c:ext xmlns:c16="http://schemas.microsoft.com/office/drawing/2014/chart" uri="{C3380CC4-5D6E-409C-BE32-E72D297353CC}">
              <c16:uniqueId val="{00000000-9992-497F-AA85-0687A9653FEB}"/>
            </c:ext>
          </c:extLst>
        </c:ser>
        <c:dLbls>
          <c:showLegendKey val="0"/>
          <c:showVal val="0"/>
          <c:showCatName val="0"/>
          <c:showSerName val="0"/>
          <c:showPercent val="0"/>
          <c:showBubbleSize val="0"/>
        </c:dLbls>
        <c:gapWidth val="150"/>
        <c:axId val="87197952"/>
        <c:axId val="872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9992-497F-AA85-0687A9653FEB}"/>
            </c:ext>
          </c:extLst>
        </c:ser>
        <c:dLbls>
          <c:showLegendKey val="0"/>
          <c:showVal val="0"/>
          <c:showCatName val="0"/>
          <c:showSerName val="0"/>
          <c:showPercent val="0"/>
          <c:showBubbleSize val="0"/>
        </c:dLbls>
        <c:marker val="1"/>
        <c:smooth val="0"/>
        <c:axId val="87197952"/>
        <c:axId val="87200128"/>
      </c:lineChart>
      <c:dateAx>
        <c:axId val="87197952"/>
        <c:scaling>
          <c:orientation val="minMax"/>
        </c:scaling>
        <c:delete val="1"/>
        <c:axPos val="b"/>
        <c:numFmt formatCode="ge" sourceLinked="1"/>
        <c:majorTickMark val="none"/>
        <c:minorTickMark val="none"/>
        <c:tickLblPos val="none"/>
        <c:crossAx val="87200128"/>
        <c:crosses val="autoZero"/>
        <c:auto val="1"/>
        <c:lblOffset val="100"/>
        <c:baseTimeUnit val="years"/>
      </c:dateAx>
      <c:valAx>
        <c:axId val="87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84.66</c:v>
                </c:pt>
                <c:pt idx="1">
                  <c:v>86.96</c:v>
                </c:pt>
                <c:pt idx="2">
                  <c:v>85.45</c:v>
                </c:pt>
                <c:pt idx="3">
                  <c:v>82.53</c:v>
                </c:pt>
                <c:pt idx="4">
                  <c:v>77.23</c:v>
                </c:pt>
              </c:numCache>
            </c:numRef>
          </c:val>
          <c:extLst xmlns:c16r2="http://schemas.microsoft.com/office/drawing/2015/06/chart">
            <c:ext xmlns:c16="http://schemas.microsoft.com/office/drawing/2014/chart" uri="{C3380CC4-5D6E-409C-BE32-E72D297353CC}">
              <c16:uniqueId val="{00000000-ED44-4D92-969C-77F0F8BE1920}"/>
            </c:ext>
          </c:extLst>
        </c:ser>
        <c:dLbls>
          <c:showLegendKey val="0"/>
          <c:showVal val="0"/>
          <c:showCatName val="0"/>
          <c:showSerName val="0"/>
          <c:showPercent val="0"/>
          <c:showBubbleSize val="0"/>
        </c:dLbls>
        <c:gapWidth val="150"/>
        <c:axId val="81570432"/>
        <c:axId val="815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ED44-4D92-969C-77F0F8BE1920}"/>
            </c:ext>
          </c:extLst>
        </c:ser>
        <c:dLbls>
          <c:showLegendKey val="0"/>
          <c:showVal val="0"/>
          <c:showCatName val="0"/>
          <c:showSerName val="0"/>
          <c:showPercent val="0"/>
          <c:showBubbleSize val="0"/>
        </c:dLbls>
        <c:marker val="1"/>
        <c:smooth val="0"/>
        <c:axId val="81570432"/>
        <c:axId val="81580800"/>
      </c:lineChart>
      <c:dateAx>
        <c:axId val="81570432"/>
        <c:scaling>
          <c:orientation val="minMax"/>
        </c:scaling>
        <c:delete val="1"/>
        <c:axPos val="b"/>
        <c:numFmt formatCode="ge" sourceLinked="1"/>
        <c:majorTickMark val="none"/>
        <c:minorTickMark val="none"/>
        <c:tickLblPos val="none"/>
        <c:crossAx val="81580800"/>
        <c:crosses val="autoZero"/>
        <c:auto val="1"/>
        <c:lblOffset val="100"/>
        <c:baseTimeUnit val="years"/>
      </c:dateAx>
      <c:valAx>
        <c:axId val="815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78-43CF-A2CE-F5E1466A93A5}"/>
            </c:ext>
          </c:extLst>
        </c:ser>
        <c:dLbls>
          <c:showLegendKey val="0"/>
          <c:showVal val="0"/>
          <c:showCatName val="0"/>
          <c:showSerName val="0"/>
          <c:showPercent val="0"/>
          <c:showBubbleSize val="0"/>
        </c:dLbls>
        <c:gapWidth val="150"/>
        <c:axId val="83196928"/>
        <c:axId val="831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78-43CF-A2CE-F5E1466A93A5}"/>
            </c:ext>
          </c:extLst>
        </c:ser>
        <c:dLbls>
          <c:showLegendKey val="0"/>
          <c:showVal val="0"/>
          <c:showCatName val="0"/>
          <c:showSerName val="0"/>
          <c:showPercent val="0"/>
          <c:showBubbleSize val="0"/>
        </c:dLbls>
        <c:marker val="1"/>
        <c:smooth val="0"/>
        <c:axId val="83196928"/>
        <c:axId val="83199104"/>
      </c:lineChart>
      <c:dateAx>
        <c:axId val="83196928"/>
        <c:scaling>
          <c:orientation val="minMax"/>
        </c:scaling>
        <c:delete val="1"/>
        <c:axPos val="b"/>
        <c:numFmt formatCode="ge" sourceLinked="1"/>
        <c:majorTickMark val="none"/>
        <c:minorTickMark val="none"/>
        <c:tickLblPos val="none"/>
        <c:crossAx val="83199104"/>
        <c:crosses val="autoZero"/>
        <c:auto val="1"/>
        <c:lblOffset val="100"/>
        <c:baseTimeUnit val="years"/>
      </c:dateAx>
      <c:valAx>
        <c:axId val="831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3E-48B1-96F7-880E371CD5F0}"/>
            </c:ext>
          </c:extLst>
        </c:ser>
        <c:dLbls>
          <c:showLegendKey val="0"/>
          <c:showVal val="0"/>
          <c:showCatName val="0"/>
          <c:showSerName val="0"/>
          <c:showPercent val="0"/>
          <c:showBubbleSize val="0"/>
        </c:dLbls>
        <c:gapWidth val="150"/>
        <c:axId val="83217792"/>
        <c:axId val="87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3E-48B1-96F7-880E371CD5F0}"/>
            </c:ext>
          </c:extLst>
        </c:ser>
        <c:dLbls>
          <c:showLegendKey val="0"/>
          <c:showVal val="0"/>
          <c:showCatName val="0"/>
          <c:showSerName val="0"/>
          <c:showPercent val="0"/>
          <c:showBubbleSize val="0"/>
        </c:dLbls>
        <c:marker val="1"/>
        <c:smooth val="0"/>
        <c:axId val="83217792"/>
        <c:axId val="87115264"/>
      </c:lineChart>
      <c:dateAx>
        <c:axId val="83217792"/>
        <c:scaling>
          <c:orientation val="minMax"/>
        </c:scaling>
        <c:delete val="1"/>
        <c:axPos val="b"/>
        <c:numFmt formatCode="ge" sourceLinked="1"/>
        <c:majorTickMark val="none"/>
        <c:minorTickMark val="none"/>
        <c:tickLblPos val="none"/>
        <c:crossAx val="87115264"/>
        <c:crosses val="autoZero"/>
        <c:auto val="1"/>
        <c:lblOffset val="100"/>
        <c:baseTimeUnit val="years"/>
      </c:dateAx>
      <c:valAx>
        <c:axId val="87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54-4C0E-A527-E5BF4559401D}"/>
            </c:ext>
          </c:extLst>
        </c:ser>
        <c:dLbls>
          <c:showLegendKey val="0"/>
          <c:showVal val="0"/>
          <c:showCatName val="0"/>
          <c:showSerName val="0"/>
          <c:showPercent val="0"/>
          <c:showBubbleSize val="0"/>
        </c:dLbls>
        <c:gapWidth val="150"/>
        <c:axId val="87148416"/>
        <c:axId val="85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54-4C0E-A527-E5BF4559401D}"/>
            </c:ext>
          </c:extLst>
        </c:ser>
        <c:dLbls>
          <c:showLegendKey val="0"/>
          <c:showVal val="0"/>
          <c:showCatName val="0"/>
          <c:showSerName val="0"/>
          <c:showPercent val="0"/>
          <c:showBubbleSize val="0"/>
        </c:dLbls>
        <c:marker val="1"/>
        <c:smooth val="0"/>
        <c:axId val="87148416"/>
        <c:axId val="85721088"/>
      </c:lineChart>
      <c:dateAx>
        <c:axId val="87148416"/>
        <c:scaling>
          <c:orientation val="minMax"/>
        </c:scaling>
        <c:delete val="1"/>
        <c:axPos val="b"/>
        <c:numFmt formatCode="ge" sourceLinked="1"/>
        <c:majorTickMark val="none"/>
        <c:minorTickMark val="none"/>
        <c:tickLblPos val="none"/>
        <c:crossAx val="85721088"/>
        <c:crosses val="autoZero"/>
        <c:auto val="1"/>
        <c:lblOffset val="100"/>
        <c:baseTimeUnit val="years"/>
      </c:dateAx>
      <c:valAx>
        <c:axId val="85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A8-431D-B4B4-B408BA026107}"/>
            </c:ext>
          </c:extLst>
        </c:ser>
        <c:dLbls>
          <c:showLegendKey val="0"/>
          <c:showVal val="0"/>
          <c:showCatName val="0"/>
          <c:showSerName val="0"/>
          <c:showPercent val="0"/>
          <c:showBubbleSize val="0"/>
        </c:dLbls>
        <c:gapWidth val="150"/>
        <c:axId val="85744256"/>
        <c:axId val="85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A8-431D-B4B4-B408BA026107}"/>
            </c:ext>
          </c:extLst>
        </c:ser>
        <c:dLbls>
          <c:showLegendKey val="0"/>
          <c:showVal val="0"/>
          <c:showCatName val="0"/>
          <c:showSerName val="0"/>
          <c:showPercent val="0"/>
          <c:showBubbleSize val="0"/>
        </c:dLbls>
        <c:marker val="1"/>
        <c:smooth val="0"/>
        <c:axId val="85744256"/>
        <c:axId val="85754624"/>
      </c:lineChart>
      <c:dateAx>
        <c:axId val="85744256"/>
        <c:scaling>
          <c:orientation val="minMax"/>
        </c:scaling>
        <c:delete val="1"/>
        <c:axPos val="b"/>
        <c:numFmt formatCode="ge" sourceLinked="1"/>
        <c:majorTickMark val="none"/>
        <c:minorTickMark val="none"/>
        <c:tickLblPos val="none"/>
        <c:crossAx val="85754624"/>
        <c:crosses val="autoZero"/>
        <c:auto val="1"/>
        <c:lblOffset val="100"/>
        <c:baseTimeUnit val="years"/>
      </c:dateAx>
      <c:valAx>
        <c:axId val="85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913.04</c:v>
                </c:pt>
                <c:pt idx="1">
                  <c:v>1082.6199999999999</c:v>
                </c:pt>
                <c:pt idx="2">
                  <c:v>1168.96</c:v>
                </c:pt>
                <c:pt idx="3">
                  <c:v>1358.13</c:v>
                </c:pt>
                <c:pt idx="4">
                  <c:v>1397.89</c:v>
                </c:pt>
              </c:numCache>
            </c:numRef>
          </c:val>
          <c:extLst xmlns:c16r2="http://schemas.microsoft.com/office/drawing/2015/06/chart">
            <c:ext xmlns:c16="http://schemas.microsoft.com/office/drawing/2014/chart" uri="{C3380CC4-5D6E-409C-BE32-E72D297353CC}">
              <c16:uniqueId val="{00000000-10DB-46F9-B019-540E2E7F2CE2}"/>
            </c:ext>
          </c:extLst>
        </c:ser>
        <c:dLbls>
          <c:showLegendKey val="0"/>
          <c:showVal val="0"/>
          <c:showCatName val="0"/>
          <c:showSerName val="0"/>
          <c:showPercent val="0"/>
          <c:showBubbleSize val="0"/>
        </c:dLbls>
        <c:gapWidth val="150"/>
        <c:axId val="85789696"/>
        <c:axId val="857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0DB-46F9-B019-540E2E7F2CE2}"/>
            </c:ext>
          </c:extLst>
        </c:ser>
        <c:dLbls>
          <c:showLegendKey val="0"/>
          <c:showVal val="0"/>
          <c:showCatName val="0"/>
          <c:showSerName val="0"/>
          <c:showPercent val="0"/>
          <c:showBubbleSize val="0"/>
        </c:dLbls>
        <c:marker val="1"/>
        <c:smooth val="0"/>
        <c:axId val="85789696"/>
        <c:axId val="85795968"/>
      </c:lineChart>
      <c:dateAx>
        <c:axId val="85789696"/>
        <c:scaling>
          <c:orientation val="minMax"/>
        </c:scaling>
        <c:delete val="1"/>
        <c:axPos val="b"/>
        <c:numFmt formatCode="ge" sourceLinked="1"/>
        <c:majorTickMark val="none"/>
        <c:minorTickMark val="none"/>
        <c:tickLblPos val="none"/>
        <c:crossAx val="85795968"/>
        <c:crosses val="autoZero"/>
        <c:auto val="1"/>
        <c:lblOffset val="100"/>
        <c:baseTimeUnit val="years"/>
      </c:dateAx>
      <c:valAx>
        <c:axId val="857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75.33</c:v>
                </c:pt>
                <c:pt idx="1">
                  <c:v>77.91</c:v>
                </c:pt>
                <c:pt idx="2">
                  <c:v>75.62</c:v>
                </c:pt>
                <c:pt idx="3">
                  <c:v>73.349999999999994</c:v>
                </c:pt>
                <c:pt idx="4">
                  <c:v>66.61</c:v>
                </c:pt>
              </c:numCache>
            </c:numRef>
          </c:val>
          <c:extLst xmlns:c16r2="http://schemas.microsoft.com/office/drawing/2015/06/chart">
            <c:ext xmlns:c16="http://schemas.microsoft.com/office/drawing/2014/chart" uri="{C3380CC4-5D6E-409C-BE32-E72D297353CC}">
              <c16:uniqueId val="{00000000-BB33-4952-BA13-020B5A7827A5}"/>
            </c:ext>
          </c:extLst>
        </c:ser>
        <c:dLbls>
          <c:showLegendKey val="0"/>
          <c:showVal val="0"/>
          <c:showCatName val="0"/>
          <c:showSerName val="0"/>
          <c:showPercent val="0"/>
          <c:showBubbleSize val="0"/>
        </c:dLbls>
        <c:gapWidth val="150"/>
        <c:axId val="85829504"/>
        <c:axId val="858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B33-4952-BA13-020B5A7827A5}"/>
            </c:ext>
          </c:extLst>
        </c:ser>
        <c:dLbls>
          <c:showLegendKey val="0"/>
          <c:showVal val="0"/>
          <c:showCatName val="0"/>
          <c:showSerName val="0"/>
          <c:showPercent val="0"/>
          <c:showBubbleSize val="0"/>
        </c:dLbls>
        <c:marker val="1"/>
        <c:smooth val="0"/>
        <c:axId val="85829504"/>
        <c:axId val="85835776"/>
      </c:lineChart>
      <c:dateAx>
        <c:axId val="85829504"/>
        <c:scaling>
          <c:orientation val="minMax"/>
        </c:scaling>
        <c:delete val="1"/>
        <c:axPos val="b"/>
        <c:numFmt formatCode="ge" sourceLinked="1"/>
        <c:majorTickMark val="none"/>
        <c:minorTickMark val="none"/>
        <c:tickLblPos val="none"/>
        <c:crossAx val="85835776"/>
        <c:crosses val="autoZero"/>
        <c:auto val="1"/>
        <c:lblOffset val="100"/>
        <c:baseTimeUnit val="years"/>
      </c:dateAx>
      <c:valAx>
        <c:axId val="858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288.93</c:v>
                </c:pt>
                <c:pt idx="1">
                  <c:v>289.13</c:v>
                </c:pt>
                <c:pt idx="2">
                  <c:v>297.89</c:v>
                </c:pt>
                <c:pt idx="3">
                  <c:v>307.62</c:v>
                </c:pt>
                <c:pt idx="4">
                  <c:v>338.59</c:v>
                </c:pt>
              </c:numCache>
            </c:numRef>
          </c:val>
          <c:extLst xmlns:c16r2="http://schemas.microsoft.com/office/drawing/2015/06/chart">
            <c:ext xmlns:c16="http://schemas.microsoft.com/office/drawing/2014/chart" uri="{C3380CC4-5D6E-409C-BE32-E72D297353CC}">
              <c16:uniqueId val="{00000000-DDD8-49E7-9F8A-41356EED1CCA}"/>
            </c:ext>
          </c:extLst>
        </c:ser>
        <c:dLbls>
          <c:showLegendKey val="0"/>
          <c:showVal val="0"/>
          <c:showCatName val="0"/>
          <c:showSerName val="0"/>
          <c:showPercent val="0"/>
          <c:showBubbleSize val="0"/>
        </c:dLbls>
        <c:gapWidth val="150"/>
        <c:axId val="85923712"/>
        <c:axId val="859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DD8-49E7-9F8A-41356EED1CCA}"/>
            </c:ext>
          </c:extLst>
        </c:ser>
        <c:dLbls>
          <c:showLegendKey val="0"/>
          <c:showVal val="0"/>
          <c:showCatName val="0"/>
          <c:showSerName val="0"/>
          <c:showPercent val="0"/>
          <c:showBubbleSize val="0"/>
        </c:dLbls>
        <c:marker val="1"/>
        <c:smooth val="0"/>
        <c:axId val="85923712"/>
        <c:axId val="85938176"/>
      </c:lineChart>
      <c:dateAx>
        <c:axId val="85923712"/>
        <c:scaling>
          <c:orientation val="minMax"/>
        </c:scaling>
        <c:delete val="1"/>
        <c:axPos val="b"/>
        <c:numFmt formatCode="ge" sourceLinked="1"/>
        <c:majorTickMark val="none"/>
        <c:minorTickMark val="none"/>
        <c:tickLblPos val="none"/>
        <c:crossAx val="85938176"/>
        <c:crosses val="autoZero"/>
        <c:auto val="1"/>
        <c:lblOffset val="100"/>
        <c:baseTimeUnit val="years"/>
      </c:dateAx>
      <c:valAx>
        <c:axId val="85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青木村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4441</v>
      </c>
      <c r="AM8" s="49"/>
      <c r="AN8" s="49"/>
      <c r="AO8" s="49"/>
      <c r="AP8" s="49"/>
      <c r="AQ8" s="49"/>
      <c r="AR8" s="49"/>
      <c r="AS8" s="49"/>
      <c r="AT8" s="45">
        <f>データ!$S$6</f>
        <v>57.1</v>
      </c>
      <c r="AU8" s="45"/>
      <c r="AV8" s="45"/>
      <c r="AW8" s="45"/>
      <c r="AX8" s="45"/>
      <c r="AY8" s="45"/>
      <c r="AZ8" s="45"/>
      <c r="BA8" s="45"/>
      <c r="BB8" s="45">
        <f>データ!$T$6</f>
        <v>77.78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9">
        <f>データ!$Q$6</f>
        <v>3933</v>
      </c>
      <c r="X10" s="49"/>
      <c r="Y10" s="49"/>
      <c r="Z10" s="49"/>
      <c r="AA10" s="49"/>
      <c r="AB10" s="49"/>
      <c r="AC10" s="49"/>
      <c r="AD10" s="2"/>
      <c r="AE10" s="2"/>
      <c r="AF10" s="2"/>
      <c r="AG10" s="2"/>
      <c r="AH10" s="2"/>
      <c r="AI10" s="2"/>
      <c r="AJ10" s="2"/>
      <c r="AK10" s="2"/>
      <c r="AL10" s="49">
        <f>データ!$U$6</f>
        <v>4412</v>
      </c>
      <c r="AM10" s="49"/>
      <c r="AN10" s="49"/>
      <c r="AO10" s="49"/>
      <c r="AP10" s="49"/>
      <c r="AQ10" s="49"/>
      <c r="AR10" s="49"/>
      <c r="AS10" s="49"/>
      <c r="AT10" s="45">
        <f>データ!$V$6</f>
        <v>19.3</v>
      </c>
      <c r="AU10" s="45"/>
      <c r="AV10" s="45"/>
      <c r="AW10" s="45"/>
      <c r="AX10" s="45"/>
      <c r="AY10" s="45"/>
      <c r="AZ10" s="45"/>
      <c r="BA10" s="45"/>
      <c r="BB10" s="45">
        <f>データ!$W$6</f>
        <v>228.6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YiPfQ4DzVwR2RBhq9i842tvEncFgKsYCJL9I8wEZpN4emjAwtPTqrjBowbFLlq8bCoiSrsw3iQ0zxGK5XtfBvA==" saltValue="S6mDgIvWMxnfLjoTb75e3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0" t="s">
        <v>63</v>
      </c>
      <c r="I3" s="71"/>
      <c r="J3" s="71"/>
      <c r="K3" s="71"/>
      <c r="L3" s="71"/>
      <c r="M3" s="71"/>
      <c r="N3" s="71"/>
      <c r="O3" s="71"/>
      <c r="P3" s="71"/>
      <c r="Q3" s="71"/>
      <c r="R3" s="71"/>
      <c r="S3" s="71"/>
      <c r="T3" s="71"/>
      <c r="U3" s="71"/>
      <c r="V3" s="71"/>
      <c r="W3" s="72"/>
      <c r="X3" s="76" t="s">
        <v>64</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65</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66</v>
      </c>
      <c r="B4" s="30"/>
      <c r="C4" s="30"/>
      <c r="D4" s="30"/>
      <c r="E4" s="30"/>
      <c r="F4" s="30"/>
      <c r="G4" s="30"/>
      <c r="H4" s="73"/>
      <c r="I4" s="74"/>
      <c r="J4" s="74"/>
      <c r="K4" s="74"/>
      <c r="L4" s="74"/>
      <c r="M4" s="74"/>
      <c r="N4" s="74"/>
      <c r="O4" s="74"/>
      <c r="P4" s="74"/>
      <c r="Q4" s="74"/>
      <c r="R4" s="74"/>
      <c r="S4" s="74"/>
      <c r="T4" s="74"/>
      <c r="U4" s="74"/>
      <c r="V4" s="74"/>
      <c r="W4" s="75"/>
      <c r="X4" s="69" t="s">
        <v>67</v>
      </c>
      <c r="Y4" s="69"/>
      <c r="Z4" s="69"/>
      <c r="AA4" s="69"/>
      <c r="AB4" s="69"/>
      <c r="AC4" s="69"/>
      <c r="AD4" s="69"/>
      <c r="AE4" s="69"/>
      <c r="AF4" s="69"/>
      <c r="AG4" s="69"/>
      <c r="AH4" s="69"/>
      <c r="AI4" s="69" t="s">
        <v>68</v>
      </c>
      <c r="AJ4" s="69"/>
      <c r="AK4" s="69"/>
      <c r="AL4" s="69"/>
      <c r="AM4" s="69"/>
      <c r="AN4" s="69"/>
      <c r="AO4" s="69"/>
      <c r="AP4" s="69"/>
      <c r="AQ4" s="69"/>
      <c r="AR4" s="69"/>
      <c r="AS4" s="69"/>
      <c r="AT4" s="69" t="s">
        <v>69</v>
      </c>
      <c r="AU4" s="69"/>
      <c r="AV4" s="69"/>
      <c r="AW4" s="69"/>
      <c r="AX4" s="69"/>
      <c r="AY4" s="69"/>
      <c r="AZ4" s="69"/>
      <c r="BA4" s="69"/>
      <c r="BB4" s="69"/>
      <c r="BC4" s="69"/>
      <c r="BD4" s="69"/>
      <c r="BE4" s="69" t="s">
        <v>70</v>
      </c>
      <c r="BF4" s="69"/>
      <c r="BG4" s="69"/>
      <c r="BH4" s="69"/>
      <c r="BI4" s="69"/>
      <c r="BJ4" s="69"/>
      <c r="BK4" s="69"/>
      <c r="BL4" s="69"/>
      <c r="BM4" s="69"/>
      <c r="BN4" s="69"/>
      <c r="BO4" s="69"/>
      <c r="BP4" s="69" t="s">
        <v>71</v>
      </c>
      <c r="BQ4" s="69"/>
      <c r="BR4" s="69"/>
      <c r="BS4" s="69"/>
      <c r="BT4" s="69"/>
      <c r="BU4" s="69"/>
      <c r="BV4" s="69"/>
      <c r="BW4" s="69"/>
      <c r="BX4" s="69"/>
      <c r="BY4" s="69"/>
      <c r="BZ4" s="69"/>
      <c r="CA4" s="69" t="s">
        <v>72</v>
      </c>
      <c r="CB4" s="69"/>
      <c r="CC4" s="69"/>
      <c r="CD4" s="69"/>
      <c r="CE4" s="69"/>
      <c r="CF4" s="69"/>
      <c r="CG4" s="69"/>
      <c r="CH4" s="69"/>
      <c r="CI4" s="69"/>
      <c r="CJ4" s="69"/>
      <c r="CK4" s="69"/>
      <c r="CL4" s="69" t="s">
        <v>73</v>
      </c>
      <c r="CM4" s="69"/>
      <c r="CN4" s="69"/>
      <c r="CO4" s="69"/>
      <c r="CP4" s="69"/>
      <c r="CQ4" s="69"/>
      <c r="CR4" s="69"/>
      <c r="CS4" s="69"/>
      <c r="CT4" s="69"/>
      <c r="CU4" s="69"/>
      <c r="CV4" s="69"/>
      <c r="CW4" s="69" t="s">
        <v>74</v>
      </c>
      <c r="CX4" s="69"/>
      <c r="CY4" s="69"/>
      <c r="CZ4" s="69"/>
      <c r="DA4" s="69"/>
      <c r="DB4" s="69"/>
      <c r="DC4" s="69"/>
      <c r="DD4" s="69"/>
      <c r="DE4" s="69"/>
      <c r="DF4" s="69"/>
      <c r="DG4" s="69"/>
      <c r="DH4" s="69" t="s">
        <v>75</v>
      </c>
      <c r="DI4" s="69"/>
      <c r="DJ4" s="69"/>
      <c r="DK4" s="69"/>
      <c r="DL4" s="69"/>
      <c r="DM4" s="69"/>
      <c r="DN4" s="69"/>
      <c r="DO4" s="69"/>
      <c r="DP4" s="69"/>
      <c r="DQ4" s="69"/>
      <c r="DR4" s="69"/>
      <c r="DS4" s="69" t="s">
        <v>76</v>
      </c>
      <c r="DT4" s="69"/>
      <c r="DU4" s="69"/>
      <c r="DV4" s="69"/>
      <c r="DW4" s="69"/>
      <c r="DX4" s="69"/>
      <c r="DY4" s="69"/>
      <c r="DZ4" s="69"/>
      <c r="EA4" s="69"/>
      <c r="EB4" s="69"/>
      <c r="EC4" s="69"/>
      <c r="ED4" s="69" t="s">
        <v>77</v>
      </c>
      <c r="EE4" s="69"/>
      <c r="EF4" s="69"/>
      <c r="EG4" s="69"/>
      <c r="EH4" s="69"/>
      <c r="EI4" s="69"/>
      <c r="EJ4" s="69"/>
      <c r="EK4" s="69"/>
      <c r="EL4" s="69"/>
      <c r="EM4" s="69"/>
      <c r="EN4" s="69"/>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203491</v>
      </c>
      <c r="D6" s="33">
        <f t="shared" si="3"/>
        <v>47</v>
      </c>
      <c r="E6" s="33">
        <f t="shared" si="3"/>
        <v>1</v>
      </c>
      <c r="F6" s="33">
        <f t="shared" si="3"/>
        <v>0</v>
      </c>
      <c r="G6" s="33">
        <f t="shared" si="3"/>
        <v>0</v>
      </c>
      <c r="H6" s="33" t="str">
        <f t="shared" si="3"/>
        <v>長野県　青木村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100</v>
      </c>
      <c r="Q6" s="34">
        <f t="shared" si="3"/>
        <v>3933</v>
      </c>
      <c r="R6" s="34">
        <f t="shared" si="3"/>
        <v>4441</v>
      </c>
      <c r="S6" s="34">
        <f t="shared" si="3"/>
        <v>57.1</v>
      </c>
      <c r="T6" s="34">
        <f t="shared" si="3"/>
        <v>77.78</v>
      </c>
      <c r="U6" s="34">
        <f t="shared" si="3"/>
        <v>4412</v>
      </c>
      <c r="V6" s="34">
        <f t="shared" si="3"/>
        <v>19.3</v>
      </c>
      <c r="W6" s="34">
        <f t="shared" si="3"/>
        <v>228.6</v>
      </c>
      <c r="X6" s="35">
        <f>IF(X7="",NA(),X7)</f>
        <v>84.66</v>
      </c>
      <c r="Y6" s="35">
        <f t="shared" ref="Y6:AG6" si="4">IF(Y7="",NA(),Y7)</f>
        <v>86.96</v>
      </c>
      <c r="Z6" s="35">
        <f t="shared" si="4"/>
        <v>85.45</v>
      </c>
      <c r="AA6" s="35">
        <f t="shared" si="4"/>
        <v>82.53</v>
      </c>
      <c r="AB6" s="35">
        <f t="shared" si="4"/>
        <v>77.23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913.04</v>
      </c>
      <c r="BF6" s="35">
        <f t="shared" ref="BF6:BN6" si="7">IF(BF7="",NA(),BF7)</f>
        <v>1082.6199999999999</v>
      </c>
      <c r="BG6" s="35">
        <f t="shared" si="7"/>
        <v>1168.96</v>
      </c>
      <c r="BH6" s="35">
        <f t="shared" si="7"/>
        <v>1358.13</v>
      </c>
      <c r="BI6" s="35">
        <f t="shared" si="7"/>
        <v>1397.89</v>
      </c>
      <c r="BJ6" s="35">
        <f t="shared" si="7"/>
        <v>1113.76</v>
      </c>
      <c r="BK6" s="35">
        <f t="shared" si="7"/>
        <v>1125.69</v>
      </c>
      <c r="BL6" s="35">
        <f t="shared" si="7"/>
        <v>1134.67</v>
      </c>
      <c r="BM6" s="35">
        <f t="shared" si="7"/>
        <v>1144.79</v>
      </c>
      <c r="BN6" s="35">
        <f t="shared" si="7"/>
        <v>1061.58</v>
      </c>
      <c r="BO6" s="34" t="str">
        <f>IF(BO7="","",IF(BO7="-","【-】","【"&amp;SUBSTITUTE(TEXT(BO7,"#,##0.00"),"-","△")&amp;"】"))</f>
        <v>【1,141.75】</v>
      </c>
      <c r="BP6" s="35">
        <f>IF(BP7="",NA(),BP7)</f>
        <v>75.33</v>
      </c>
      <c r="BQ6" s="35">
        <f t="shared" ref="BQ6:BY6" si="8">IF(BQ7="",NA(),BQ7)</f>
        <v>77.91</v>
      </c>
      <c r="BR6" s="35">
        <f t="shared" si="8"/>
        <v>75.62</v>
      </c>
      <c r="BS6" s="35">
        <f t="shared" si="8"/>
        <v>73.349999999999994</v>
      </c>
      <c r="BT6" s="35">
        <f t="shared" si="8"/>
        <v>66.61</v>
      </c>
      <c r="BU6" s="35">
        <f t="shared" si="8"/>
        <v>34.25</v>
      </c>
      <c r="BV6" s="35">
        <f t="shared" si="8"/>
        <v>46.48</v>
      </c>
      <c r="BW6" s="35">
        <f t="shared" si="8"/>
        <v>40.6</v>
      </c>
      <c r="BX6" s="35">
        <f t="shared" si="8"/>
        <v>56.04</v>
      </c>
      <c r="BY6" s="35">
        <f t="shared" si="8"/>
        <v>58.52</v>
      </c>
      <c r="BZ6" s="34" t="str">
        <f>IF(BZ7="","",IF(BZ7="-","【-】","【"&amp;SUBSTITUTE(TEXT(BZ7,"#,##0.00"),"-","△")&amp;"】"))</f>
        <v>【54.93】</v>
      </c>
      <c r="CA6" s="35">
        <f>IF(CA7="",NA(),CA7)</f>
        <v>288.93</v>
      </c>
      <c r="CB6" s="35">
        <f t="shared" ref="CB6:CJ6" si="9">IF(CB7="",NA(),CB7)</f>
        <v>289.13</v>
      </c>
      <c r="CC6" s="35">
        <f t="shared" si="9"/>
        <v>297.89</v>
      </c>
      <c r="CD6" s="35">
        <f t="shared" si="9"/>
        <v>307.62</v>
      </c>
      <c r="CE6" s="35">
        <f t="shared" si="9"/>
        <v>338.59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54.34</v>
      </c>
      <c r="CM6" s="35">
        <f t="shared" ref="CM6:CU6" si="10">IF(CM7="",NA(),CM7)</f>
        <v>54.35</v>
      </c>
      <c r="CN6" s="35">
        <f t="shared" si="10"/>
        <v>53.78</v>
      </c>
      <c r="CO6" s="35">
        <f t="shared" si="10"/>
        <v>55.23</v>
      </c>
      <c r="CP6" s="35">
        <f t="shared" si="10"/>
        <v>58.02</v>
      </c>
      <c r="CQ6" s="35">
        <f t="shared" si="10"/>
        <v>57.55</v>
      </c>
      <c r="CR6" s="35">
        <f t="shared" si="10"/>
        <v>57.43</v>
      </c>
      <c r="CS6" s="35">
        <f t="shared" si="10"/>
        <v>57.29</v>
      </c>
      <c r="CT6" s="35">
        <f t="shared" si="10"/>
        <v>55.9</v>
      </c>
      <c r="CU6" s="35">
        <f t="shared" si="10"/>
        <v>57.3</v>
      </c>
      <c r="CV6" s="34" t="str">
        <f>IF(CV7="","",IF(CV7="-","【-】","【"&amp;SUBSTITUTE(TEXT(CV7,"#,##0.00"),"-","△")&amp;"】"))</f>
        <v>【56.91】</v>
      </c>
      <c r="CW6" s="35">
        <f>IF(CW7="",NA(),CW7)</f>
        <v>79.709999999999994</v>
      </c>
      <c r="CX6" s="35">
        <f t="shared" ref="CX6:DF6" si="11">IF(CX7="",NA(),CX7)</f>
        <v>78.400000000000006</v>
      </c>
      <c r="CY6" s="35">
        <f t="shared" si="11"/>
        <v>78.37</v>
      </c>
      <c r="CZ6" s="35">
        <f t="shared" si="11"/>
        <v>76.78</v>
      </c>
      <c r="DA6" s="35">
        <f t="shared" si="11"/>
        <v>73.290000000000006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0.28000000000000003</v>
      </c>
      <c r="EE6" s="35">
        <f t="shared" ref="EE6:EM6" si="14">IF(EE7="",NA(),EE7)</f>
        <v>3.71</v>
      </c>
      <c r="EF6" s="35">
        <f t="shared" si="14"/>
        <v>0.38</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203491</v>
      </c>
      <c r="D7" s="37">
        <v>47</v>
      </c>
      <c r="E7" s="37">
        <v>1</v>
      </c>
      <c r="F7" s="37">
        <v>0</v>
      </c>
      <c r="G7" s="37">
        <v>0</v>
      </c>
      <c r="H7" s="37" t="s">
        <v>107</v>
      </c>
      <c r="I7" s="37" t="s">
        <v>108</v>
      </c>
      <c r="J7" s="37" t="s">
        <v>109</v>
      </c>
      <c r="K7" s="37" t="s">
        <v>110</v>
      </c>
      <c r="L7" s="37" t="s">
        <v>111</v>
      </c>
      <c r="M7" s="37" t="s">
        <v>112</v>
      </c>
      <c r="N7" s="38" t="s">
        <v>113</v>
      </c>
      <c r="O7" s="38" t="s">
        <v>114</v>
      </c>
      <c r="P7" s="38">
        <v>100</v>
      </c>
      <c r="Q7" s="38">
        <v>3933</v>
      </c>
      <c r="R7" s="38">
        <v>4441</v>
      </c>
      <c r="S7" s="38">
        <v>57.1</v>
      </c>
      <c r="T7" s="38">
        <v>77.78</v>
      </c>
      <c r="U7" s="38">
        <v>4412</v>
      </c>
      <c r="V7" s="38">
        <v>19.3</v>
      </c>
      <c r="W7" s="38">
        <v>228.6</v>
      </c>
      <c r="X7" s="38">
        <v>84.66</v>
      </c>
      <c r="Y7" s="38">
        <v>86.96</v>
      </c>
      <c r="Z7" s="38">
        <v>85.45</v>
      </c>
      <c r="AA7" s="38">
        <v>82.53</v>
      </c>
      <c r="AB7" s="38">
        <v>77.23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913.04</v>
      </c>
      <c r="BF7" s="38">
        <v>1082.6199999999999</v>
      </c>
      <c r="BG7" s="38">
        <v>1168.96</v>
      </c>
      <c r="BH7" s="38">
        <v>1358.13</v>
      </c>
      <c r="BI7" s="38">
        <v>1397.89</v>
      </c>
      <c r="BJ7" s="38">
        <v>1113.76</v>
      </c>
      <c r="BK7" s="38">
        <v>1125.69</v>
      </c>
      <c r="BL7" s="38">
        <v>1134.67</v>
      </c>
      <c r="BM7" s="38">
        <v>1144.79</v>
      </c>
      <c r="BN7" s="38">
        <v>1061.58</v>
      </c>
      <c r="BO7" s="38">
        <v>1141.75</v>
      </c>
      <c r="BP7" s="38">
        <v>75.33</v>
      </c>
      <c r="BQ7" s="38">
        <v>77.91</v>
      </c>
      <c r="BR7" s="38">
        <v>75.62</v>
      </c>
      <c r="BS7" s="38">
        <v>73.349999999999994</v>
      </c>
      <c r="BT7" s="38">
        <v>66.61</v>
      </c>
      <c r="BU7" s="38">
        <v>34.25</v>
      </c>
      <c r="BV7" s="38">
        <v>46.48</v>
      </c>
      <c r="BW7" s="38">
        <v>40.6</v>
      </c>
      <c r="BX7" s="38">
        <v>56.04</v>
      </c>
      <c r="BY7" s="38">
        <v>58.52</v>
      </c>
      <c r="BZ7" s="38">
        <v>54.93</v>
      </c>
      <c r="CA7" s="38">
        <v>288.93</v>
      </c>
      <c r="CB7" s="38">
        <v>289.13</v>
      </c>
      <c r="CC7" s="38">
        <v>297.89</v>
      </c>
      <c r="CD7" s="38">
        <v>307.62</v>
      </c>
      <c r="CE7" s="38">
        <v>338.59</v>
      </c>
      <c r="CF7" s="38">
        <v>501.18</v>
      </c>
      <c r="CG7" s="38">
        <v>376.61</v>
      </c>
      <c r="CH7" s="38">
        <v>440.03</v>
      </c>
      <c r="CI7" s="38">
        <v>304.35000000000002</v>
      </c>
      <c r="CJ7" s="38">
        <v>296.3</v>
      </c>
      <c r="CK7" s="38">
        <v>292.18</v>
      </c>
      <c r="CL7" s="38">
        <v>54.34</v>
      </c>
      <c r="CM7" s="38">
        <v>54.35</v>
      </c>
      <c r="CN7" s="38">
        <v>53.78</v>
      </c>
      <c r="CO7" s="38">
        <v>55.23</v>
      </c>
      <c r="CP7" s="38">
        <v>58.02</v>
      </c>
      <c r="CQ7" s="38">
        <v>57.55</v>
      </c>
      <c r="CR7" s="38">
        <v>57.43</v>
      </c>
      <c r="CS7" s="38">
        <v>57.29</v>
      </c>
      <c r="CT7" s="38">
        <v>55.9</v>
      </c>
      <c r="CU7" s="38">
        <v>57.3</v>
      </c>
      <c r="CV7" s="38">
        <v>56.91</v>
      </c>
      <c r="CW7" s="38">
        <v>79.709999999999994</v>
      </c>
      <c r="CX7" s="38">
        <v>78.400000000000006</v>
      </c>
      <c r="CY7" s="38">
        <v>78.37</v>
      </c>
      <c r="CZ7" s="38">
        <v>76.78</v>
      </c>
      <c r="DA7" s="38">
        <v>73.290000000000006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0.28000000000000003</v>
      </c>
      <c r="EE7" s="38">
        <v>3.71</v>
      </c>
      <c r="EF7" s="38">
        <v>0.38</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2019-02-12T09:36:38Z</cp:lastPrinted>
  <dcterms:created xsi:type="dcterms:W3CDTF">2018-12-03T08:43:25Z</dcterms:created>
  <dcterms:modified xsi:type="dcterms:W3CDTF">2019-02-20T10:49:23Z</dcterms:modified>
  <cp:category/>
</cp:coreProperties>
</file>