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1pfEry33uxd9E0INlCiqhHk+xImWP0igGhXOIlf0QPsoI51OFkM48cEkvzMa8CmOhMI5GkiJfXNB6mW8vPg+w==" workbookSaltValue="xl80OJcQddHIg7srsKSZd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L10" i="4"/>
  <c r="AD10" i="4"/>
  <c r="I10" i="4"/>
  <c r="B10" i="4"/>
  <c r="AL8" i="4"/>
  <c r="P8" i="4"/>
  <c r="I8" i="4"/>
  <c r="C10" i="5" l="1"/>
  <c r="D10" i="5"/>
  <c r="E10" i="5"/>
  <c r="B10" i="5"/>
</calcChain>
</file>

<file path=xl/sharedStrings.xml><?xml version="1.0" encoding="utf-8"?>
<sst xmlns="http://schemas.openxmlformats.org/spreadsheetml/2006/main" count="256" uniqueCount="126">
  <si>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</si>
  <si>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</si>
  <si>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</si>
  <si>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</si>
  <si>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</si>
  <si>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</si>
  <si>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</si>
  <si>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</si>
  <si>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</si>
  <si>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</si>
  <si>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</si>
  <si>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</si>
  <si>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</si>
  <si>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</si>
  <si>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</si>
  <si>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</si>
  <si>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</si>
  <si>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</si>
  <si>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</si>
  <si>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</si>
  <si>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</si>
  <si>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</si>
  <si>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</si>
  <si>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</si>
  <si>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</si>
  <si>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</si>
  <si>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</si>
  <si>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</si>
  <si>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</si>
  <si>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</si>
  <si>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</si>
  <si>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</si>
  <si>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</si>
  <si>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</si>
  <si>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</si>
  <si>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</si>
  <si>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</si>
  <si>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</si>
  <si>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</si>
  <si>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</si>
  <si>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</si>
  <si>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</si>
  <si>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</si>
  <si>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</si>
  <si>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</si>
  <si>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</si>
  <si>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</si>
  <si>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</si>
  <si>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</si>
  <si>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</si>
  <si>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</si>
  <si>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</si>
  <si>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</si>
  <si>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</si>
  <si>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</si>
  <si>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</si>
  <si>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</si>
  <si>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</si>
  <si>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</si>
  <si>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</si>
  <si>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</si>
  <si>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</si>
  <si>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</si>
  <si>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</si>
  <si>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</si>
  <si>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</si>
  <si>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</si>
  <si>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</si>
  <si>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</si>
  <si>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</si>
  <si>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</si>
  <si>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</si>
  <si>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</si>
  <si>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</si>
  <si>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</si>
  <si>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</si>
  <si>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</si>
  <si>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</si>
  <si>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</si>
  <si>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</si>
  <si>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</si>
  <si>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</si>
  <si>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</si>
  <si>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</si>
  <si>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</si>
  <si>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</si>
  <si>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</si>
  <si>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</si>
  <si>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</si>
  <si>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</si>
  <si>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</si>
  <si>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</si>
  <si>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</si>
  <si>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</si>
  <si>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</si>
  <si>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</si>
  <si>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</si>
  <si>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</si>
  <si>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</si>
  <si>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</si>
  <si>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</si>
  <si>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</si>
  <si>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</si>
  <si>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</si>
  <si>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</si>
  <si>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</si>
  <si>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</si>
  <si>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</si>
  <si>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</si>
  <si>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</si>
  <si>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御代田町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</si>
  <si>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</si>
  <si>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</si>
  <si>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</si>
  <si>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</si>
  <si>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</si>
  <si>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</si>
  <si>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</si>
  <si>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</si>
  <si>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</si>
  <si>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</si>
  <si>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</si>
  <si>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</si>
  <si>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個別排水処理施設は、定期的な点検作業と状況に応じた修繕を実施することで施設の延命化を図っています。</t>
    <rPh sb="1" eb="3">
      <t>コベツ</t>
    </rPh>
    <phoneticPr fontId="4"/>
  </si>
  <si>
    <t>　個別排水処理事業を今後も継続的に実施していくために、維持管理費の更なる削減、適正な料金設定など総合的に取り組み、経営の健全化、効率化を目指す必要があります。</t>
  </si>
  <si>
    <t>①　年々改善されH29年度は100％を超えておりますが、維持管理費の増減によって数値が変動します。地方債の償還が進んでいますが、今後の維持管理経費の増減には注視する必要があります。
④　企業債残高対事業規模比率
　類似団体の平均値を下回る数値で推移しています。
H29年度は企業債の償還金を一般会計からの繰入金ですべて賄っているため、数値は0となっています。
⑤　経費回収率
　経年比較、類似団体の平均値との比較でも、高い水準で推移しています。
⑥　汚水処理原価
　類似団体の平均値との比較でも低い水準であり、処理コストが抑えられていると考えられますが、経年比較では変動があるため、今後も維持管理費の抑制等適正な運営が必要です。
⑦　施設利用率
　実績値が無いため、比較検討できません。
⑧　水洗化率
　水洗化率（接続率）は100％に近い高水準を維持しています。</t>
    <rPh sb="134" eb="13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</si>
</sst>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E9-49C0-8CDC-F66873BB6F9F}"/>
            </c:ext>
          </c:extLst>
        </c:ser>
        <c:dLbls>
          <c:showLegendKey val="0"/>
          <c:showVal val="0"/>
          <c:showCatName val="0"/>
          <c:showSerName val="0"/>
          <c:showPercent val="0"/>
          <c:showBubbleSize val="0"/>
        </c:dLbls>
        <c:gapWidth val="150"/>
        <c:axId val="31587712"/>
        <c:axId val="8907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1E9-49C0-8CDC-F66873BB6F9F}"/>
            </c:ext>
          </c:extLst>
        </c:ser>
        <c:dLbls>
          <c:showLegendKey val="0"/>
          <c:showVal val="0"/>
          <c:showCatName val="0"/>
          <c:showSerName val="0"/>
          <c:showPercent val="0"/>
          <c:showBubbleSize val="0"/>
        </c:dLbls>
        <c:marker val="1"/>
        <c:smooth val="0"/>
        <c:axId val="31587712"/>
        <c:axId val="89077248"/>
      </c:lineChart>
      <c:dateAx>
        <c:axId val="31587712"/>
        <c:scaling>
          <c:orientation val="minMax"/>
        </c:scaling>
        <c:delete val="1"/>
        <c:axPos val="b"/>
        <c:numFmt formatCode="ge" sourceLinked="1"/>
        <c:majorTickMark val="none"/>
        <c:minorTickMark val="none"/>
        <c:tickLblPos val="none"/>
        <c:crossAx val="89077248"/>
        <c:crosses val="autoZero"/>
        <c:auto val="1"/>
        <c:lblOffset val="100"/>
        <c:baseTimeUnit val="years"/>
      </c:dateAx>
      <c:valAx>
        <c:axId val="890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8F-401E-AA3F-F0490304D709}"/>
            </c:ext>
          </c:extLst>
        </c:ser>
        <c:dLbls>
          <c:showLegendKey val="0"/>
          <c:showVal val="0"/>
          <c:showCatName val="0"/>
          <c:showSerName val="0"/>
          <c:showPercent val="0"/>
          <c:showBubbleSize val="0"/>
        </c:dLbls>
        <c:gapWidth val="150"/>
        <c:axId val="91725184"/>
        <c:axId val="9173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51.54</c:v>
                </c:pt>
                <c:pt idx="2">
                  <c:v>54.14</c:v>
                </c:pt>
                <c:pt idx="3">
                  <c:v>132.99</c:v>
                </c:pt>
                <c:pt idx="4">
                  <c:v>51.71</c:v>
                </c:pt>
              </c:numCache>
            </c:numRef>
          </c:val>
          <c:smooth val="0"/>
          <c:extLst xmlns:c16r2="http://schemas.microsoft.com/office/drawing/2015/06/chart">
            <c:ext xmlns:c16="http://schemas.microsoft.com/office/drawing/2014/chart" uri="{C3380CC4-5D6E-409C-BE32-E72D297353CC}">
              <c16:uniqueId val="{00000001-448F-401E-AA3F-F0490304D709}"/>
            </c:ext>
          </c:extLst>
        </c:ser>
        <c:dLbls>
          <c:showLegendKey val="0"/>
          <c:showVal val="0"/>
          <c:showCatName val="0"/>
          <c:showSerName val="0"/>
          <c:showPercent val="0"/>
          <c:showBubbleSize val="0"/>
        </c:dLbls>
        <c:marker val="1"/>
        <c:smooth val="0"/>
        <c:axId val="91725184"/>
        <c:axId val="91739648"/>
      </c:lineChart>
      <c:dateAx>
        <c:axId val="91725184"/>
        <c:scaling>
          <c:orientation val="minMax"/>
        </c:scaling>
        <c:delete val="1"/>
        <c:axPos val="b"/>
        <c:numFmt formatCode="ge" sourceLinked="1"/>
        <c:majorTickMark val="none"/>
        <c:minorTickMark val="none"/>
        <c:tickLblPos val="none"/>
        <c:crossAx val="91739648"/>
        <c:crosses val="autoZero"/>
        <c:auto val="1"/>
        <c:lblOffset val="100"/>
        <c:baseTimeUnit val="years"/>
      </c:dateAx>
      <c:valAx>
        <c:axId val="917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98.52</c:v>
                </c:pt>
                <c:pt idx="1">
                  <c:v>98.48</c:v>
                </c:pt>
                <c:pt idx="2">
                  <c:v>98.11</c:v>
                </c:pt>
                <c:pt idx="3">
                  <c:v>98.11</c:v>
                </c:pt>
                <c:pt idx="4">
                  <c:v>98.69</c:v>
                </c:pt>
              </c:numCache>
            </c:numRef>
          </c:val>
          <c:extLst xmlns:c16r2="http://schemas.microsoft.com/office/drawing/2015/06/chart">
            <c:ext xmlns:c16="http://schemas.microsoft.com/office/drawing/2014/chart" uri="{C3380CC4-5D6E-409C-BE32-E72D297353CC}">
              <c16:uniqueId val="{00000000-7437-4A91-88D8-E7116B631487}"/>
            </c:ext>
          </c:extLst>
        </c:ser>
        <c:dLbls>
          <c:showLegendKey val="0"/>
          <c:showVal val="0"/>
          <c:showCatName val="0"/>
          <c:showSerName val="0"/>
          <c:showPercent val="0"/>
          <c:showBubbleSize val="0"/>
        </c:dLbls>
        <c:gapWidth val="150"/>
        <c:axId val="91795456"/>
        <c:axId val="9179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71.599999999999994</c:v>
                </c:pt>
                <c:pt idx="2">
                  <c:v>84.69</c:v>
                </c:pt>
                <c:pt idx="3">
                  <c:v>82.94</c:v>
                </c:pt>
                <c:pt idx="4">
                  <c:v>82.91</c:v>
                </c:pt>
              </c:numCache>
            </c:numRef>
          </c:val>
          <c:smooth val="0"/>
          <c:extLst xmlns:c16r2="http://schemas.microsoft.com/office/drawing/2015/06/chart">
            <c:ext xmlns:c16="http://schemas.microsoft.com/office/drawing/2014/chart" uri="{C3380CC4-5D6E-409C-BE32-E72D297353CC}">
              <c16:uniqueId val="{00000001-7437-4A91-88D8-E7116B631487}"/>
            </c:ext>
          </c:extLst>
        </c:ser>
        <c:dLbls>
          <c:showLegendKey val="0"/>
          <c:showVal val="0"/>
          <c:showCatName val="0"/>
          <c:showSerName val="0"/>
          <c:showPercent val="0"/>
          <c:showBubbleSize val="0"/>
        </c:dLbls>
        <c:marker val="1"/>
        <c:smooth val="0"/>
        <c:axId val="91795456"/>
        <c:axId val="91797376"/>
      </c:lineChart>
      <c:dateAx>
        <c:axId val="91795456"/>
        <c:scaling>
          <c:orientation val="minMax"/>
        </c:scaling>
        <c:delete val="1"/>
        <c:axPos val="b"/>
        <c:numFmt formatCode="ge" sourceLinked="1"/>
        <c:majorTickMark val="none"/>
        <c:minorTickMark val="none"/>
        <c:tickLblPos val="none"/>
        <c:crossAx val="91797376"/>
        <c:crosses val="autoZero"/>
        <c:auto val="1"/>
        <c:lblOffset val="100"/>
        <c:baseTimeUnit val="years"/>
      </c:dateAx>
      <c:valAx>
        <c:axId val="917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88.36</c:v>
                </c:pt>
                <c:pt idx="1">
                  <c:v>90.62</c:v>
                </c:pt>
                <c:pt idx="2">
                  <c:v>79.73</c:v>
                </c:pt>
                <c:pt idx="3">
                  <c:v>97.05</c:v>
                </c:pt>
                <c:pt idx="4">
                  <c:v>102.65</c:v>
                </c:pt>
              </c:numCache>
            </c:numRef>
          </c:val>
          <c:extLst xmlns:c16r2="http://schemas.microsoft.com/office/drawing/2015/06/chart">
            <c:ext xmlns:c16="http://schemas.microsoft.com/office/drawing/2014/chart" uri="{C3380CC4-5D6E-409C-BE32-E72D297353CC}">
              <c16:uniqueId val="{00000000-4C7D-4482-B585-E8D967473836}"/>
            </c:ext>
          </c:extLst>
        </c:ser>
        <c:dLbls>
          <c:showLegendKey val="0"/>
          <c:showVal val="0"/>
          <c:showCatName val="0"/>
          <c:showSerName val="0"/>
          <c:showPercent val="0"/>
          <c:showBubbleSize val="0"/>
        </c:dLbls>
        <c:gapWidth val="150"/>
        <c:axId val="89120768"/>
        <c:axId val="8912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7D-4482-B585-E8D967473836}"/>
            </c:ext>
          </c:extLst>
        </c:ser>
        <c:dLbls>
          <c:showLegendKey val="0"/>
          <c:showVal val="0"/>
          <c:showCatName val="0"/>
          <c:showSerName val="0"/>
          <c:showPercent val="0"/>
          <c:showBubbleSize val="0"/>
        </c:dLbls>
        <c:marker val="1"/>
        <c:smooth val="0"/>
        <c:axId val="89120768"/>
        <c:axId val="89122688"/>
      </c:lineChart>
      <c:dateAx>
        <c:axId val="89120768"/>
        <c:scaling>
          <c:orientation val="minMax"/>
        </c:scaling>
        <c:delete val="1"/>
        <c:axPos val="b"/>
        <c:numFmt formatCode="ge" sourceLinked="1"/>
        <c:majorTickMark val="none"/>
        <c:minorTickMark val="none"/>
        <c:tickLblPos val="none"/>
        <c:crossAx val="89122688"/>
        <c:crosses val="autoZero"/>
        <c:auto val="1"/>
        <c:lblOffset val="100"/>
        <c:baseTimeUnit val="years"/>
      </c:dateAx>
      <c:valAx>
        <c:axId val="891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19-4BDE-BAEC-DCE50BB9851E}"/>
            </c:ext>
          </c:extLst>
        </c:ser>
        <c:dLbls>
          <c:showLegendKey val="0"/>
          <c:showVal val="0"/>
          <c:showCatName val="0"/>
          <c:showSerName val="0"/>
          <c:showPercent val="0"/>
          <c:showBubbleSize val="0"/>
        </c:dLbls>
        <c:gapWidth val="150"/>
        <c:axId val="89235840"/>
        <c:axId val="8923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19-4BDE-BAEC-DCE50BB9851E}"/>
            </c:ext>
          </c:extLst>
        </c:ser>
        <c:dLbls>
          <c:showLegendKey val="0"/>
          <c:showVal val="0"/>
          <c:showCatName val="0"/>
          <c:showSerName val="0"/>
          <c:showPercent val="0"/>
          <c:showBubbleSize val="0"/>
        </c:dLbls>
        <c:marker val="1"/>
        <c:smooth val="0"/>
        <c:axId val="89235840"/>
        <c:axId val="89237760"/>
      </c:lineChart>
      <c:dateAx>
        <c:axId val="89235840"/>
        <c:scaling>
          <c:orientation val="minMax"/>
        </c:scaling>
        <c:delete val="1"/>
        <c:axPos val="b"/>
        <c:numFmt formatCode="ge" sourceLinked="1"/>
        <c:majorTickMark val="none"/>
        <c:minorTickMark val="none"/>
        <c:tickLblPos val="none"/>
        <c:crossAx val="89237760"/>
        <c:crosses val="autoZero"/>
        <c:auto val="1"/>
        <c:lblOffset val="100"/>
        <c:baseTimeUnit val="years"/>
      </c:dateAx>
      <c:valAx>
        <c:axId val="892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51-4F12-A5D0-190FE702C635}"/>
            </c:ext>
          </c:extLst>
        </c:ser>
        <c:dLbls>
          <c:showLegendKey val="0"/>
          <c:showVal val="0"/>
          <c:showCatName val="0"/>
          <c:showSerName val="0"/>
          <c:showPercent val="0"/>
          <c:showBubbleSize val="0"/>
        </c:dLbls>
        <c:gapWidth val="150"/>
        <c:axId val="89150208"/>
        <c:axId val="891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51-4F12-A5D0-190FE702C635}"/>
            </c:ext>
          </c:extLst>
        </c:ser>
        <c:dLbls>
          <c:showLegendKey val="0"/>
          <c:showVal val="0"/>
          <c:showCatName val="0"/>
          <c:showSerName val="0"/>
          <c:showPercent val="0"/>
          <c:showBubbleSize val="0"/>
        </c:dLbls>
        <c:marker val="1"/>
        <c:smooth val="0"/>
        <c:axId val="89150208"/>
        <c:axId val="89152128"/>
      </c:lineChart>
      <c:dateAx>
        <c:axId val="89150208"/>
        <c:scaling>
          <c:orientation val="minMax"/>
        </c:scaling>
        <c:delete val="1"/>
        <c:axPos val="b"/>
        <c:numFmt formatCode="ge" sourceLinked="1"/>
        <c:majorTickMark val="none"/>
        <c:minorTickMark val="none"/>
        <c:tickLblPos val="none"/>
        <c:crossAx val="89152128"/>
        <c:crosses val="autoZero"/>
        <c:auto val="1"/>
        <c:lblOffset val="100"/>
        <c:baseTimeUnit val="years"/>
      </c:dateAx>
      <c:valAx>
        <c:axId val="891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C1-4BBF-B135-1BBCBA2D0D3E}"/>
            </c:ext>
          </c:extLst>
        </c:ser>
        <c:dLbls>
          <c:showLegendKey val="0"/>
          <c:showVal val="0"/>
          <c:showCatName val="0"/>
          <c:showSerName val="0"/>
          <c:showPercent val="0"/>
          <c:showBubbleSize val="0"/>
        </c:dLbls>
        <c:gapWidth val="150"/>
        <c:axId val="90509696"/>
        <c:axId val="905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C1-4BBF-B135-1BBCBA2D0D3E}"/>
            </c:ext>
          </c:extLst>
        </c:ser>
        <c:dLbls>
          <c:showLegendKey val="0"/>
          <c:showVal val="0"/>
          <c:showCatName val="0"/>
          <c:showSerName val="0"/>
          <c:showPercent val="0"/>
          <c:showBubbleSize val="0"/>
        </c:dLbls>
        <c:marker val="1"/>
        <c:smooth val="0"/>
        <c:axId val="90509696"/>
        <c:axId val="90511616"/>
      </c:lineChart>
      <c:dateAx>
        <c:axId val="90509696"/>
        <c:scaling>
          <c:orientation val="minMax"/>
        </c:scaling>
        <c:delete val="1"/>
        <c:axPos val="b"/>
        <c:numFmt formatCode="ge" sourceLinked="1"/>
        <c:majorTickMark val="none"/>
        <c:minorTickMark val="none"/>
        <c:tickLblPos val="none"/>
        <c:crossAx val="90511616"/>
        <c:crosses val="autoZero"/>
        <c:auto val="1"/>
        <c:lblOffset val="100"/>
        <c:baseTimeUnit val="years"/>
      </c:dateAx>
      <c:valAx>
        <c:axId val="905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1A-4D0C-8AB1-7BB0BC860187}"/>
            </c:ext>
          </c:extLst>
        </c:ser>
        <c:dLbls>
          <c:showLegendKey val="0"/>
          <c:showVal val="0"/>
          <c:showCatName val="0"/>
          <c:showSerName val="0"/>
          <c:showPercent val="0"/>
          <c:showBubbleSize val="0"/>
        </c:dLbls>
        <c:gapWidth val="150"/>
        <c:axId val="90538752"/>
        <c:axId val="9054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1A-4D0C-8AB1-7BB0BC860187}"/>
            </c:ext>
          </c:extLst>
        </c:ser>
        <c:dLbls>
          <c:showLegendKey val="0"/>
          <c:showVal val="0"/>
          <c:showCatName val="0"/>
          <c:showSerName val="0"/>
          <c:showPercent val="0"/>
          <c:showBubbleSize val="0"/>
        </c:dLbls>
        <c:marker val="1"/>
        <c:smooth val="0"/>
        <c:axId val="90538752"/>
        <c:axId val="90540672"/>
      </c:lineChart>
      <c:dateAx>
        <c:axId val="90538752"/>
        <c:scaling>
          <c:orientation val="minMax"/>
        </c:scaling>
        <c:delete val="1"/>
        <c:axPos val="b"/>
        <c:numFmt formatCode="ge" sourceLinked="1"/>
        <c:majorTickMark val="none"/>
        <c:minorTickMark val="none"/>
        <c:tickLblPos val="none"/>
        <c:crossAx val="90540672"/>
        <c:crosses val="autoZero"/>
        <c:auto val="1"/>
        <c:lblOffset val="100"/>
        <c:baseTimeUnit val="years"/>
      </c:dateAx>
      <c:valAx>
        <c:axId val="9054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519.12</c:v>
                </c:pt>
                <c:pt idx="1">
                  <c:v>481.13</c:v>
                </c:pt>
                <c:pt idx="2">
                  <c:v>480.42</c:v>
                </c:pt>
                <c:pt idx="3">
                  <c:v>466.53</c:v>
                </c:pt>
                <c:pt idx="4" formatCode="#,##0.00;&quot;△&quot;#,##0.00">
                  <c:v>0</c:v>
                </c:pt>
              </c:numCache>
            </c:numRef>
          </c:val>
          <c:extLst xmlns:c16r2="http://schemas.microsoft.com/office/drawing/2015/06/chart">
            <c:ext xmlns:c16="http://schemas.microsoft.com/office/drawing/2014/chart" uri="{C3380CC4-5D6E-409C-BE32-E72D297353CC}">
              <c16:uniqueId val="{00000000-5FB1-46D8-8E9C-F91BA687B1C7}"/>
            </c:ext>
          </c:extLst>
        </c:ser>
        <c:dLbls>
          <c:showLegendKey val="0"/>
          <c:showVal val="0"/>
          <c:showCatName val="0"/>
          <c:showSerName val="0"/>
          <c:showPercent val="0"/>
          <c:showBubbleSize val="0"/>
        </c:dLbls>
        <c:gapWidth val="150"/>
        <c:axId val="90557440"/>
        <c:axId val="918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760.12</c:v>
                </c:pt>
                <c:pt idx="2">
                  <c:v>663.76</c:v>
                </c:pt>
                <c:pt idx="3">
                  <c:v>566.35</c:v>
                </c:pt>
                <c:pt idx="4">
                  <c:v>888.8</c:v>
                </c:pt>
              </c:numCache>
            </c:numRef>
          </c:val>
          <c:smooth val="0"/>
          <c:extLst xmlns:c16r2="http://schemas.microsoft.com/office/drawing/2015/06/chart">
            <c:ext xmlns:c16="http://schemas.microsoft.com/office/drawing/2014/chart" uri="{C3380CC4-5D6E-409C-BE32-E72D297353CC}">
              <c16:uniqueId val="{00000001-5FB1-46D8-8E9C-F91BA687B1C7}"/>
            </c:ext>
          </c:extLst>
        </c:ser>
        <c:dLbls>
          <c:showLegendKey val="0"/>
          <c:showVal val="0"/>
          <c:showCatName val="0"/>
          <c:showSerName val="0"/>
          <c:showPercent val="0"/>
          <c:showBubbleSize val="0"/>
        </c:dLbls>
        <c:marker val="1"/>
        <c:smooth val="0"/>
        <c:axId val="90557440"/>
        <c:axId val="91899008"/>
      </c:lineChart>
      <c:dateAx>
        <c:axId val="90557440"/>
        <c:scaling>
          <c:orientation val="minMax"/>
        </c:scaling>
        <c:delete val="1"/>
        <c:axPos val="b"/>
        <c:numFmt formatCode="ge" sourceLinked="1"/>
        <c:majorTickMark val="none"/>
        <c:minorTickMark val="none"/>
        <c:tickLblPos val="none"/>
        <c:crossAx val="91899008"/>
        <c:crosses val="autoZero"/>
        <c:auto val="1"/>
        <c:lblOffset val="100"/>
        <c:baseTimeUnit val="years"/>
      </c:dateAx>
      <c:valAx>
        <c:axId val="918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85.53</c:v>
                </c:pt>
                <c:pt idx="1">
                  <c:v>95.13</c:v>
                </c:pt>
                <c:pt idx="2">
                  <c:v>87.85</c:v>
                </c:pt>
                <c:pt idx="3">
                  <c:v>109.88</c:v>
                </c:pt>
                <c:pt idx="4">
                  <c:v>109.97</c:v>
                </c:pt>
              </c:numCache>
            </c:numRef>
          </c:val>
          <c:extLst xmlns:c16r2="http://schemas.microsoft.com/office/drawing/2015/06/chart">
            <c:ext xmlns:c16="http://schemas.microsoft.com/office/drawing/2014/chart" uri="{C3380CC4-5D6E-409C-BE32-E72D297353CC}">
              <c16:uniqueId val="{00000000-6FB7-4571-B0C5-126A648E8BA3}"/>
            </c:ext>
          </c:extLst>
        </c:ser>
        <c:dLbls>
          <c:showLegendKey val="0"/>
          <c:showVal val="0"/>
          <c:showCatName val="0"/>
          <c:showSerName val="0"/>
          <c:showPercent val="0"/>
          <c:showBubbleSize val="0"/>
        </c:dLbls>
        <c:gapWidth val="150"/>
        <c:axId val="91929984"/>
        <c:axId val="9193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50.17</c:v>
                </c:pt>
                <c:pt idx="2">
                  <c:v>53.76</c:v>
                </c:pt>
                <c:pt idx="3">
                  <c:v>52.27</c:v>
                </c:pt>
                <c:pt idx="4">
                  <c:v>52.55</c:v>
                </c:pt>
              </c:numCache>
            </c:numRef>
          </c:val>
          <c:smooth val="0"/>
          <c:extLst xmlns:c16r2="http://schemas.microsoft.com/office/drawing/2015/06/chart">
            <c:ext xmlns:c16="http://schemas.microsoft.com/office/drawing/2014/chart" uri="{C3380CC4-5D6E-409C-BE32-E72D297353CC}">
              <c16:uniqueId val="{00000001-6FB7-4571-B0C5-126A648E8BA3}"/>
            </c:ext>
          </c:extLst>
        </c:ser>
        <c:dLbls>
          <c:showLegendKey val="0"/>
          <c:showVal val="0"/>
          <c:showCatName val="0"/>
          <c:showSerName val="0"/>
          <c:showPercent val="0"/>
          <c:showBubbleSize val="0"/>
        </c:dLbls>
        <c:marker val="1"/>
        <c:smooth val="0"/>
        <c:axId val="91929984"/>
        <c:axId val="91936256"/>
      </c:lineChart>
      <c:dateAx>
        <c:axId val="91929984"/>
        <c:scaling>
          <c:orientation val="minMax"/>
        </c:scaling>
        <c:delete val="1"/>
        <c:axPos val="b"/>
        <c:numFmt formatCode="ge" sourceLinked="1"/>
        <c:majorTickMark val="none"/>
        <c:minorTickMark val="none"/>
        <c:tickLblPos val="none"/>
        <c:crossAx val="91936256"/>
        <c:crosses val="autoZero"/>
        <c:auto val="1"/>
        <c:lblOffset val="100"/>
        <c:baseTimeUnit val="years"/>
      </c:dateAx>
      <c:valAx>
        <c:axId val="919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242.35</c:v>
                </c:pt>
                <c:pt idx="1">
                  <c:v>226.5</c:v>
                </c:pt>
                <c:pt idx="2">
                  <c:v>254.54</c:v>
                </c:pt>
                <c:pt idx="3">
                  <c:v>205.13</c:v>
                </c:pt>
                <c:pt idx="4">
                  <c:v>206.8</c:v>
                </c:pt>
              </c:numCache>
            </c:numRef>
          </c:val>
          <c:extLst xmlns:c16r2="http://schemas.microsoft.com/office/drawing/2015/06/chart">
            <c:ext xmlns:c16="http://schemas.microsoft.com/office/drawing/2014/chart" uri="{C3380CC4-5D6E-409C-BE32-E72D297353CC}">
              <c16:uniqueId val="{00000000-9F2C-4B1C-85CE-C8AE41E48641}"/>
            </c:ext>
          </c:extLst>
        </c:ser>
        <c:dLbls>
          <c:showLegendKey val="0"/>
          <c:showVal val="0"/>
          <c:showCatName val="0"/>
          <c:showSerName val="0"/>
          <c:showPercent val="0"/>
          <c:showBubbleSize val="0"/>
        </c:dLbls>
        <c:gapWidth val="150"/>
        <c:axId val="91688320"/>
        <c:axId val="9170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329.08</c:v>
                </c:pt>
                <c:pt idx="2">
                  <c:v>275.25</c:v>
                </c:pt>
                <c:pt idx="3">
                  <c:v>291.01</c:v>
                </c:pt>
                <c:pt idx="4">
                  <c:v>292.45</c:v>
                </c:pt>
              </c:numCache>
            </c:numRef>
          </c:val>
          <c:smooth val="0"/>
          <c:extLst xmlns:c16r2="http://schemas.microsoft.com/office/drawing/2015/06/chart">
            <c:ext xmlns:c16="http://schemas.microsoft.com/office/drawing/2014/chart" uri="{C3380CC4-5D6E-409C-BE32-E72D297353CC}">
              <c16:uniqueId val="{00000001-9F2C-4B1C-85CE-C8AE41E48641}"/>
            </c:ext>
          </c:extLst>
        </c:ser>
        <c:dLbls>
          <c:showLegendKey val="0"/>
          <c:showVal val="0"/>
          <c:showCatName val="0"/>
          <c:showSerName val="0"/>
          <c:showPercent val="0"/>
          <c:showBubbleSize val="0"/>
        </c:dLbls>
        <c:marker val="1"/>
        <c:smooth val="0"/>
        <c:axId val="91688320"/>
        <c:axId val="91706880"/>
      </c:lineChart>
      <c:dateAx>
        <c:axId val="91688320"/>
        <c:scaling>
          <c:orientation val="minMax"/>
        </c:scaling>
        <c:delete val="1"/>
        <c:axPos val="b"/>
        <c:numFmt formatCode="ge" sourceLinked="1"/>
        <c:majorTickMark val="none"/>
        <c:minorTickMark val="none"/>
        <c:tickLblPos val="none"/>
        <c:crossAx val="91706880"/>
        <c:crosses val="autoZero"/>
        <c:auto val="1"/>
        <c:lblOffset val="100"/>
        <c:baseTimeUnit val="years"/>
      </c:dateAx>
      <c:valAx>
        <c:axId val="917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御代田町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66">
        <f>データ!S6</f>
        <v>15542</v>
      </c>
      <c r="AM8" s="66"/>
      <c r="AN8" s="66"/>
      <c r="AO8" s="66"/>
      <c r="AP8" s="66"/>
      <c r="AQ8" s="66"/>
      <c r="AR8" s="66"/>
      <c r="AS8" s="66"/>
      <c r="AT8" s="65">
        <f>データ!T6</f>
        <v>58.79</v>
      </c>
      <c r="AU8" s="65"/>
      <c r="AV8" s="65"/>
      <c r="AW8" s="65"/>
      <c r="AX8" s="65"/>
      <c r="AY8" s="65"/>
      <c r="AZ8" s="65"/>
      <c r="BA8" s="65"/>
      <c r="BB8" s="65">
        <f>データ!U6</f>
        <v>264.36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1.48</v>
      </c>
      <c r="Q10" s="65"/>
      <c r="R10" s="65"/>
      <c r="S10" s="65"/>
      <c r="T10" s="65"/>
      <c r="U10" s="65"/>
      <c r="V10" s="65"/>
      <c r="W10" s="65">
        <f>データ!Q6</f>
        <v>100</v>
      </c>
      <c r="X10" s="65"/>
      <c r="Y10" s="65"/>
      <c r="Z10" s="65"/>
      <c r="AA10" s="65"/>
      <c r="AB10" s="65"/>
      <c r="AC10" s="65"/>
      <c r="AD10" s="66">
        <f>データ!R6</f>
        <v>4536</v>
      </c>
      <c r="AE10" s="66"/>
      <c r="AF10" s="66"/>
      <c r="AG10" s="66"/>
      <c r="AH10" s="66"/>
      <c r="AI10" s="66"/>
      <c r="AJ10" s="66"/>
      <c r="AK10" s="2"/>
      <c r="AL10" s="66">
        <f>データ!V6</f>
        <v>229</v>
      </c>
      <c r="AM10" s="66"/>
      <c r="AN10" s="66"/>
      <c r="AO10" s="66"/>
      <c r="AP10" s="66"/>
      <c r="AQ10" s="66"/>
      <c r="AR10" s="66"/>
      <c r="AS10" s="66"/>
      <c r="AT10" s="65">
        <f>データ!W6</f>
        <v>7.0000000000000007E-2</v>
      </c>
      <c r="AU10" s="65"/>
      <c r="AV10" s="65"/>
      <c r="AW10" s="65"/>
      <c r="AX10" s="65"/>
      <c r="AY10" s="65"/>
      <c r="AZ10" s="65"/>
      <c r="BA10" s="65"/>
      <c r="BB10" s="65">
        <f>データ!X6</f>
        <v>3271.43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56</v>
      </c>
      <c r="N86" s="25" t="s">
        <v>56</v>
      </c>
      <c r="O86" s="25" t="str">
        <f>データ!EO6</f>
        <v>【-】</v>
      </c>
    </row>
  </sheetData>
  <sheetProtection algorithmName="SHA-512" hashValue="MNUVwWz5mvmmnCVUgz8KllxR1cq8zshcTkBm6RAdwO4DEWLFTYqXemgId3k/L+uUYj75Jtk3xjOnIbfean52ZQ==" saltValue="FHpgAhrFDM+B1G6IPJBOC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Y1" workbookViewId="0">
      <selection activeCell="BI8" sqref="BI8"/>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203238</v>
      </c>
      <c r="D6" s="32">
        <f t="shared" si="3"/>
        <v>47</v>
      </c>
      <c r="E6" s="32">
        <f t="shared" si="3"/>
        <v>18</v>
      </c>
      <c r="F6" s="32">
        <f t="shared" si="3"/>
        <v>1</v>
      </c>
      <c r="G6" s="32">
        <f t="shared" si="3"/>
        <v>0</v>
      </c>
      <c r="H6" s="32" t="str">
        <f t="shared" si="3"/>
        <v>長野県　御代田町</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1.48</v>
      </c>
      <c r="Q6" s="33">
        <f t="shared" si="3"/>
        <v>100</v>
      </c>
      <c r="R6" s="33">
        <f t="shared" si="3"/>
        <v>4536</v>
      </c>
      <c r="S6" s="33">
        <f t="shared" si="3"/>
        <v>15542</v>
      </c>
      <c r="T6" s="33">
        <f t="shared" si="3"/>
        <v>58.79</v>
      </c>
      <c r="U6" s="33">
        <f t="shared" si="3"/>
        <v>264.36</v>
      </c>
      <c r="V6" s="33">
        <f t="shared" si="3"/>
        <v>229</v>
      </c>
      <c r="W6" s="33">
        <f t="shared" si="3"/>
        <v>7.0000000000000007E-2</v>
      </c>
      <c r="X6" s="33">
        <f t="shared" si="3"/>
        <v>3271.43</v>
      </c>
      <c r="Y6" s="34">
        <f>IF(Y7="",NA(),Y7)</f>
        <v>88.36</v>
      </c>
      <c r="Z6" s="34">
        <f t="shared" ref="Z6:AH6" si="4">IF(Z7="",NA(),Z7)</f>
        <v>90.62</v>
      </c>
      <c r="AA6" s="34">
        <f t="shared" si="4"/>
        <v>79.73</v>
      </c>
      <c r="AB6" s="34">
        <f t="shared" si="4"/>
        <v>97.05</v>
      </c>
      <c r="AC6" s="34">
        <f t="shared" si="4"/>
        <v>102.65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519.12</v>
      </c>
      <c r="BG6" s="34">
        <f t="shared" ref="BG6:BO6" si="7">IF(BG7="",NA(),BG7)</f>
        <v>481.13</v>
      </c>
      <c r="BH6" s="34">
        <f t="shared" si="7"/>
        <v>480.42</v>
      </c>
      <c r="BI6" s="34">
        <f t="shared" si="7"/>
        <v>466.53</v>
      </c>
      <c r="BJ6" s="33">
        <f t="shared" si="7"/>
        <v>0</v>
      </c>
      <c r="BK6" s="34">
        <f t="shared" si="7"/>
        <v>803.29</v>
      </c>
      <c r="BL6" s="34">
        <f t="shared" si="7"/>
        <v>760.12</v>
      </c>
      <c r="BM6" s="34">
        <f t="shared" si="7"/>
        <v>663.76</v>
      </c>
      <c r="BN6" s="34">
        <f t="shared" si="7"/>
        <v>566.35</v>
      </c>
      <c r="BO6" s="34">
        <f t="shared" si="7"/>
        <v>888.8</v>
      </c>
      <c r="BP6" s="33" t="str">
        <f>IF(BP7="","",IF(BP7="-","【-】","【"&amp;SUBSTITUTE(TEXT(BP7,"#,##0.00"),"-","△")&amp;"】"))</f>
        <v>【878.58】</v>
      </c>
      <c r="BQ6" s="34">
        <f>IF(BQ7="",NA(),BQ7)</f>
        <v>85.53</v>
      </c>
      <c r="BR6" s="34">
        <f t="shared" ref="BR6:BZ6" si="8">IF(BR7="",NA(),BR7)</f>
        <v>95.13</v>
      </c>
      <c r="BS6" s="34">
        <f t="shared" si="8"/>
        <v>87.85</v>
      </c>
      <c r="BT6" s="34">
        <f t="shared" si="8"/>
        <v>109.88</v>
      </c>
      <c r="BU6" s="34">
        <f t="shared" si="8"/>
        <v>109.97</v>
      </c>
      <c r="BV6" s="34">
        <f t="shared" si="8"/>
        <v>56.63</v>
      </c>
      <c r="BW6" s="34">
        <f t="shared" si="8"/>
        <v>50.17</v>
      </c>
      <c r="BX6" s="34">
        <f t="shared" si="8"/>
        <v>53.76</v>
      </c>
      <c r="BY6" s="34">
        <f t="shared" si="8"/>
        <v>52.27</v>
      </c>
      <c r="BZ6" s="34">
        <f t="shared" si="8"/>
        <v>52.55</v>
      </c>
      <c r="CA6" s="33" t="str">
        <f>IF(CA7="","",IF(CA7="-","【-】","【"&amp;SUBSTITUTE(TEXT(CA7,"#,##0.00"),"-","△")&amp;"】"))</f>
        <v>【52.62】</v>
      </c>
      <c r="CB6" s="34">
        <f>IF(CB7="",NA(),CB7)</f>
        <v>242.35</v>
      </c>
      <c r="CC6" s="34">
        <f t="shared" ref="CC6:CK6" si="9">IF(CC7="",NA(),CC7)</f>
        <v>226.5</v>
      </c>
      <c r="CD6" s="34">
        <f t="shared" si="9"/>
        <v>254.54</v>
      </c>
      <c r="CE6" s="34">
        <f t="shared" si="9"/>
        <v>205.13</v>
      </c>
      <c r="CF6" s="34">
        <f t="shared" si="9"/>
        <v>206.8</v>
      </c>
      <c r="CG6" s="34">
        <f t="shared" si="9"/>
        <v>272.66000000000003</v>
      </c>
      <c r="CH6" s="34">
        <f t="shared" si="9"/>
        <v>329.08</v>
      </c>
      <c r="CI6" s="34">
        <f t="shared" si="9"/>
        <v>275.25</v>
      </c>
      <c r="CJ6" s="34">
        <f t="shared" si="9"/>
        <v>291.01</v>
      </c>
      <c r="CK6" s="34">
        <f t="shared" si="9"/>
        <v>292.45</v>
      </c>
      <c r="CL6" s="33" t="str">
        <f>IF(CL7="","",IF(CL7="-","【-】","【"&amp;SUBSTITUTE(TEXT(CL7,"#,##0.00"),"-","△")&amp;"】"))</f>
        <v>【296.38】</v>
      </c>
      <c r="CM6" s="34" t="str">
        <f>IF(CM7="",NA(),CM7)</f>
        <v>-</v>
      </c>
      <c r="CN6" s="34" t="str">
        <f t="shared" ref="CN6:CV6" si="10">IF(CN7="",NA(),CN7)</f>
        <v>-</v>
      </c>
      <c r="CO6" s="34" t="str">
        <f t="shared" si="10"/>
        <v>-</v>
      </c>
      <c r="CP6" s="34" t="str">
        <f t="shared" si="10"/>
        <v>-</v>
      </c>
      <c r="CQ6" s="34" t="str">
        <f t="shared" si="10"/>
        <v>-</v>
      </c>
      <c r="CR6" s="34">
        <f t="shared" si="10"/>
        <v>58.82</v>
      </c>
      <c r="CS6" s="34">
        <f t="shared" si="10"/>
        <v>51.54</v>
      </c>
      <c r="CT6" s="34">
        <f t="shared" si="10"/>
        <v>54.14</v>
      </c>
      <c r="CU6" s="34">
        <f t="shared" si="10"/>
        <v>132.99</v>
      </c>
      <c r="CV6" s="34">
        <f t="shared" si="10"/>
        <v>51.71</v>
      </c>
      <c r="CW6" s="33" t="str">
        <f>IF(CW7="","",IF(CW7="-","【-】","【"&amp;SUBSTITUTE(TEXT(CW7,"#,##0.00"),"-","△")&amp;"】"))</f>
        <v>【51.55】</v>
      </c>
      <c r="CX6" s="34">
        <f>IF(CX7="",NA(),CX7)</f>
        <v>98.52</v>
      </c>
      <c r="CY6" s="34">
        <f t="shared" ref="CY6:DG6" si="11">IF(CY7="",NA(),CY7)</f>
        <v>98.48</v>
      </c>
      <c r="CZ6" s="34">
        <f t="shared" si="11"/>
        <v>98.11</v>
      </c>
      <c r="DA6" s="34">
        <f t="shared" si="11"/>
        <v>98.11</v>
      </c>
      <c r="DB6" s="34">
        <f t="shared" si="11"/>
        <v>98.69</v>
      </c>
      <c r="DC6" s="34">
        <f t="shared" si="11"/>
        <v>71.760000000000005</v>
      </c>
      <c r="DD6" s="34">
        <f t="shared" si="11"/>
        <v>71.599999999999994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203238</v>
      </c>
      <c r="D7" s="36">
        <v>47</v>
      </c>
      <c r="E7" s="36">
        <v>18</v>
      </c>
      <c r="F7" s="36">
        <v>1</v>
      </c>
      <c r="G7" s="36">
        <v>0</v>
      </c>
      <c r="H7" s="36" t="s">
        <v>110</v>
      </c>
      <c r="I7" s="36" t="s">
        <v>111</v>
      </c>
      <c r="J7" s="36" t="s">
        <v>112</v>
      </c>
      <c r="K7" s="36" t="s">
        <v>113</v>
      </c>
      <c r="L7" s="36" t="s">
        <v>114</v>
      </c>
      <c r="M7" s="36" t="s">
        <v>115</v>
      </c>
      <c r="N7" s="37" t="s">
        <v>116</v>
      </c>
      <c r="O7" s="37" t="s">
        <v>117</v>
      </c>
      <c r="P7" s="37">
        <v>1.48</v>
      </c>
      <c r="Q7" s="37">
        <v>100</v>
      </c>
      <c r="R7" s="37">
        <v>4536</v>
      </c>
      <c r="S7" s="37">
        <v>15542</v>
      </c>
      <c r="T7" s="37">
        <v>58.79</v>
      </c>
      <c r="U7" s="37">
        <v>264.36</v>
      </c>
      <c r="V7" s="37">
        <v>229</v>
      </c>
      <c r="W7" s="37">
        <v>7.0000000000000007E-2</v>
      </c>
      <c r="X7" s="37">
        <v>3271.43</v>
      </c>
      <c r="Y7" s="37">
        <v>88.36</v>
      </c>
      <c r="Z7" s="37">
        <v>90.62</v>
      </c>
      <c r="AA7" s="37">
        <v>79.73</v>
      </c>
      <c r="AB7" s="37">
        <v>97.05</v>
      </c>
      <c r="AC7" s="37">
        <v>102.65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519.12</v>
      </c>
      <c r="BG7" s="37">
        <v>481.13</v>
      </c>
      <c r="BH7" s="37">
        <v>480.42</v>
      </c>
      <c r="BI7" s="37">
        <v>466.53</v>
      </c>
      <c r="BJ7" s="37">
        <v>0</v>
      </c>
      <c r="BK7" s="37">
        <v>803.29</v>
      </c>
      <c r="BL7" s="37">
        <v>760.12</v>
      </c>
      <c r="BM7" s="37">
        <v>663.76</v>
      </c>
      <c r="BN7" s="37">
        <v>566.35</v>
      </c>
      <c r="BO7" s="37">
        <v>888.8</v>
      </c>
      <c r="BP7" s="37">
        <v>878.58</v>
      </c>
      <c r="BQ7" s="37">
        <v>85.53</v>
      </c>
      <c r="BR7" s="37">
        <v>95.13</v>
      </c>
      <c r="BS7" s="37">
        <v>87.85</v>
      </c>
      <c r="BT7" s="37">
        <v>109.88</v>
      </c>
      <c r="BU7" s="37">
        <v>109.97</v>
      </c>
      <c r="BV7" s="37">
        <v>56.63</v>
      </c>
      <c r="BW7" s="37">
        <v>50.17</v>
      </c>
      <c r="BX7" s="37">
        <v>53.76</v>
      </c>
      <c r="BY7" s="37">
        <v>52.27</v>
      </c>
      <c r="BZ7" s="37">
        <v>52.55</v>
      </c>
      <c r="CA7" s="37">
        <v>52.62</v>
      </c>
      <c r="CB7" s="37">
        <v>242.35</v>
      </c>
      <c r="CC7" s="37">
        <v>226.5</v>
      </c>
      <c r="CD7" s="37">
        <v>254.54</v>
      </c>
      <c r="CE7" s="37">
        <v>205.13</v>
      </c>
      <c r="CF7" s="37">
        <v>206.8</v>
      </c>
      <c r="CG7" s="37">
        <v>272.66000000000003</v>
      </c>
      <c r="CH7" s="37">
        <v>329.08</v>
      </c>
      <c r="CI7" s="37">
        <v>275.25</v>
      </c>
      <c r="CJ7" s="37">
        <v>291.01</v>
      </c>
      <c r="CK7" s="37">
        <v>292.45</v>
      </c>
      <c r="CL7" s="37">
        <v>296.38</v>
      </c>
      <c r="CM7" s="37" t="s">
        <v>116</v>
      </c>
      <c r="CN7" s="37" t="s">
        <v>116</v>
      </c>
      <c r="CO7" s="37" t="s">
        <v>116</v>
      </c>
      <c r="CP7" s="37" t="s">
        <v>116</v>
      </c>
      <c r="CQ7" s="37" t="s">
        <v>116</v>
      </c>
      <c r="CR7" s="37">
        <v>58.82</v>
      </c>
      <c r="CS7" s="37">
        <v>51.54</v>
      </c>
      <c r="CT7" s="37">
        <v>54.14</v>
      </c>
      <c r="CU7" s="37">
        <v>132.99</v>
      </c>
      <c r="CV7" s="37">
        <v>51.71</v>
      </c>
      <c r="CW7" s="37">
        <v>51.55</v>
      </c>
      <c r="CX7" s="37">
        <v>98.52</v>
      </c>
      <c r="CY7" s="37">
        <v>98.48</v>
      </c>
      <c r="CZ7" s="37">
        <v>98.11</v>
      </c>
      <c r="DA7" s="37">
        <v>98.11</v>
      </c>
      <c r="DB7" s="37">
        <v>98.69</v>
      </c>
      <c r="DC7" s="37">
        <v>71.760000000000005</v>
      </c>
      <c r="DD7" s="37">
        <v>71.599999999999994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2019-01-27T23:26:21Z</cp:lastPrinted>
  <dcterms:created xsi:type="dcterms:W3CDTF">2018-12-03T09:43:41Z</dcterms:created>
  <dcterms:modified xsi:type="dcterms:W3CDTF">2019-02-20T10:33:47Z</dcterms:modified>
  <cp:category/>
</cp:coreProperties>
</file>