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8fWU/TADEkIAb7C+4HWukZakiwPHZLGwr3u9Dbfoe41+n+jSs40UW7IcozPQnoS4nli1WGqDK1eGdCXtFf6mw==" workbookSaltValue="Dhz2d5EheLKaoXH6munFE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AL8" i="4"/>
  <c r="P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<sst xmlns="http://schemas.openxmlformats.org/spreadsheetml/2006/main" count="240" uniqueCount="126">
  <si>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</si>
  <si>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</si>
  <si>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</si>
  <si>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</si>
  <si>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</si>
  <si>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</si>
  <si>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</si>
  <si>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</si>
  <si>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</si>
  <si>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</si>
  <si>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</si>
  <si>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</si>
  <si>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</si>
  <si>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</si>
  <si>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</si>
  <si>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</si>
  <si>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</si>
  <si>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</si>
  <si>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</si>
  <si>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</si>
  <si>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</si>
  <si>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</si>
  <si>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</si>
  <si>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</si>
  <si>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</si>
  <si>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</si>
  <si>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</si>
  <si>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</si>
  <si>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</si>
  <si>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</si>
  <si>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</si>
  <si>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</si>
  <si>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</si>
  <si>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</si>
  <si>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</si>
  <si>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</si>
  <si>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</si>
  <si>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</si>
  <si>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</si>
  <si>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</si>
  <si>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</si>
  <si>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</si>
  <si>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</si>
  <si>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</si>
  <si>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</si>
  <si>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</si>
  <si>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</si>
  <si>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</si>
  <si>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</si>
  <si>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</si>
  <si>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</si>
  <si>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</si>
  <si>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</si>
  <si>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</si>
  <si>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</si>
  <si>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</si>
  <si>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</si>
  <si>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</si>
  <si>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</si>
  <si>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</si>
  <si>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</si>
  <si>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</si>
  <si>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</si>
  <si>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</si>
  <si>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</si>
  <si>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</si>
  <si>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</si>
  <si>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</si>
  <si>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</si>
  <si>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</si>
  <si>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</si>
  <si>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</si>
  <si>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</si>
  <si>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</si>
  <si>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</si>
  <si>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</si>
  <si>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</si>
  <si>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</si>
  <si>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</si>
  <si>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</si>
  <si>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</si>
  <si>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</si>
  <si>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</si>
  <si>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</si>
  <si>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</si>
  <si>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</si>
  <si>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</si>
  <si>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</si>
  <si>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</si>
  <si>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</si>
  <si>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</si>
  <si>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</si>
  <si>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</si>
  <si>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</si>
  <si>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</si>
  <si>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</si>
  <si>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</si>
  <si>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</si>
  <si>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</si>
  <si>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</si>
  <si>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</si>
  <si>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</si>
  <si>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</si>
  <si>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</si>
  <si>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</si>
  <si>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</si>
  <si>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</si>
  <si>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</si>
  <si>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</si>
  <si>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</si>
  <si>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佐久穂町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</si>
  <si>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</si>
  <si>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</si>
  <si>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</si>
  <si>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</si>
  <si>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</si>
  <si>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</si>
  <si>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</si>
  <si>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</si>
  <si>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</si>
  <si>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</si>
  <si>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</si>
  <si>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</si>
  <si>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人口の減少に加え水に対する考え方の違い等による有収水量の減少に起因した料金収入の減少がみられる。温暖化の影響による微生物の分解能力の低下による汚泥の処分料・施設の老朽化による維持管理費の増加に起因する汚水処理原価の増加が見込まれ一般会計からの繰入金で経営を維持している状態であることから現在公共下水道への接続を推進している途中であり最終的には一つの施設が残る予定である。その施設についても汚水処理方法等、抜本的な見直しが必要と思われる。</t>
    <rPh sb="0" eb="2">
      <t>ジンコウ</t>
    </rPh>
    <rPh sb="3" eb="5">
      <t>ゲンショウ</t>
    </rPh>
    <rPh sb="6" eb="7">
      <t>クワ</t>
    </rPh>
    <rPh sb="8" eb="9">
      <t>ミズ</t>
    </rPh>
    <rPh sb="10" eb="11">
      <t>タイ</t>
    </rPh>
    <rPh sb="13" eb="14">
      <t>カンガ</t>
    </rPh>
    <rPh sb="15" eb="16">
      <t>カタ</t>
    </rPh>
    <rPh sb="17" eb="18">
      <t>チガ</t>
    </rPh>
    <rPh sb="19" eb="20">
      <t>トウ</t>
    </rPh>
    <rPh sb="23" eb="25">
      <t>ユウシュウ</t>
    </rPh>
    <rPh sb="25" eb="27">
      <t>スイリョウ</t>
    </rPh>
    <rPh sb="28" eb="30">
      <t>ゲンショウ</t>
    </rPh>
    <rPh sb="31" eb="33">
      <t>キイン</t>
    </rPh>
    <rPh sb="35" eb="37">
      <t>リョウキン</t>
    </rPh>
    <rPh sb="37" eb="39">
      <t>シュウニュウ</t>
    </rPh>
    <rPh sb="40" eb="42">
      <t>ゲンショウ</t>
    </rPh>
    <rPh sb="48" eb="51">
      <t>オンダンカ</t>
    </rPh>
    <rPh sb="52" eb="54">
      <t>エイキョウ</t>
    </rPh>
    <rPh sb="57" eb="60">
      <t>ビセイブツ</t>
    </rPh>
    <rPh sb="61" eb="63">
      <t>ブンカイ</t>
    </rPh>
    <rPh sb="63" eb="65">
      <t>ノウリョク</t>
    </rPh>
    <rPh sb="66" eb="68">
      <t>テイカ</t>
    </rPh>
    <rPh sb="71" eb="73">
      <t>オデイ</t>
    </rPh>
    <rPh sb="74" eb="76">
      <t>ショブン</t>
    </rPh>
    <rPh sb="76" eb="77">
      <t>リョウ</t>
    </rPh>
    <rPh sb="78" eb="80">
      <t>シセツ</t>
    </rPh>
    <rPh sb="81" eb="84">
      <t>ロウキュウカ</t>
    </rPh>
    <rPh sb="87" eb="89">
      <t>イジ</t>
    </rPh>
    <rPh sb="89" eb="91">
      <t>カンリ</t>
    </rPh>
    <rPh sb="91" eb="92">
      <t>ヒ</t>
    </rPh>
    <rPh sb="93" eb="95">
      <t>ゾウカ</t>
    </rPh>
    <rPh sb="96" eb="98">
      <t>キイン</t>
    </rPh>
    <rPh sb="100" eb="102">
      <t>オスイ</t>
    </rPh>
    <rPh sb="102" eb="104">
      <t>ショリ</t>
    </rPh>
    <rPh sb="104" eb="106">
      <t>ゲンカ</t>
    </rPh>
    <rPh sb="107" eb="109">
      <t>ゾウカ</t>
    </rPh>
    <rPh sb="110" eb="112">
      <t>ミコ</t>
    </rPh>
    <rPh sb="114" eb="116">
      <t>イッパン</t>
    </rPh>
    <rPh sb="116" eb="118">
      <t>カイケイ</t>
    </rPh>
    <rPh sb="121" eb="123">
      <t>クリイレ</t>
    </rPh>
    <rPh sb="123" eb="124">
      <t>キン</t>
    </rPh>
    <rPh sb="125" eb="127">
      <t>ケイエイ</t>
    </rPh>
    <rPh sb="128" eb="130">
      <t>イジ</t>
    </rPh>
    <rPh sb="134" eb="136">
      <t>ジョウタイ</t>
    </rPh>
    <rPh sb="143" eb="145">
      <t>ゲンザイ</t>
    </rPh>
    <rPh sb="145" eb="147">
      <t>コウキョウ</t>
    </rPh>
    <rPh sb="147" eb="150">
      <t>ゲスイドウ</t>
    </rPh>
    <rPh sb="152" eb="154">
      <t>セツゾク</t>
    </rPh>
    <rPh sb="155" eb="157">
      <t>スイシン</t>
    </rPh>
    <rPh sb="161" eb="163">
      <t>トチュウ</t>
    </rPh>
    <rPh sb="166" eb="169">
      <t>サイシュウテキ</t>
    </rPh>
    <rPh sb="171" eb="172">
      <t>ヒト</t>
    </rPh>
    <rPh sb="174" eb="176">
      <t>シセツ</t>
    </rPh>
    <rPh sb="177" eb="178">
      <t>ノコ</t>
    </rPh>
    <rPh sb="179" eb="181">
      <t>ヨテイ</t>
    </rPh>
    <rPh sb="187" eb="189">
      <t>シセツ</t>
    </rPh>
    <rPh sb="194" eb="196">
      <t>オスイ</t>
    </rPh>
    <rPh sb="196" eb="198">
      <t>ショリ</t>
    </rPh>
    <rPh sb="198" eb="200">
      <t>ホウホウ</t>
    </rPh>
    <rPh sb="200" eb="201">
      <t>トウ</t>
    </rPh>
    <rPh sb="202" eb="205">
      <t>バッポンテキ</t>
    </rPh>
    <rPh sb="206" eb="208">
      <t>ミナオ</t>
    </rPh>
    <rPh sb="210" eb="212">
      <t>ヒツヨウ</t>
    </rPh>
    <rPh sb="213" eb="214">
      <t>オモ</t>
    </rPh>
    <phoneticPr fontId="1"/>
  </si>
  <si>
    <t>既に耐用年数は経過しているが、現在２農集排については公共下水道への接続を計画しており１施設については抜本的(処理方法を含めた）改革を検討している状態であり設備等の更新は考えていない。</t>
    <rPh sb="0" eb="1">
      <t>スデ</t>
    </rPh>
    <rPh sb="2" eb="4">
      <t>タイヨウ</t>
    </rPh>
    <rPh sb="4" eb="6">
      <t>ネンスウ</t>
    </rPh>
    <rPh sb="7" eb="9">
      <t>ケイカ</t>
    </rPh>
    <rPh sb="15" eb="17">
      <t>ゲンザイ</t>
    </rPh>
    <rPh sb="18" eb="20">
      <t>ノウシュウ</t>
    </rPh>
    <rPh sb="20" eb="21">
      <t>ハイ</t>
    </rPh>
    <rPh sb="26" eb="28">
      <t>コウキョウ</t>
    </rPh>
    <rPh sb="28" eb="31">
      <t>ゲスイドウ</t>
    </rPh>
    <rPh sb="33" eb="35">
      <t>セツゾク</t>
    </rPh>
    <rPh sb="36" eb="38">
      <t>ケイカク</t>
    </rPh>
    <rPh sb="43" eb="45">
      <t>シセツ</t>
    </rPh>
    <rPh sb="50" eb="53">
      <t>バッポンテキ</t>
    </rPh>
    <rPh sb="54" eb="56">
      <t>ショリ</t>
    </rPh>
    <rPh sb="56" eb="58">
      <t>ホウホウ</t>
    </rPh>
    <rPh sb="59" eb="60">
      <t>フク</t>
    </rPh>
    <rPh sb="63" eb="65">
      <t>カイカク</t>
    </rPh>
    <rPh sb="66" eb="68">
      <t>ケントウ</t>
    </rPh>
    <rPh sb="72" eb="74">
      <t>ジョウタイ</t>
    </rPh>
    <rPh sb="77" eb="79">
      <t>セツビ</t>
    </rPh>
    <rPh sb="79" eb="80">
      <t>トウ</t>
    </rPh>
    <rPh sb="81" eb="83">
      <t>コウシン</t>
    </rPh>
    <rPh sb="84" eb="85">
      <t>カンガ</t>
    </rPh>
    <phoneticPr fontId="4"/>
  </si>
  <si>
    <t>人口の減少等による有収水量の減少に起因した料金収入の減少。維持管理費(諸経費）の増加に起因する汚水処理原価(これ以上の経費の削減は考えられない）の増加が見込まれ一般会計からの繰入金で経営を維持している状態であることから現在公共下水道への接続を推進している途中であり最終的には一つの施設が残る予定である。その施設についても汚水処理方法を含めた、抜本的な見直しが必要と思われる。</t>
    <rPh sb="0" eb="2">
      <t>ジンコウ</t>
    </rPh>
    <rPh sb="3" eb="5">
      <t>ゲンショウ</t>
    </rPh>
    <rPh sb="5" eb="6">
      <t>トウ</t>
    </rPh>
    <rPh sb="9" eb="11">
      <t>ユウシュウ</t>
    </rPh>
    <rPh sb="11" eb="13">
      <t>スイリョウ</t>
    </rPh>
    <rPh sb="14" eb="16">
      <t>ゲンショウ</t>
    </rPh>
    <rPh sb="17" eb="19">
      <t>キイン</t>
    </rPh>
    <rPh sb="21" eb="23">
      <t>リョウキン</t>
    </rPh>
    <rPh sb="23" eb="25">
      <t>シュウニュウ</t>
    </rPh>
    <rPh sb="26" eb="28">
      <t>ゲンショウ</t>
    </rPh>
    <rPh sb="29" eb="31">
      <t>イジ</t>
    </rPh>
    <rPh sb="31" eb="33">
      <t>カンリ</t>
    </rPh>
    <rPh sb="33" eb="34">
      <t>ヒ</t>
    </rPh>
    <rPh sb="35" eb="38">
      <t>ショケイヒ</t>
    </rPh>
    <rPh sb="40" eb="42">
      <t>ゾウカ</t>
    </rPh>
    <rPh sb="43" eb="45">
      <t>キイン</t>
    </rPh>
    <rPh sb="47" eb="49">
      <t>オスイ</t>
    </rPh>
    <rPh sb="49" eb="51">
      <t>ショリ</t>
    </rPh>
    <rPh sb="51" eb="53">
      <t>ゲンカ</t>
    </rPh>
    <rPh sb="56" eb="58">
      <t>イジョウ</t>
    </rPh>
    <rPh sb="59" eb="61">
      <t>ケイヒ</t>
    </rPh>
    <rPh sb="62" eb="64">
      <t>サクゲン</t>
    </rPh>
    <rPh sb="65" eb="66">
      <t>カンガ</t>
    </rPh>
    <rPh sb="73" eb="75">
      <t>ゾウカ</t>
    </rPh>
    <rPh sb="76" eb="78">
      <t>ミコ</t>
    </rPh>
    <rPh sb="80" eb="82">
      <t>イッパン</t>
    </rPh>
    <rPh sb="82" eb="84">
      <t>カイケイ</t>
    </rPh>
    <rPh sb="87" eb="89">
      <t>クリイレ</t>
    </rPh>
    <rPh sb="89" eb="90">
      <t>キン</t>
    </rPh>
    <rPh sb="91" eb="93">
      <t>ケイエイ</t>
    </rPh>
    <rPh sb="94" eb="96">
      <t>イジ</t>
    </rPh>
    <rPh sb="100" eb="102">
      <t>ジョウタイ</t>
    </rPh>
    <rPh sb="109" eb="111">
      <t>ゲンザイ</t>
    </rPh>
    <rPh sb="111" eb="113">
      <t>コウキョウ</t>
    </rPh>
    <rPh sb="113" eb="116">
      <t>ゲスイドウ</t>
    </rPh>
    <rPh sb="118" eb="120">
      <t>セツゾク</t>
    </rPh>
    <rPh sb="121" eb="123">
      <t>スイシン</t>
    </rPh>
    <rPh sb="127" eb="129">
      <t>トチュウ</t>
    </rPh>
    <rPh sb="132" eb="135">
      <t>サイシュウテキ</t>
    </rPh>
    <rPh sb="137" eb="138">
      <t>ヒト</t>
    </rPh>
    <rPh sb="140" eb="142">
      <t>シセツ</t>
    </rPh>
    <rPh sb="143" eb="144">
      <t>ノコ</t>
    </rPh>
    <rPh sb="145" eb="147">
      <t>ヨテイ</t>
    </rPh>
    <rPh sb="153" eb="155">
      <t>シセツ</t>
    </rPh>
    <rPh sb="160" eb="162">
      <t>オスイ</t>
    </rPh>
    <rPh sb="162" eb="164">
      <t>ショリ</t>
    </rPh>
    <rPh sb="164" eb="166">
      <t>ホウホウ</t>
    </rPh>
    <rPh sb="167" eb="168">
      <t>フク</t>
    </rPh>
    <rPh sb="171" eb="174">
      <t>バッポンテキ</t>
    </rPh>
    <rPh sb="175" eb="177">
      <t>ミナオ</t>
    </rPh>
    <rPh sb="179" eb="181">
      <t>ヒツヨウ</t>
    </rPh>
    <rPh sb="182" eb="183">
      <t>オモ</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</si>
</sst>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0.79</c:v>
                </c:pt>
                <c:pt idx="4">
                  <c:v>0</c:v>
                </c:pt>
              </c:numCache>
            </c:numRef>
          </c:val>
          <c:extLst xmlns:c16r2="http://schemas.microsoft.com/office/drawing/2015/06/chart">
            <c:ext xmlns:c16="http://schemas.microsoft.com/office/drawing/2014/chart" uri="{C3380CC4-5D6E-409C-BE32-E72D297353CC}">
              <c16:uniqueId val="{00000000-8713-48D4-82DE-F72F9D87BC8E}"/>
            </c:ext>
          </c:extLst>
        </c:ser>
        <c:dLbls>
          <c:showLegendKey val="0"/>
          <c:showVal val="0"/>
          <c:showCatName val="0"/>
          <c:showSerName val="0"/>
          <c:showPercent val="0"/>
          <c:showBubbleSize val="0"/>
        </c:dLbls>
        <c:gapWidth val="150"/>
        <c:axId val="30010752"/>
        <c:axId val="3002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8713-48D4-82DE-F72F9D87BC8E}"/>
            </c:ext>
          </c:extLst>
        </c:ser>
        <c:dLbls>
          <c:showLegendKey val="0"/>
          <c:showVal val="0"/>
          <c:showCatName val="0"/>
          <c:showSerName val="0"/>
          <c:showPercent val="0"/>
          <c:showBubbleSize val="0"/>
        </c:dLbls>
        <c:marker val="1"/>
        <c:smooth val="0"/>
        <c:axId val="30010752"/>
        <c:axId val="30021120"/>
      </c:lineChart>
      <c:dateAx>
        <c:axId val="30010752"/>
        <c:scaling>
          <c:orientation val="minMax"/>
        </c:scaling>
        <c:delete val="1"/>
        <c:axPos val="b"/>
        <c:numFmt formatCode="ge" sourceLinked="1"/>
        <c:majorTickMark val="none"/>
        <c:minorTickMark val="none"/>
        <c:tickLblPos val="none"/>
        <c:crossAx val="30021120"/>
        <c:crosses val="autoZero"/>
        <c:auto val="1"/>
        <c:lblOffset val="100"/>
        <c:baseTimeUnit val="years"/>
      </c:dateAx>
      <c:valAx>
        <c:axId val="3002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34.659999999999997</c:v>
                </c:pt>
                <c:pt idx="1">
                  <c:v>31.85</c:v>
                </c:pt>
                <c:pt idx="2">
                  <c:v>31.55</c:v>
                </c:pt>
                <c:pt idx="3">
                  <c:v>31.24</c:v>
                </c:pt>
                <c:pt idx="4">
                  <c:v>31.24</c:v>
                </c:pt>
              </c:numCache>
            </c:numRef>
          </c:val>
          <c:extLst xmlns:c16r2="http://schemas.microsoft.com/office/drawing/2015/06/chart">
            <c:ext xmlns:c16="http://schemas.microsoft.com/office/drawing/2014/chart" uri="{C3380CC4-5D6E-409C-BE32-E72D297353CC}">
              <c16:uniqueId val="{00000000-3792-4CEC-BA1C-003F7C66D13A}"/>
            </c:ext>
          </c:extLst>
        </c:ser>
        <c:dLbls>
          <c:showLegendKey val="0"/>
          <c:showVal val="0"/>
          <c:showCatName val="0"/>
          <c:showSerName val="0"/>
          <c:showPercent val="0"/>
          <c:showBubbleSize val="0"/>
        </c:dLbls>
        <c:gapWidth val="150"/>
        <c:axId val="90094976"/>
        <c:axId val="9010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3792-4CEC-BA1C-003F7C66D13A}"/>
            </c:ext>
          </c:extLst>
        </c:ser>
        <c:dLbls>
          <c:showLegendKey val="0"/>
          <c:showVal val="0"/>
          <c:showCatName val="0"/>
          <c:showSerName val="0"/>
          <c:showPercent val="0"/>
          <c:showBubbleSize val="0"/>
        </c:dLbls>
        <c:marker val="1"/>
        <c:smooth val="0"/>
        <c:axId val="90094976"/>
        <c:axId val="90101248"/>
      </c:lineChart>
      <c:dateAx>
        <c:axId val="90094976"/>
        <c:scaling>
          <c:orientation val="minMax"/>
        </c:scaling>
        <c:delete val="1"/>
        <c:axPos val="b"/>
        <c:numFmt formatCode="ge" sourceLinked="1"/>
        <c:majorTickMark val="none"/>
        <c:minorTickMark val="none"/>
        <c:tickLblPos val="none"/>
        <c:crossAx val="90101248"/>
        <c:crosses val="autoZero"/>
        <c:auto val="1"/>
        <c:lblOffset val="100"/>
        <c:baseTimeUnit val="years"/>
      </c:dateAx>
      <c:valAx>
        <c:axId val="9010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9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81.5</c:v>
                </c:pt>
                <c:pt idx="1">
                  <c:v>82.16</c:v>
                </c:pt>
                <c:pt idx="2">
                  <c:v>76.64</c:v>
                </c:pt>
                <c:pt idx="3">
                  <c:v>77.150000000000006</c:v>
                </c:pt>
                <c:pt idx="4">
                  <c:v>77.290000000000006</c:v>
                </c:pt>
              </c:numCache>
            </c:numRef>
          </c:val>
          <c:extLst xmlns:c16r2="http://schemas.microsoft.com/office/drawing/2015/06/chart">
            <c:ext xmlns:c16="http://schemas.microsoft.com/office/drawing/2014/chart" uri="{C3380CC4-5D6E-409C-BE32-E72D297353CC}">
              <c16:uniqueId val="{00000000-07E1-443E-B9A7-A9859EC4C374}"/>
            </c:ext>
          </c:extLst>
        </c:ser>
        <c:dLbls>
          <c:showLegendKey val="0"/>
          <c:showVal val="0"/>
          <c:showCatName val="0"/>
          <c:showSerName val="0"/>
          <c:showPercent val="0"/>
          <c:showBubbleSize val="0"/>
        </c:dLbls>
        <c:gapWidth val="150"/>
        <c:axId val="31105024"/>
        <c:axId val="3110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07E1-443E-B9A7-A9859EC4C374}"/>
            </c:ext>
          </c:extLst>
        </c:ser>
        <c:dLbls>
          <c:showLegendKey val="0"/>
          <c:showVal val="0"/>
          <c:showCatName val="0"/>
          <c:showSerName val="0"/>
          <c:showPercent val="0"/>
          <c:showBubbleSize val="0"/>
        </c:dLbls>
        <c:marker val="1"/>
        <c:smooth val="0"/>
        <c:axId val="31105024"/>
        <c:axId val="31106944"/>
      </c:lineChart>
      <c:dateAx>
        <c:axId val="31105024"/>
        <c:scaling>
          <c:orientation val="minMax"/>
        </c:scaling>
        <c:delete val="1"/>
        <c:axPos val="b"/>
        <c:numFmt formatCode="ge" sourceLinked="1"/>
        <c:majorTickMark val="none"/>
        <c:minorTickMark val="none"/>
        <c:tickLblPos val="none"/>
        <c:crossAx val="31106944"/>
        <c:crosses val="autoZero"/>
        <c:auto val="1"/>
        <c:lblOffset val="100"/>
        <c:baseTimeUnit val="years"/>
      </c:dateAx>
      <c:valAx>
        <c:axId val="3110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62.74</c:v>
                </c:pt>
                <c:pt idx="1">
                  <c:v>47.18</c:v>
                </c:pt>
                <c:pt idx="2">
                  <c:v>48.85</c:v>
                </c:pt>
                <c:pt idx="3">
                  <c:v>43.26</c:v>
                </c:pt>
                <c:pt idx="4">
                  <c:v>40.299999999999997</c:v>
                </c:pt>
              </c:numCache>
            </c:numRef>
          </c:val>
          <c:extLst xmlns:c16r2="http://schemas.microsoft.com/office/drawing/2015/06/chart">
            <c:ext xmlns:c16="http://schemas.microsoft.com/office/drawing/2014/chart" uri="{C3380CC4-5D6E-409C-BE32-E72D297353CC}">
              <c16:uniqueId val="{00000000-59A5-494B-AFC3-EC551838EA24}"/>
            </c:ext>
          </c:extLst>
        </c:ser>
        <c:dLbls>
          <c:showLegendKey val="0"/>
          <c:showVal val="0"/>
          <c:showCatName val="0"/>
          <c:showSerName val="0"/>
          <c:showPercent val="0"/>
          <c:showBubbleSize val="0"/>
        </c:dLbls>
        <c:gapWidth val="150"/>
        <c:axId val="30068736"/>
        <c:axId val="3007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A5-494B-AFC3-EC551838EA24}"/>
            </c:ext>
          </c:extLst>
        </c:ser>
        <c:dLbls>
          <c:showLegendKey val="0"/>
          <c:showVal val="0"/>
          <c:showCatName val="0"/>
          <c:showSerName val="0"/>
          <c:showPercent val="0"/>
          <c:showBubbleSize val="0"/>
        </c:dLbls>
        <c:marker val="1"/>
        <c:smooth val="0"/>
        <c:axId val="30068736"/>
        <c:axId val="30070656"/>
      </c:lineChart>
      <c:dateAx>
        <c:axId val="30068736"/>
        <c:scaling>
          <c:orientation val="minMax"/>
        </c:scaling>
        <c:delete val="1"/>
        <c:axPos val="b"/>
        <c:numFmt formatCode="ge" sourceLinked="1"/>
        <c:majorTickMark val="none"/>
        <c:minorTickMark val="none"/>
        <c:tickLblPos val="none"/>
        <c:crossAx val="30070656"/>
        <c:crosses val="autoZero"/>
        <c:auto val="1"/>
        <c:lblOffset val="100"/>
        <c:baseTimeUnit val="years"/>
      </c:dateAx>
      <c:valAx>
        <c:axId val="3007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6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7BA-4E6C-ADC2-C3B023BCAEC6}"/>
            </c:ext>
          </c:extLst>
        </c:ser>
        <c:dLbls>
          <c:showLegendKey val="0"/>
          <c:showVal val="0"/>
          <c:showCatName val="0"/>
          <c:showSerName val="0"/>
          <c:showPercent val="0"/>
          <c:showBubbleSize val="0"/>
        </c:dLbls>
        <c:gapWidth val="150"/>
        <c:axId val="30839168"/>
        <c:axId val="3084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BA-4E6C-ADC2-C3B023BCAEC6}"/>
            </c:ext>
          </c:extLst>
        </c:ser>
        <c:dLbls>
          <c:showLegendKey val="0"/>
          <c:showVal val="0"/>
          <c:showCatName val="0"/>
          <c:showSerName val="0"/>
          <c:showPercent val="0"/>
          <c:showBubbleSize val="0"/>
        </c:dLbls>
        <c:marker val="1"/>
        <c:smooth val="0"/>
        <c:axId val="30839168"/>
        <c:axId val="30841088"/>
      </c:lineChart>
      <c:dateAx>
        <c:axId val="30839168"/>
        <c:scaling>
          <c:orientation val="minMax"/>
        </c:scaling>
        <c:delete val="1"/>
        <c:axPos val="b"/>
        <c:numFmt formatCode="ge" sourceLinked="1"/>
        <c:majorTickMark val="none"/>
        <c:minorTickMark val="none"/>
        <c:tickLblPos val="none"/>
        <c:crossAx val="30841088"/>
        <c:crosses val="autoZero"/>
        <c:auto val="1"/>
        <c:lblOffset val="100"/>
        <c:baseTimeUnit val="years"/>
      </c:dateAx>
      <c:valAx>
        <c:axId val="3084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F6-4189-B355-91BCA69A4970}"/>
            </c:ext>
          </c:extLst>
        </c:ser>
        <c:dLbls>
          <c:showLegendKey val="0"/>
          <c:showVal val="0"/>
          <c:showCatName val="0"/>
          <c:showSerName val="0"/>
          <c:showPercent val="0"/>
          <c:showBubbleSize val="0"/>
        </c:dLbls>
        <c:gapWidth val="150"/>
        <c:axId val="30954240"/>
        <c:axId val="309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F6-4189-B355-91BCA69A4970}"/>
            </c:ext>
          </c:extLst>
        </c:ser>
        <c:dLbls>
          <c:showLegendKey val="0"/>
          <c:showVal val="0"/>
          <c:showCatName val="0"/>
          <c:showSerName val="0"/>
          <c:showPercent val="0"/>
          <c:showBubbleSize val="0"/>
        </c:dLbls>
        <c:marker val="1"/>
        <c:smooth val="0"/>
        <c:axId val="30954240"/>
        <c:axId val="30956160"/>
      </c:lineChart>
      <c:dateAx>
        <c:axId val="30954240"/>
        <c:scaling>
          <c:orientation val="minMax"/>
        </c:scaling>
        <c:delete val="1"/>
        <c:axPos val="b"/>
        <c:numFmt formatCode="ge" sourceLinked="1"/>
        <c:majorTickMark val="none"/>
        <c:minorTickMark val="none"/>
        <c:tickLblPos val="none"/>
        <c:crossAx val="30956160"/>
        <c:crosses val="autoZero"/>
        <c:auto val="1"/>
        <c:lblOffset val="100"/>
        <c:baseTimeUnit val="years"/>
      </c:dateAx>
      <c:valAx>
        <c:axId val="309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AD-40BB-9B9A-BB25CEC1CBD1}"/>
            </c:ext>
          </c:extLst>
        </c:ser>
        <c:dLbls>
          <c:showLegendKey val="0"/>
          <c:showVal val="0"/>
          <c:showCatName val="0"/>
          <c:showSerName val="0"/>
          <c:showPercent val="0"/>
          <c:showBubbleSize val="0"/>
        </c:dLbls>
        <c:gapWidth val="150"/>
        <c:axId val="30972928"/>
        <c:axId val="3100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AD-40BB-9B9A-BB25CEC1CBD1}"/>
            </c:ext>
          </c:extLst>
        </c:ser>
        <c:dLbls>
          <c:showLegendKey val="0"/>
          <c:showVal val="0"/>
          <c:showCatName val="0"/>
          <c:showSerName val="0"/>
          <c:showPercent val="0"/>
          <c:showBubbleSize val="0"/>
        </c:dLbls>
        <c:marker val="1"/>
        <c:smooth val="0"/>
        <c:axId val="30972928"/>
        <c:axId val="31007872"/>
      </c:lineChart>
      <c:dateAx>
        <c:axId val="30972928"/>
        <c:scaling>
          <c:orientation val="minMax"/>
        </c:scaling>
        <c:delete val="1"/>
        <c:axPos val="b"/>
        <c:numFmt formatCode="ge" sourceLinked="1"/>
        <c:majorTickMark val="none"/>
        <c:minorTickMark val="none"/>
        <c:tickLblPos val="none"/>
        <c:crossAx val="31007872"/>
        <c:crosses val="autoZero"/>
        <c:auto val="1"/>
        <c:lblOffset val="100"/>
        <c:baseTimeUnit val="years"/>
      </c:dateAx>
      <c:valAx>
        <c:axId val="3100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7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9D-41F2-8E70-13B43AA7EDB8}"/>
            </c:ext>
          </c:extLst>
        </c:ser>
        <c:dLbls>
          <c:showLegendKey val="0"/>
          <c:showVal val="0"/>
          <c:showCatName val="0"/>
          <c:showSerName val="0"/>
          <c:showPercent val="0"/>
          <c:showBubbleSize val="0"/>
        </c:dLbls>
        <c:gapWidth val="150"/>
        <c:axId val="31029120"/>
        <c:axId val="3103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9D-41F2-8E70-13B43AA7EDB8}"/>
            </c:ext>
          </c:extLst>
        </c:ser>
        <c:dLbls>
          <c:showLegendKey val="0"/>
          <c:showVal val="0"/>
          <c:showCatName val="0"/>
          <c:showSerName val="0"/>
          <c:showPercent val="0"/>
          <c:showBubbleSize val="0"/>
        </c:dLbls>
        <c:marker val="1"/>
        <c:smooth val="0"/>
        <c:axId val="31029120"/>
        <c:axId val="31035392"/>
      </c:lineChart>
      <c:dateAx>
        <c:axId val="31029120"/>
        <c:scaling>
          <c:orientation val="minMax"/>
        </c:scaling>
        <c:delete val="1"/>
        <c:axPos val="b"/>
        <c:numFmt formatCode="ge" sourceLinked="1"/>
        <c:majorTickMark val="none"/>
        <c:minorTickMark val="none"/>
        <c:tickLblPos val="none"/>
        <c:crossAx val="31035392"/>
        <c:crosses val="autoZero"/>
        <c:auto val="1"/>
        <c:lblOffset val="100"/>
        <c:baseTimeUnit val="years"/>
      </c:dateAx>
      <c:valAx>
        <c:axId val="3103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2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3855.95</c:v>
                </c:pt>
                <c:pt idx="4" formatCode="#,##0.00;&quot;△&quot;#,##0.00;&quot;-&quot;">
                  <c:v>3655.77</c:v>
                </c:pt>
              </c:numCache>
            </c:numRef>
          </c:val>
          <c:extLst xmlns:c16r2="http://schemas.microsoft.com/office/drawing/2015/06/chart">
            <c:ext xmlns:c16="http://schemas.microsoft.com/office/drawing/2014/chart" uri="{C3380CC4-5D6E-409C-BE32-E72D297353CC}">
              <c16:uniqueId val="{00000000-223B-4CBA-9A98-874A1B678A7D}"/>
            </c:ext>
          </c:extLst>
        </c:ser>
        <c:dLbls>
          <c:showLegendKey val="0"/>
          <c:showVal val="0"/>
          <c:showCatName val="0"/>
          <c:showSerName val="0"/>
          <c:showPercent val="0"/>
          <c:showBubbleSize val="0"/>
        </c:dLbls>
        <c:gapWidth val="150"/>
        <c:axId val="31140096"/>
        <c:axId val="3114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223B-4CBA-9A98-874A1B678A7D}"/>
            </c:ext>
          </c:extLst>
        </c:ser>
        <c:dLbls>
          <c:showLegendKey val="0"/>
          <c:showVal val="0"/>
          <c:showCatName val="0"/>
          <c:showSerName val="0"/>
          <c:showPercent val="0"/>
          <c:showBubbleSize val="0"/>
        </c:dLbls>
        <c:marker val="1"/>
        <c:smooth val="0"/>
        <c:axId val="31140096"/>
        <c:axId val="31146368"/>
      </c:lineChart>
      <c:dateAx>
        <c:axId val="31140096"/>
        <c:scaling>
          <c:orientation val="minMax"/>
        </c:scaling>
        <c:delete val="1"/>
        <c:axPos val="b"/>
        <c:numFmt formatCode="ge" sourceLinked="1"/>
        <c:majorTickMark val="none"/>
        <c:minorTickMark val="none"/>
        <c:tickLblPos val="none"/>
        <c:crossAx val="31146368"/>
        <c:crosses val="autoZero"/>
        <c:auto val="1"/>
        <c:lblOffset val="100"/>
        <c:baseTimeUnit val="years"/>
      </c:dateAx>
      <c:valAx>
        <c:axId val="3114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34.31</c:v>
                </c:pt>
                <c:pt idx="1">
                  <c:v>29.07</c:v>
                </c:pt>
                <c:pt idx="2">
                  <c:v>33.270000000000003</c:v>
                </c:pt>
                <c:pt idx="3">
                  <c:v>38.590000000000003</c:v>
                </c:pt>
                <c:pt idx="4">
                  <c:v>36.33</c:v>
                </c:pt>
              </c:numCache>
            </c:numRef>
          </c:val>
          <c:extLst xmlns:c16r2="http://schemas.microsoft.com/office/drawing/2015/06/chart">
            <c:ext xmlns:c16="http://schemas.microsoft.com/office/drawing/2014/chart" uri="{C3380CC4-5D6E-409C-BE32-E72D297353CC}">
              <c16:uniqueId val="{00000000-F64D-4BA2-B40D-4C16FB1AFD03}"/>
            </c:ext>
          </c:extLst>
        </c:ser>
        <c:dLbls>
          <c:showLegendKey val="0"/>
          <c:showVal val="0"/>
          <c:showCatName val="0"/>
          <c:showSerName val="0"/>
          <c:showPercent val="0"/>
          <c:showBubbleSize val="0"/>
        </c:dLbls>
        <c:gapWidth val="150"/>
        <c:axId val="31176960"/>
        <c:axId val="3118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F64D-4BA2-B40D-4C16FB1AFD03}"/>
            </c:ext>
          </c:extLst>
        </c:ser>
        <c:dLbls>
          <c:showLegendKey val="0"/>
          <c:showVal val="0"/>
          <c:showCatName val="0"/>
          <c:showSerName val="0"/>
          <c:showPercent val="0"/>
          <c:showBubbleSize val="0"/>
        </c:dLbls>
        <c:marker val="1"/>
        <c:smooth val="0"/>
        <c:axId val="31176960"/>
        <c:axId val="31183232"/>
      </c:lineChart>
      <c:dateAx>
        <c:axId val="31176960"/>
        <c:scaling>
          <c:orientation val="minMax"/>
        </c:scaling>
        <c:delete val="1"/>
        <c:axPos val="b"/>
        <c:numFmt formatCode="ge" sourceLinked="1"/>
        <c:majorTickMark val="none"/>
        <c:minorTickMark val="none"/>
        <c:tickLblPos val="none"/>
        <c:crossAx val="31183232"/>
        <c:crosses val="autoZero"/>
        <c:auto val="1"/>
        <c:lblOffset val="100"/>
        <c:baseTimeUnit val="years"/>
      </c:dateAx>
      <c:valAx>
        <c:axId val="311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642.92999999999995</c:v>
                </c:pt>
                <c:pt idx="1">
                  <c:v>763.54</c:v>
                </c:pt>
                <c:pt idx="2">
                  <c:v>666.77</c:v>
                </c:pt>
                <c:pt idx="3">
                  <c:v>578.23</c:v>
                </c:pt>
                <c:pt idx="4">
                  <c:v>604.22</c:v>
                </c:pt>
              </c:numCache>
            </c:numRef>
          </c:val>
          <c:extLst xmlns:c16r2="http://schemas.microsoft.com/office/drawing/2015/06/chart">
            <c:ext xmlns:c16="http://schemas.microsoft.com/office/drawing/2014/chart" uri="{C3380CC4-5D6E-409C-BE32-E72D297353CC}">
              <c16:uniqueId val="{00000000-B04C-46D2-8DE9-C42D6004993A}"/>
            </c:ext>
          </c:extLst>
        </c:ser>
        <c:dLbls>
          <c:showLegendKey val="0"/>
          <c:showVal val="0"/>
          <c:showCatName val="0"/>
          <c:showSerName val="0"/>
          <c:showPercent val="0"/>
          <c:showBubbleSize val="0"/>
        </c:dLbls>
        <c:gapWidth val="150"/>
        <c:axId val="90056960"/>
        <c:axId val="9007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B04C-46D2-8DE9-C42D6004993A}"/>
            </c:ext>
          </c:extLst>
        </c:ser>
        <c:dLbls>
          <c:showLegendKey val="0"/>
          <c:showVal val="0"/>
          <c:showCatName val="0"/>
          <c:showSerName val="0"/>
          <c:showPercent val="0"/>
          <c:showBubbleSize val="0"/>
        </c:dLbls>
        <c:marker val="1"/>
        <c:smooth val="0"/>
        <c:axId val="90056960"/>
        <c:axId val="90071424"/>
      </c:lineChart>
      <c:dateAx>
        <c:axId val="90056960"/>
        <c:scaling>
          <c:orientation val="minMax"/>
        </c:scaling>
        <c:delete val="1"/>
        <c:axPos val="b"/>
        <c:numFmt formatCode="ge" sourceLinked="1"/>
        <c:majorTickMark val="none"/>
        <c:minorTickMark val="none"/>
        <c:tickLblPos val="none"/>
        <c:crossAx val="90071424"/>
        <c:crosses val="autoZero"/>
        <c:auto val="1"/>
        <c:lblOffset val="100"/>
        <c:baseTimeUnit val="years"/>
      </c:dateAx>
      <c:valAx>
        <c:axId val="900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5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佐久穂町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11388</v>
      </c>
      <c r="AM8" s="66"/>
      <c r="AN8" s="66"/>
      <c r="AO8" s="66"/>
      <c r="AP8" s="66"/>
      <c r="AQ8" s="66"/>
      <c r="AR8" s="66"/>
      <c r="AS8" s="66"/>
      <c r="AT8" s="65">
        <f>データ!T6</f>
        <v>188.15</v>
      </c>
      <c r="AU8" s="65"/>
      <c r="AV8" s="65"/>
      <c r="AW8" s="65"/>
      <c r="AX8" s="65"/>
      <c r="AY8" s="65"/>
      <c r="AZ8" s="65"/>
      <c r="BA8" s="65"/>
      <c r="BB8" s="65">
        <f>データ!U6</f>
        <v>60.53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10.72</v>
      </c>
      <c r="Q10" s="65"/>
      <c r="R10" s="65"/>
      <c r="S10" s="65"/>
      <c r="T10" s="65"/>
      <c r="U10" s="65"/>
      <c r="V10" s="65"/>
      <c r="W10" s="65">
        <f>データ!Q6</f>
        <v>97.86</v>
      </c>
      <c r="X10" s="65"/>
      <c r="Y10" s="65"/>
      <c r="Z10" s="65"/>
      <c r="AA10" s="65"/>
      <c r="AB10" s="65"/>
      <c r="AC10" s="65"/>
      <c r="AD10" s="66">
        <f>データ!R6</f>
        <v>4341</v>
      </c>
      <c r="AE10" s="66"/>
      <c r="AF10" s="66"/>
      <c r="AG10" s="66"/>
      <c r="AH10" s="66"/>
      <c r="AI10" s="66"/>
      <c r="AJ10" s="66"/>
      <c r="AK10" s="2"/>
      <c r="AL10" s="66">
        <f>データ!V6</f>
        <v>1211</v>
      </c>
      <c r="AM10" s="66"/>
      <c r="AN10" s="66"/>
      <c r="AO10" s="66"/>
      <c r="AP10" s="66"/>
      <c r="AQ10" s="66"/>
      <c r="AR10" s="66"/>
      <c r="AS10" s="66"/>
      <c r="AT10" s="65">
        <f>データ!W6</f>
        <v>0.52</v>
      </c>
      <c r="AU10" s="65"/>
      <c r="AV10" s="65"/>
      <c r="AW10" s="65"/>
      <c r="AX10" s="65"/>
      <c r="AY10" s="65"/>
      <c r="AZ10" s="65"/>
      <c r="BA10" s="65"/>
      <c r="BB10" s="65">
        <f>データ!X6</f>
        <v>2328.85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56</v>
      </c>
      <c r="O86" s="25" t="str">
        <f>データ!EO6</f>
        <v>【0.11】</v>
      </c>
    </row>
  </sheetData>
  <sheetProtection algorithmName="SHA-512" hashValue="rjB7/amsEIVaPzaxHzvkWG+N8TJdpFFVYjxlQ34Vmm0GYbqDjbdmkOZSsPYD9yT/KsxJY7VogmD2NKHJ22eplw==" saltValue="vOkK8mjPFcUD4CB11Kf0+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203092</v>
      </c>
      <c r="D6" s="32">
        <f t="shared" si="3"/>
        <v>47</v>
      </c>
      <c r="E6" s="32">
        <f t="shared" si="3"/>
        <v>17</v>
      </c>
      <c r="F6" s="32">
        <f t="shared" si="3"/>
        <v>5</v>
      </c>
      <c r="G6" s="32">
        <f t="shared" si="3"/>
        <v>0</v>
      </c>
      <c r="H6" s="32" t="str">
        <f t="shared" si="3"/>
        <v>長野県　佐久穂町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10.72</v>
      </c>
      <c r="Q6" s="33">
        <f t="shared" si="3"/>
        <v>97.86</v>
      </c>
      <c r="R6" s="33">
        <f t="shared" si="3"/>
        <v>4341</v>
      </c>
      <c r="S6" s="33">
        <f t="shared" si="3"/>
        <v>11388</v>
      </c>
      <c r="T6" s="33">
        <f t="shared" si="3"/>
        <v>188.15</v>
      </c>
      <c r="U6" s="33">
        <f t="shared" si="3"/>
        <v>60.53</v>
      </c>
      <c r="V6" s="33">
        <f t="shared" si="3"/>
        <v>1211</v>
      </c>
      <c r="W6" s="33">
        <f t="shared" si="3"/>
        <v>0.52</v>
      </c>
      <c r="X6" s="33">
        <f t="shared" si="3"/>
        <v>2328.85</v>
      </c>
      <c r="Y6" s="34">
        <f>IF(Y7="",NA(),Y7)</f>
        <v>62.74</v>
      </c>
      <c r="Z6" s="34">
        <f t="shared" ref="Z6:AH6" si="4">IF(Z7="",NA(),Z7)</f>
        <v>47.18</v>
      </c>
      <c r="AA6" s="34">
        <f t="shared" si="4"/>
        <v>48.85</v>
      </c>
      <c r="AB6" s="34">
        <f t="shared" si="4"/>
        <v>43.26</v>
      </c>
      <c r="AC6" s="34">
        <f t="shared" si="4"/>
        <v>40.299999999999997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3855.95</v>
      </c>
      <c r="BJ6" s="34">
        <f t="shared" si="7"/>
        <v>3655.77</v>
      </c>
      <c r="BK6" s="34">
        <f t="shared" si="7"/>
        <v>1126.77</v>
      </c>
      <c r="BL6" s="34">
        <f t="shared" si="7"/>
        <v>1044.8</v>
      </c>
      <c r="BM6" s="34">
        <f t="shared" si="7"/>
        <v>1081.8</v>
      </c>
      <c r="BN6" s="34">
        <f t="shared" si="7"/>
        <v>974.93</v>
      </c>
      <c r="BO6" s="34">
        <f t="shared" si="7"/>
        <v>855.8</v>
      </c>
      <c r="BP6" s="33" t="str">
        <f>IF(BP7="","",IF(BP7="-","【-】","【"&amp;SUBSTITUTE(TEXT(BP7,"#,##0.00"),"-","△")&amp;"】"))</f>
        <v>【814.89】</v>
      </c>
      <c r="BQ6" s="34">
        <f>IF(BQ7="",NA(),BQ7)</f>
        <v>34.31</v>
      </c>
      <c r="BR6" s="34">
        <f t="shared" ref="BR6:BZ6" si="8">IF(BR7="",NA(),BR7)</f>
        <v>29.07</v>
      </c>
      <c r="BS6" s="34">
        <f t="shared" si="8"/>
        <v>33.270000000000003</v>
      </c>
      <c r="BT6" s="34">
        <f t="shared" si="8"/>
        <v>38.590000000000003</v>
      </c>
      <c r="BU6" s="34">
        <f t="shared" si="8"/>
        <v>36.33</v>
      </c>
      <c r="BV6" s="34">
        <f t="shared" si="8"/>
        <v>50.9</v>
      </c>
      <c r="BW6" s="34">
        <f t="shared" si="8"/>
        <v>50.82</v>
      </c>
      <c r="BX6" s="34">
        <f t="shared" si="8"/>
        <v>52.19</v>
      </c>
      <c r="BY6" s="34">
        <f t="shared" si="8"/>
        <v>55.32</v>
      </c>
      <c r="BZ6" s="34">
        <f t="shared" si="8"/>
        <v>59.8</v>
      </c>
      <c r="CA6" s="33" t="str">
        <f>IF(CA7="","",IF(CA7="-","【-】","【"&amp;SUBSTITUTE(TEXT(CA7,"#,##0.00"),"-","△")&amp;"】"))</f>
        <v>【60.64】</v>
      </c>
      <c r="CB6" s="34">
        <f>IF(CB7="",NA(),CB7)</f>
        <v>642.92999999999995</v>
      </c>
      <c r="CC6" s="34">
        <f t="shared" ref="CC6:CK6" si="9">IF(CC7="",NA(),CC7)</f>
        <v>763.54</v>
      </c>
      <c r="CD6" s="34">
        <f t="shared" si="9"/>
        <v>666.77</v>
      </c>
      <c r="CE6" s="34">
        <f t="shared" si="9"/>
        <v>578.23</v>
      </c>
      <c r="CF6" s="34">
        <f t="shared" si="9"/>
        <v>604.22</v>
      </c>
      <c r="CG6" s="34">
        <f t="shared" si="9"/>
        <v>293.27</v>
      </c>
      <c r="CH6" s="34">
        <f t="shared" si="9"/>
        <v>300.52</v>
      </c>
      <c r="CI6" s="34">
        <f t="shared" si="9"/>
        <v>296.14</v>
      </c>
      <c r="CJ6" s="34">
        <f t="shared" si="9"/>
        <v>283.17</v>
      </c>
      <c r="CK6" s="34">
        <f t="shared" si="9"/>
        <v>263.76</v>
      </c>
      <c r="CL6" s="33" t="str">
        <f>IF(CL7="","",IF(CL7="-","【-】","【"&amp;SUBSTITUTE(TEXT(CL7,"#,##0.00"),"-","△")&amp;"】"))</f>
        <v>【255.52】</v>
      </c>
      <c r="CM6" s="34">
        <f>IF(CM7="",NA(),CM7)</f>
        <v>34.659999999999997</v>
      </c>
      <c r="CN6" s="34">
        <f t="shared" ref="CN6:CV6" si="10">IF(CN7="",NA(),CN7)</f>
        <v>31.85</v>
      </c>
      <c r="CO6" s="34">
        <f t="shared" si="10"/>
        <v>31.55</v>
      </c>
      <c r="CP6" s="34">
        <f t="shared" si="10"/>
        <v>31.24</v>
      </c>
      <c r="CQ6" s="34">
        <f t="shared" si="10"/>
        <v>31.24</v>
      </c>
      <c r="CR6" s="34">
        <f t="shared" si="10"/>
        <v>53.78</v>
      </c>
      <c r="CS6" s="34">
        <f t="shared" si="10"/>
        <v>53.24</v>
      </c>
      <c r="CT6" s="34">
        <f t="shared" si="10"/>
        <v>52.31</v>
      </c>
      <c r="CU6" s="34">
        <f t="shared" si="10"/>
        <v>60.65</v>
      </c>
      <c r="CV6" s="34">
        <f t="shared" si="10"/>
        <v>51.75</v>
      </c>
      <c r="CW6" s="33" t="str">
        <f>IF(CW7="","",IF(CW7="-","【-】","【"&amp;SUBSTITUTE(TEXT(CW7,"#,##0.00"),"-","△")&amp;"】"))</f>
        <v>【52.49】</v>
      </c>
      <c r="CX6" s="34">
        <f>IF(CX7="",NA(),CX7)</f>
        <v>81.5</v>
      </c>
      <c r="CY6" s="34">
        <f t="shared" ref="CY6:DG6" si="11">IF(CY7="",NA(),CY7)</f>
        <v>82.16</v>
      </c>
      <c r="CZ6" s="34">
        <f t="shared" si="11"/>
        <v>76.64</v>
      </c>
      <c r="DA6" s="34">
        <f t="shared" si="11"/>
        <v>77.150000000000006</v>
      </c>
      <c r="DB6" s="34">
        <f t="shared" si="11"/>
        <v>77.290000000000006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4">
        <f t="shared" si="14"/>
        <v>0.79</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203092</v>
      </c>
      <c r="D7" s="36">
        <v>47</v>
      </c>
      <c r="E7" s="36">
        <v>17</v>
      </c>
      <c r="F7" s="36">
        <v>5</v>
      </c>
      <c r="G7" s="36">
        <v>0</v>
      </c>
      <c r="H7" s="36" t="s">
        <v>110</v>
      </c>
      <c r="I7" s="36" t="s">
        <v>111</v>
      </c>
      <c r="J7" s="36" t="s">
        <v>112</v>
      </c>
      <c r="K7" s="36" t="s">
        <v>113</v>
      </c>
      <c r="L7" s="36" t="s">
        <v>114</v>
      </c>
      <c r="M7" s="36" t="s">
        <v>115</v>
      </c>
      <c r="N7" s="37" t="s">
        <v>116</v>
      </c>
      <c r="O7" s="37" t="s">
        <v>117</v>
      </c>
      <c r="P7" s="37">
        <v>10.72</v>
      </c>
      <c r="Q7" s="37">
        <v>97.86</v>
      </c>
      <c r="R7" s="37">
        <v>4341</v>
      </c>
      <c r="S7" s="37">
        <v>11388</v>
      </c>
      <c r="T7" s="37">
        <v>188.15</v>
      </c>
      <c r="U7" s="37">
        <v>60.53</v>
      </c>
      <c r="V7" s="37">
        <v>1211</v>
      </c>
      <c r="W7" s="37">
        <v>0.52</v>
      </c>
      <c r="X7" s="37">
        <v>2328.85</v>
      </c>
      <c r="Y7" s="37">
        <v>62.74</v>
      </c>
      <c r="Z7" s="37">
        <v>47.18</v>
      </c>
      <c r="AA7" s="37">
        <v>48.85</v>
      </c>
      <c r="AB7" s="37">
        <v>43.26</v>
      </c>
      <c r="AC7" s="37">
        <v>40.299999999999997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3855.95</v>
      </c>
      <c r="BJ7" s="37">
        <v>3655.77</v>
      </c>
      <c r="BK7" s="37">
        <v>1126.77</v>
      </c>
      <c r="BL7" s="37">
        <v>1044.8</v>
      </c>
      <c r="BM7" s="37">
        <v>1081.8</v>
      </c>
      <c r="BN7" s="37">
        <v>974.93</v>
      </c>
      <c r="BO7" s="37">
        <v>855.8</v>
      </c>
      <c r="BP7" s="37">
        <v>814.89</v>
      </c>
      <c r="BQ7" s="37">
        <v>34.31</v>
      </c>
      <c r="BR7" s="37">
        <v>29.07</v>
      </c>
      <c r="BS7" s="37">
        <v>33.270000000000003</v>
      </c>
      <c r="BT7" s="37">
        <v>38.590000000000003</v>
      </c>
      <c r="BU7" s="37">
        <v>36.33</v>
      </c>
      <c r="BV7" s="37">
        <v>50.9</v>
      </c>
      <c r="BW7" s="37">
        <v>50.82</v>
      </c>
      <c r="BX7" s="37">
        <v>52.19</v>
      </c>
      <c r="BY7" s="37">
        <v>55.32</v>
      </c>
      <c r="BZ7" s="37">
        <v>59.8</v>
      </c>
      <c r="CA7" s="37">
        <v>60.64</v>
      </c>
      <c r="CB7" s="37">
        <v>642.92999999999995</v>
      </c>
      <c r="CC7" s="37">
        <v>763.54</v>
      </c>
      <c r="CD7" s="37">
        <v>666.77</v>
      </c>
      <c r="CE7" s="37">
        <v>578.23</v>
      </c>
      <c r="CF7" s="37">
        <v>604.22</v>
      </c>
      <c r="CG7" s="37">
        <v>293.27</v>
      </c>
      <c r="CH7" s="37">
        <v>300.52</v>
      </c>
      <c r="CI7" s="37">
        <v>296.14</v>
      </c>
      <c r="CJ7" s="37">
        <v>283.17</v>
      </c>
      <c r="CK7" s="37">
        <v>263.76</v>
      </c>
      <c r="CL7" s="37">
        <v>255.52</v>
      </c>
      <c r="CM7" s="37">
        <v>34.659999999999997</v>
      </c>
      <c r="CN7" s="37">
        <v>31.85</v>
      </c>
      <c r="CO7" s="37">
        <v>31.55</v>
      </c>
      <c r="CP7" s="37">
        <v>31.24</v>
      </c>
      <c r="CQ7" s="37">
        <v>31.24</v>
      </c>
      <c r="CR7" s="37">
        <v>53.78</v>
      </c>
      <c r="CS7" s="37">
        <v>53.24</v>
      </c>
      <c r="CT7" s="37">
        <v>52.31</v>
      </c>
      <c r="CU7" s="37">
        <v>60.65</v>
      </c>
      <c r="CV7" s="37">
        <v>51.75</v>
      </c>
      <c r="CW7" s="37">
        <v>52.49</v>
      </c>
      <c r="CX7" s="37">
        <v>81.5</v>
      </c>
      <c r="CY7" s="37">
        <v>82.16</v>
      </c>
      <c r="CZ7" s="37">
        <v>76.64</v>
      </c>
      <c r="DA7" s="37">
        <v>77.150000000000006</v>
      </c>
      <c r="DB7" s="37">
        <v>77.290000000000006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0.79</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2018-12-03T09:24:30Z</dcterms:created>
  <dcterms:modified xsi:type="dcterms:W3CDTF">2019-02-20T10:19:34Z</dcterms:modified>
  <cp:category/>
</cp:coreProperties>
</file>