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lT3YbM0kMoUB60Xe7Se2Fp3IPjv4DaX3L4EbcUXQWZczpFslm3xXMP0l8M3eIINa11y1qQhcjrwvixgo+NaA==" workbookSaltValue="c4satbObOAxdQn18ZW0SG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<sst xmlns="http://schemas.openxmlformats.org/spreadsheetml/2006/main" count="237" uniqueCount="124">
  <si>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</si>
  <si>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</si>
  <si>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</si>
  <si>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</si>
  <si>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</si>
  <si>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</si>
  <si>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</si>
  <si>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</si>
  <si>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</si>
  <si>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</si>
  <si>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</si>
  <si>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</si>
  <si>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</si>
  <si>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</si>
  <si>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</si>
  <si>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</si>
  <si>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</si>
  <si>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</si>
  <si>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</si>
  <si>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</si>
  <si>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</si>
  <si>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</si>
  <si>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</si>
  <si>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</si>
  <si>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</si>
  <si>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</si>
  <si>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</si>
  <si>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</si>
  <si>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</si>
  <si>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</si>
  <si>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</si>
  <si>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</si>
  <si>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</si>
  <si>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</si>
  <si>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</si>
  <si>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</si>
  <si>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</si>
  <si>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</si>
  <si>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</si>
  <si>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</si>
  <si>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</si>
  <si>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</si>
  <si>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</si>
  <si>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</si>
  <si>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</si>
  <si>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</si>
  <si>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</si>
  <si>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</si>
  <si>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</si>
  <si>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</si>
  <si>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</si>
  <si>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</si>
  <si>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</si>
  <si>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</si>
  <si>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</si>
  <si>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</si>
  <si>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</si>
  <si>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</si>
  <si>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</si>
  <si>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</si>
  <si>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</si>
  <si>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</si>
  <si>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</si>
  <si>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</si>
  <si>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</si>
  <si>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</si>
  <si>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</si>
  <si>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</si>
  <si>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</si>
  <si>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</si>
  <si>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</si>
  <si>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</si>
  <si>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</si>
  <si>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</si>
  <si>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</si>
  <si>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</si>
  <si>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</si>
  <si>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</si>
  <si>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</si>
  <si>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</si>
  <si>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</si>
  <si>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</si>
  <si>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</si>
  <si>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</si>
  <si>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</si>
  <si>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</si>
  <si>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</si>
  <si>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</si>
  <si>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</si>
  <si>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</si>
  <si>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</si>
  <si>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</si>
  <si>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</si>
  <si>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</si>
  <si>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</si>
  <si>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</si>
  <si>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</si>
  <si>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</si>
  <si>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</si>
  <si>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</si>
  <si>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</si>
  <si>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</si>
  <si>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</si>
  <si>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</si>
  <si>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</si>
  <si>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</si>
  <si>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</si>
  <si>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</si>
  <si>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佐久穂町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</si>
  <si>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</si>
  <si>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</si>
  <si>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</si>
  <si>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</si>
  <si>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</si>
  <si>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</si>
  <si>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</si>
  <si>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</si>
  <si>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</si>
  <si>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</si>
  <si>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</si>
  <si>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</si>
  <si>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①収益的収支比率は１００％を超え収入が費用を上回っており黒字経営の様に見えるが、総収益のうち営業外収益の占める割合が約４割を占め健全経営とは言えません。
④企業債残高対給水収益比率は収益に対する借金の割合で、年々減少しており、これは新たに借金をせず返済してきたことにより減少してきています。平成３６年度（２０２４）の返済をもって完済となります。
⑤料金回収率は年々減少傾向にあり営業外収益に頼るところが大きく人口減少等による有収水量の減少によりますます営業外収入に依存する割合が増える傾向にあります。
⑥給水原価が対昨年比で増加した要因としては、人口の変化による有収水量の減少と漏水による修繕費及び検定有効期間の満了によるメータ交換の費用が増えたためと考えられます。
⑦施設利用率が類似団体より低く推移している要因は計画時における配水量と近年の人口減少による有収水量の減少と考えられ、有効に施設の利用が出来ているとは言えません。反面、施設に余裕があると言えます。
⑧有収率は類似団体とほぼ同じ水準を保っていますが昨年は漏水による損失あり数値が低下したと考えられます。</t>
    <rPh sb="1" eb="4">
      <t>シュウエキテキ</t>
    </rPh>
    <rPh sb="4" eb="6">
      <t>シュウシ</t>
    </rPh>
    <rPh sb="6" eb="8">
      <t>ヒリツ</t>
    </rPh>
    <rPh sb="14" eb="15">
      <t>コ</t>
    </rPh>
    <rPh sb="16" eb="18">
      <t>シュウニュウ</t>
    </rPh>
    <rPh sb="19" eb="21">
      <t>ヒヨウ</t>
    </rPh>
    <rPh sb="22" eb="24">
      <t>ウワマワ</t>
    </rPh>
    <rPh sb="28" eb="30">
      <t>クロジ</t>
    </rPh>
    <rPh sb="30" eb="32">
      <t>ケイエイ</t>
    </rPh>
    <rPh sb="33" eb="34">
      <t>ヨウ</t>
    </rPh>
    <rPh sb="35" eb="36">
      <t>ミ</t>
    </rPh>
    <rPh sb="40" eb="43">
      <t>ソウシュウエキ</t>
    </rPh>
    <rPh sb="46" eb="49">
      <t>エイギョウガイ</t>
    </rPh>
    <rPh sb="49" eb="51">
      <t>シュウエキ</t>
    </rPh>
    <rPh sb="52" eb="53">
      <t>シ</t>
    </rPh>
    <rPh sb="55" eb="57">
      <t>ワリアイ</t>
    </rPh>
    <rPh sb="58" eb="59">
      <t>ヤク</t>
    </rPh>
    <rPh sb="60" eb="61">
      <t>ワリ</t>
    </rPh>
    <rPh sb="62" eb="63">
      <t>シ</t>
    </rPh>
    <rPh sb="64" eb="66">
      <t>ケンゼン</t>
    </rPh>
    <rPh sb="66" eb="68">
      <t>ケイエイ</t>
    </rPh>
    <rPh sb="70" eb="71">
      <t>イ</t>
    </rPh>
    <rPh sb="78" eb="80">
      <t>キギョウ</t>
    </rPh>
    <rPh sb="80" eb="81">
      <t>サイ</t>
    </rPh>
    <rPh sb="81" eb="82">
      <t>ザン</t>
    </rPh>
    <rPh sb="82" eb="83">
      <t>タカ</t>
    </rPh>
    <rPh sb="83" eb="84">
      <t>タイ</t>
    </rPh>
    <rPh sb="84" eb="86">
      <t>キュウスイ</t>
    </rPh>
    <rPh sb="86" eb="88">
      <t>シュウエキ</t>
    </rPh>
    <rPh sb="88" eb="90">
      <t>ヒリツ</t>
    </rPh>
    <rPh sb="91" eb="93">
      <t>シュウエキ</t>
    </rPh>
    <rPh sb="94" eb="95">
      <t>タイ</t>
    </rPh>
    <rPh sb="97" eb="99">
      <t>シャッキン</t>
    </rPh>
    <rPh sb="100" eb="102">
      <t>ワリアイ</t>
    </rPh>
    <rPh sb="104" eb="106">
      <t>ネンネン</t>
    </rPh>
    <rPh sb="106" eb="108">
      <t>ゲンショウ</t>
    </rPh>
    <rPh sb="116" eb="117">
      <t>アラ</t>
    </rPh>
    <rPh sb="119" eb="121">
      <t>シャッキン</t>
    </rPh>
    <rPh sb="124" eb="126">
      <t>ヘンサイ</t>
    </rPh>
    <rPh sb="135" eb="137">
      <t>ゲンショウ</t>
    </rPh>
    <rPh sb="145" eb="147">
      <t>ヘイセイ</t>
    </rPh>
    <rPh sb="149" eb="151">
      <t>ネンド</t>
    </rPh>
    <rPh sb="158" eb="160">
      <t>ヘンサイ</t>
    </rPh>
    <rPh sb="164" eb="166">
      <t>カンサイ</t>
    </rPh>
    <rPh sb="174" eb="176">
      <t>リョウキン</t>
    </rPh>
    <rPh sb="176" eb="178">
      <t>カイシュウ</t>
    </rPh>
    <rPh sb="178" eb="179">
      <t>リツ</t>
    </rPh>
    <rPh sb="180" eb="182">
      <t>ネンネン</t>
    </rPh>
    <rPh sb="182" eb="184">
      <t>ゲンショウ</t>
    </rPh>
    <rPh sb="184" eb="186">
      <t>ケイコウ</t>
    </rPh>
    <rPh sb="189" eb="192">
      <t>エイギョウガイ</t>
    </rPh>
    <rPh sb="192" eb="194">
      <t>シュウエキ</t>
    </rPh>
    <rPh sb="195" eb="196">
      <t>タヨ</t>
    </rPh>
    <rPh sb="201" eb="202">
      <t>オオ</t>
    </rPh>
    <rPh sb="204" eb="206">
      <t>ジンコウ</t>
    </rPh>
    <rPh sb="206" eb="208">
      <t>ゲンショウ</t>
    </rPh>
    <rPh sb="208" eb="209">
      <t>トウ</t>
    </rPh>
    <rPh sb="212" eb="214">
      <t>ユウシュウ</t>
    </rPh>
    <rPh sb="214" eb="216">
      <t>スイリョウ</t>
    </rPh>
    <rPh sb="217" eb="219">
      <t>ゲンショウ</t>
    </rPh>
    <rPh sb="226" eb="229">
      <t>エイギョウガイ</t>
    </rPh>
    <rPh sb="229" eb="231">
      <t>シュウニュウ</t>
    </rPh>
    <rPh sb="232" eb="234">
      <t>イゾン</t>
    </rPh>
    <rPh sb="236" eb="238">
      <t>ワリアイ</t>
    </rPh>
    <rPh sb="239" eb="240">
      <t>フ</t>
    </rPh>
    <rPh sb="242" eb="244">
      <t>ケイコウ</t>
    </rPh>
    <rPh sb="252" eb="254">
      <t>キュウスイ</t>
    </rPh>
    <rPh sb="254" eb="256">
      <t>ゲンカ</t>
    </rPh>
    <rPh sb="257" eb="258">
      <t>タイ</t>
    </rPh>
    <rPh sb="258" eb="261">
      <t>サクネンヒ</t>
    </rPh>
    <rPh sb="262" eb="264">
      <t>ゾウカ</t>
    </rPh>
    <rPh sb="266" eb="268">
      <t>ヨウイン</t>
    </rPh>
    <rPh sb="273" eb="275">
      <t>ジンコウ</t>
    </rPh>
    <rPh sb="276" eb="278">
      <t>ヘンカ</t>
    </rPh>
    <rPh sb="281" eb="283">
      <t>ユウシュウ</t>
    </rPh>
    <rPh sb="283" eb="285">
      <t>スイリョウ</t>
    </rPh>
    <rPh sb="286" eb="288">
      <t>ゲンショウ</t>
    </rPh>
    <rPh sb="317" eb="319">
      <t>ヒヨウ</t>
    </rPh>
    <rPh sb="320" eb="321">
      <t>フ</t>
    </rPh>
    <rPh sb="326" eb="327">
      <t>カンガ</t>
    </rPh>
    <rPh sb="335" eb="337">
      <t>シセツ</t>
    </rPh>
    <rPh sb="337" eb="340">
      <t>リヨウリツ</t>
    </rPh>
    <rPh sb="341" eb="343">
      <t>ルイジ</t>
    </rPh>
    <rPh sb="343" eb="345">
      <t>ダンタイ</t>
    </rPh>
    <rPh sb="347" eb="348">
      <t>ヒク</t>
    </rPh>
    <rPh sb="349" eb="351">
      <t>スイイ</t>
    </rPh>
    <rPh sb="355" eb="357">
      <t>ヨウイン</t>
    </rPh>
    <rPh sb="358" eb="360">
      <t>ケイカク</t>
    </rPh>
    <rPh sb="360" eb="361">
      <t>ジ</t>
    </rPh>
    <rPh sb="365" eb="367">
      <t>ハイスイ</t>
    </rPh>
    <rPh sb="367" eb="368">
      <t>リョウ</t>
    </rPh>
    <rPh sb="369" eb="371">
      <t>キンネン</t>
    </rPh>
    <rPh sb="372" eb="374">
      <t>ジンコウ</t>
    </rPh>
    <rPh sb="374" eb="376">
      <t>ゲンショウ</t>
    </rPh>
    <rPh sb="379" eb="381">
      <t>ユウシュウ</t>
    </rPh>
    <rPh sb="381" eb="383">
      <t>スイリョウ</t>
    </rPh>
    <rPh sb="384" eb="386">
      <t>ゲンショウ</t>
    </rPh>
    <rPh sb="387" eb="388">
      <t>カンガ</t>
    </rPh>
    <rPh sb="392" eb="394">
      <t>ユウコウ</t>
    </rPh>
    <rPh sb="395" eb="397">
      <t>シセツ</t>
    </rPh>
    <rPh sb="398" eb="400">
      <t>リヨウ</t>
    </rPh>
    <rPh sb="401" eb="403">
      <t>デキ</t>
    </rPh>
    <rPh sb="408" eb="409">
      <t>イ</t>
    </rPh>
    <rPh sb="414" eb="416">
      <t>ハンメン</t>
    </rPh>
    <rPh sb="417" eb="419">
      <t>シセツ</t>
    </rPh>
    <rPh sb="420" eb="422">
      <t>ヨユウ</t>
    </rPh>
    <rPh sb="426" eb="427">
      <t>イ</t>
    </rPh>
    <rPh sb="433" eb="435">
      <t>ユウシュウ</t>
    </rPh>
    <rPh sb="435" eb="436">
      <t>リツ</t>
    </rPh>
    <rPh sb="437" eb="439">
      <t>ルイジ</t>
    </rPh>
    <rPh sb="439" eb="441">
      <t>ダンタイ</t>
    </rPh>
    <rPh sb="444" eb="445">
      <t>オナ</t>
    </rPh>
    <rPh sb="446" eb="448">
      <t>スイジュン</t>
    </rPh>
    <rPh sb="449" eb="450">
      <t>タモ</t>
    </rPh>
    <rPh sb="456" eb="458">
      <t>サクネン</t>
    </rPh>
    <rPh sb="459" eb="461">
      <t>ロウスイ</t>
    </rPh>
    <rPh sb="464" eb="466">
      <t>ソンシツ</t>
    </rPh>
    <rPh sb="468" eb="470">
      <t>スウチ</t>
    </rPh>
    <rPh sb="471" eb="473">
      <t>テイカ</t>
    </rPh>
    <rPh sb="476" eb="477">
      <t>カンガ</t>
    </rPh>
    <phoneticPr fontId="4"/>
  </si>
  <si>
    <t>③平成３年から平成７年の間に管路更新して以来現在まで更新は行ってきませんでした。今後耐用年数を迎えるに当たり施設全体の分析を行い計画を立て順次更新を進めていきます。</t>
    <rPh sb="1" eb="3">
      <t>ヘイセイ</t>
    </rPh>
    <rPh sb="4" eb="5">
      <t>ネン</t>
    </rPh>
    <rPh sb="7" eb="9">
      <t>ヘイセイ</t>
    </rPh>
    <rPh sb="10" eb="11">
      <t>ネン</t>
    </rPh>
    <rPh sb="12" eb="13">
      <t>アイダ</t>
    </rPh>
    <rPh sb="14" eb="16">
      <t>カンロ</t>
    </rPh>
    <rPh sb="16" eb="18">
      <t>コウシン</t>
    </rPh>
    <rPh sb="20" eb="22">
      <t>イライ</t>
    </rPh>
    <rPh sb="22" eb="24">
      <t>ゲンザイ</t>
    </rPh>
    <rPh sb="26" eb="28">
      <t>コウシン</t>
    </rPh>
    <rPh sb="29" eb="30">
      <t>オコナ</t>
    </rPh>
    <rPh sb="40" eb="42">
      <t>コンゴ</t>
    </rPh>
    <rPh sb="42" eb="44">
      <t>タイヨウ</t>
    </rPh>
    <rPh sb="44" eb="46">
      <t>ネンスウ</t>
    </rPh>
    <rPh sb="47" eb="48">
      <t>ムカ</t>
    </rPh>
    <rPh sb="51" eb="52">
      <t>ア</t>
    </rPh>
    <rPh sb="54" eb="56">
      <t>シセツ</t>
    </rPh>
    <rPh sb="56" eb="58">
      <t>ゼンタイ</t>
    </rPh>
    <rPh sb="59" eb="61">
      <t>ブンセキ</t>
    </rPh>
    <rPh sb="62" eb="63">
      <t>オコナ</t>
    </rPh>
    <rPh sb="64" eb="66">
      <t>ケイカク</t>
    </rPh>
    <rPh sb="67" eb="68">
      <t>タ</t>
    </rPh>
    <rPh sb="69" eb="71">
      <t>ジュンジ</t>
    </rPh>
    <rPh sb="71" eb="73">
      <t>コウシン</t>
    </rPh>
    <rPh sb="74" eb="75">
      <t>スス</t>
    </rPh>
    <phoneticPr fontId="4"/>
  </si>
  <si>
    <t>　総収益のうち営業外収入の占める割合が高く健全な経営状態とは言ません。給水原価は増加傾向にあり。また今後施設の更新が必要と考えられます。
　全国的な人口減少、水に対する考え方の変化等により収益が減少していることから、ますます営業外収益に依存することが考えられます。
　今後、経費の削減に努め効率的な施設運営を考えながら安定した水の供給をしていきます。</t>
    <rPh sb="1" eb="4">
      <t>ソウシュウエキ</t>
    </rPh>
    <rPh sb="7" eb="10">
      <t>エイギョウガイ</t>
    </rPh>
    <rPh sb="10" eb="12">
      <t>シュウニュウ</t>
    </rPh>
    <rPh sb="13" eb="14">
      <t>シ</t>
    </rPh>
    <rPh sb="16" eb="18">
      <t>ワリアイ</t>
    </rPh>
    <rPh sb="19" eb="20">
      <t>タカ</t>
    </rPh>
    <rPh sb="21" eb="23">
      <t>ケンゼン</t>
    </rPh>
    <rPh sb="24" eb="26">
      <t>ケイエイ</t>
    </rPh>
    <rPh sb="26" eb="28">
      <t>ジョウタイ</t>
    </rPh>
    <rPh sb="30" eb="31">
      <t>イ</t>
    </rPh>
    <rPh sb="35" eb="37">
      <t>キュウスイ</t>
    </rPh>
    <rPh sb="37" eb="39">
      <t>ゲンカ</t>
    </rPh>
    <rPh sb="40" eb="42">
      <t>ゾウカ</t>
    </rPh>
    <rPh sb="42" eb="44">
      <t>ケイコウ</t>
    </rPh>
    <rPh sb="50" eb="52">
      <t>コンゴ</t>
    </rPh>
    <rPh sb="52" eb="54">
      <t>シセツ</t>
    </rPh>
    <rPh sb="55" eb="57">
      <t>コウシン</t>
    </rPh>
    <rPh sb="58" eb="60">
      <t>ヒツヨウ</t>
    </rPh>
    <rPh sb="61" eb="62">
      <t>カンガ</t>
    </rPh>
    <rPh sb="70" eb="73">
      <t>ゼンコクテキ</t>
    </rPh>
    <rPh sb="74" eb="76">
      <t>ジンコウ</t>
    </rPh>
    <rPh sb="76" eb="78">
      <t>ゲンショウ</t>
    </rPh>
    <rPh sb="79" eb="80">
      <t>ミズ</t>
    </rPh>
    <rPh sb="81" eb="82">
      <t>タイ</t>
    </rPh>
    <rPh sb="84" eb="85">
      <t>カンガ</t>
    </rPh>
    <rPh sb="86" eb="87">
      <t>カタ</t>
    </rPh>
    <rPh sb="88" eb="90">
      <t>ヘンカ</t>
    </rPh>
    <rPh sb="90" eb="91">
      <t>トウ</t>
    </rPh>
    <rPh sb="94" eb="96">
      <t>シュウエキ</t>
    </rPh>
    <rPh sb="97" eb="99">
      <t>ゲンショウ</t>
    </rPh>
    <rPh sb="112" eb="115">
      <t>エイギョウガイ</t>
    </rPh>
    <rPh sb="115" eb="117">
      <t>シュウエキ</t>
    </rPh>
    <rPh sb="118" eb="120">
      <t>イゾン</t>
    </rPh>
    <rPh sb="125" eb="126">
      <t>カンガ</t>
    </rPh>
    <rPh sb="134" eb="136">
      <t>コンゴ</t>
    </rPh>
    <rPh sb="137" eb="139">
      <t>ケイヒ</t>
    </rPh>
    <rPh sb="140" eb="142">
      <t>サクゲン</t>
    </rPh>
    <rPh sb="143" eb="144">
      <t>ツト</t>
    </rPh>
    <rPh sb="145" eb="148">
      <t>コウリツテキ</t>
    </rPh>
    <rPh sb="149" eb="151">
      <t>シセツ</t>
    </rPh>
    <rPh sb="151" eb="153">
      <t>ウンエイ</t>
    </rPh>
    <rPh sb="154" eb="155">
      <t>カンガ</t>
    </rPh>
    <rPh sb="159" eb="161">
      <t>アンテイ</t>
    </rPh>
    <rPh sb="163" eb="164">
      <t>ミズ</t>
    </rPh>
    <rPh sb="165" eb="167">
      <t>キョウキュウ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</si>
</sst>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9BB-4ECC-96FE-0F8EE02DBC40}"/>
            </c:ext>
          </c:extLst>
        </c:ser>
        <c:dLbls>
          <c:showLegendKey val="0"/>
          <c:showVal val="0"/>
          <c:showCatName val="0"/>
          <c:showSerName val="0"/>
          <c:showPercent val="0"/>
          <c:showBubbleSize val="0"/>
        </c:dLbls>
        <c:gapWidth val="150"/>
        <c:axId val="84805888"/>
        <c:axId val="8480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E9BB-4ECC-96FE-0F8EE02DBC40}"/>
            </c:ext>
          </c:extLst>
        </c:ser>
        <c:dLbls>
          <c:showLegendKey val="0"/>
          <c:showVal val="0"/>
          <c:showCatName val="0"/>
          <c:showSerName val="0"/>
          <c:showPercent val="0"/>
          <c:showBubbleSize val="0"/>
        </c:dLbls>
        <c:marker val="1"/>
        <c:smooth val="0"/>
        <c:axId val="84805888"/>
        <c:axId val="84808064"/>
      </c:lineChart>
      <c:dateAx>
        <c:axId val="84805888"/>
        <c:scaling>
          <c:orientation val="minMax"/>
        </c:scaling>
        <c:delete val="1"/>
        <c:axPos val="b"/>
        <c:numFmt formatCode="ge" sourceLinked="1"/>
        <c:majorTickMark val="none"/>
        <c:minorTickMark val="none"/>
        <c:tickLblPos val="none"/>
        <c:crossAx val="84808064"/>
        <c:crosses val="autoZero"/>
        <c:auto val="1"/>
        <c:lblOffset val="100"/>
        <c:baseTimeUnit val="years"/>
      </c:dateAx>
      <c:valAx>
        <c:axId val="8480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0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42.13</c:v>
                </c:pt>
                <c:pt idx="1">
                  <c:v>42.32</c:v>
                </c:pt>
                <c:pt idx="2">
                  <c:v>41.87</c:v>
                </c:pt>
                <c:pt idx="3">
                  <c:v>43.64</c:v>
                </c:pt>
                <c:pt idx="4">
                  <c:v>41.24</c:v>
                </c:pt>
              </c:numCache>
            </c:numRef>
          </c:val>
          <c:extLst xmlns:c16r2="http://schemas.microsoft.com/office/drawing/2015/06/chart">
            <c:ext xmlns:c16="http://schemas.microsoft.com/office/drawing/2014/chart" uri="{C3380CC4-5D6E-409C-BE32-E72D297353CC}">
              <c16:uniqueId val="{00000000-E7DF-4AA2-98F8-75006D45B53A}"/>
            </c:ext>
          </c:extLst>
        </c:ser>
        <c:dLbls>
          <c:showLegendKey val="0"/>
          <c:showVal val="0"/>
          <c:showCatName val="0"/>
          <c:showSerName val="0"/>
          <c:showPercent val="0"/>
          <c:showBubbleSize val="0"/>
        </c:dLbls>
        <c:gapWidth val="150"/>
        <c:axId val="90089344"/>
        <c:axId val="9009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E7DF-4AA2-98F8-75006D45B53A}"/>
            </c:ext>
          </c:extLst>
        </c:ser>
        <c:dLbls>
          <c:showLegendKey val="0"/>
          <c:showVal val="0"/>
          <c:showCatName val="0"/>
          <c:showSerName val="0"/>
          <c:showPercent val="0"/>
          <c:showBubbleSize val="0"/>
        </c:dLbls>
        <c:marker val="1"/>
        <c:smooth val="0"/>
        <c:axId val="90089344"/>
        <c:axId val="90095616"/>
      </c:lineChart>
      <c:dateAx>
        <c:axId val="90089344"/>
        <c:scaling>
          <c:orientation val="minMax"/>
        </c:scaling>
        <c:delete val="1"/>
        <c:axPos val="b"/>
        <c:numFmt formatCode="ge" sourceLinked="1"/>
        <c:majorTickMark val="none"/>
        <c:minorTickMark val="none"/>
        <c:tickLblPos val="none"/>
        <c:crossAx val="90095616"/>
        <c:crosses val="autoZero"/>
        <c:auto val="1"/>
        <c:lblOffset val="100"/>
        <c:baseTimeUnit val="years"/>
      </c:dateAx>
      <c:valAx>
        <c:axId val="900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79.489999999999995</c:v>
                </c:pt>
                <c:pt idx="1">
                  <c:v>77.98</c:v>
                </c:pt>
                <c:pt idx="2">
                  <c:v>80.86</c:v>
                </c:pt>
                <c:pt idx="3">
                  <c:v>91.74</c:v>
                </c:pt>
                <c:pt idx="4">
                  <c:v>82.3</c:v>
                </c:pt>
              </c:numCache>
            </c:numRef>
          </c:val>
          <c:extLst xmlns:c16r2="http://schemas.microsoft.com/office/drawing/2015/06/chart">
            <c:ext xmlns:c16="http://schemas.microsoft.com/office/drawing/2014/chart" uri="{C3380CC4-5D6E-409C-BE32-E72D297353CC}">
              <c16:uniqueId val="{00000000-CDD2-45B7-9F27-FA57D7CA7961}"/>
            </c:ext>
          </c:extLst>
        </c:ser>
        <c:dLbls>
          <c:showLegendKey val="0"/>
          <c:showVal val="0"/>
          <c:showCatName val="0"/>
          <c:showSerName val="0"/>
          <c:showPercent val="0"/>
          <c:showBubbleSize val="0"/>
        </c:dLbls>
        <c:gapWidth val="150"/>
        <c:axId val="90274816"/>
        <c:axId val="9027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CDD2-45B7-9F27-FA57D7CA7961}"/>
            </c:ext>
          </c:extLst>
        </c:ser>
        <c:dLbls>
          <c:showLegendKey val="0"/>
          <c:showVal val="0"/>
          <c:showCatName val="0"/>
          <c:showSerName val="0"/>
          <c:showPercent val="0"/>
          <c:showBubbleSize val="0"/>
        </c:dLbls>
        <c:marker val="1"/>
        <c:smooth val="0"/>
        <c:axId val="90274816"/>
        <c:axId val="90276992"/>
      </c:lineChart>
      <c:dateAx>
        <c:axId val="90274816"/>
        <c:scaling>
          <c:orientation val="minMax"/>
        </c:scaling>
        <c:delete val="1"/>
        <c:axPos val="b"/>
        <c:numFmt formatCode="ge" sourceLinked="1"/>
        <c:majorTickMark val="none"/>
        <c:minorTickMark val="none"/>
        <c:tickLblPos val="none"/>
        <c:crossAx val="90276992"/>
        <c:crosses val="autoZero"/>
        <c:auto val="1"/>
        <c:lblOffset val="100"/>
        <c:baseTimeUnit val="years"/>
      </c:dateAx>
      <c:valAx>
        <c:axId val="9027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7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161.43</c:v>
                </c:pt>
                <c:pt idx="1">
                  <c:v>182.79</c:v>
                </c:pt>
                <c:pt idx="2">
                  <c:v>119.1</c:v>
                </c:pt>
                <c:pt idx="3">
                  <c:v>116.19</c:v>
                </c:pt>
                <c:pt idx="4">
                  <c:v>113.42</c:v>
                </c:pt>
              </c:numCache>
            </c:numRef>
          </c:val>
          <c:extLst xmlns:c16r2="http://schemas.microsoft.com/office/drawing/2015/06/chart">
            <c:ext xmlns:c16="http://schemas.microsoft.com/office/drawing/2014/chart" uri="{C3380CC4-5D6E-409C-BE32-E72D297353CC}">
              <c16:uniqueId val="{00000000-C30F-4054-9A94-41CD5A7DA59D}"/>
            </c:ext>
          </c:extLst>
        </c:ser>
        <c:dLbls>
          <c:showLegendKey val="0"/>
          <c:showVal val="0"/>
          <c:showCatName val="0"/>
          <c:showSerName val="0"/>
          <c:showPercent val="0"/>
          <c:showBubbleSize val="0"/>
        </c:dLbls>
        <c:gapWidth val="150"/>
        <c:axId val="84847232"/>
        <c:axId val="8485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C30F-4054-9A94-41CD5A7DA59D}"/>
            </c:ext>
          </c:extLst>
        </c:ser>
        <c:dLbls>
          <c:showLegendKey val="0"/>
          <c:showVal val="0"/>
          <c:showCatName val="0"/>
          <c:showSerName val="0"/>
          <c:showPercent val="0"/>
          <c:showBubbleSize val="0"/>
        </c:dLbls>
        <c:marker val="1"/>
        <c:smooth val="0"/>
        <c:axId val="84847232"/>
        <c:axId val="84857600"/>
      </c:lineChart>
      <c:dateAx>
        <c:axId val="84847232"/>
        <c:scaling>
          <c:orientation val="minMax"/>
        </c:scaling>
        <c:delete val="1"/>
        <c:axPos val="b"/>
        <c:numFmt formatCode="ge" sourceLinked="1"/>
        <c:majorTickMark val="none"/>
        <c:minorTickMark val="none"/>
        <c:tickLblPos val="none"/>
        <c:crossAx val="84857600"/>
        <c:crosses val="autoZero"/>
        <c:auto val="1"/>
        <c:lblOffset val="100"/>
        <c:baseTimeUnit val="years"/>
      </c:dateAx>
      <c:valAx>
        <c:axId val="8485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4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9B9-45A9-B12C-5613D7BDDABA}"/>
            </c:ext>
          </c:extLst>
        </c:ser>
        <c:dLbls>
          <c:showLegendKey val="0"/>
          <c:showVal val="0"/>
          <c:showCatName val="0"/>
          <c:showSerName val="0"/>
          <c:showPercent val="0"/>
          <c:showBubbleSize val="0"/>
        </c:dLbls>
        <c:gapWidth val="150"/>
        <c:axId val="87059456"/>
        <c:axId val="8706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B9-45A9-B12C-5613D7BDDABA}"/>
            </c:ext>
          </c:extLst>
        </c:ser>
        <c:dLbls>
          <c:showLegendKey val="0"/>
          <c:showVal val="0"/>
          <c:showCatName val="0"/>
          <c:showSerName val="0"/>
          <c:showPercent val="0"/>
          <c:showBubbleSize val="0"/>
        </c:dLbls>
        <c:marker val="1"/>
        <c:smooth val="0"/>
        <c:axId val="87059456"/>
        <c:axId val="87061632"/>
      </c:lineChart>
      <c:dateAx>
        <c:axId val="87059456"/>
        <c:scaling>
          <c:orientation val="minMax"/>
        </c:scaling>
        <c:delete val="1"/>
        <c:axPos val="b"/>
        <c:numFmt formatCode="ge" sourceLinked="1"/>
        <c:majorTickMark val="none"/>
        <c:minorTickMark val="none"/>
        <c:tickLblPos val="none"/>
        <c:crossAx val="87061632"/>
        <c:crosses val="autoZero"/>
        <c:auto val="1"/>
        <c:lblOffset val="100"/>
        <c:baseTimeUnit val="years"/>
      </c:dateAx>
      <c:valAx>
        <c:axId val="8706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79-4047-8B5E-9985B3D853A9}"/>
            </c:ext>
          </c:extLst>
        </c:ser>
        <c:dLbls>
          <c:showLegendKey val="0"/>
          <c:showVal val="0"/>
          <c:showCatName val="0"/>
          <c:showSerName val="0"/>
          <c:showPercent val="0"/>
          <c:showBubbleSize val="0"/>
        </c:dLbls>
        <c:gapWidth val="150"/>
        <c:axId val="90125440"/>
        <c:axId val="9012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79-4047-8B5E-9985B3D853A9}"/>
            </c:ext>
          </c:extLst>
        </c:ser>
        <c:dLbls>
          <c:showLegendKey val="0"/>
          <c:showVal val="0"/>
          <c:showCatName val="0"/>
          <c:showSerName val="0"/>
          <c:showPercent val="0"/>
          <c:showBubbleSize val="0"/>
        </c:dLbls>
        <c:marker val="1"/>
        <c:smooth val="0"/>
        <c:axId val="90125440"/>
        <c:axId val="90127360"/>
      </c:lineChart>
      <c:dateAx>
        <c:axId val="90125440"/>
        <c:scaling>
          <c:orientation val="minMax"/>
        </c:scaling>
        <c:delete val="1"/>
        <c:axPos val="b"/>
        <c:numFmt formatCode="ge" sourceLinked="1"/>
        <c:majorTickMark val="none"/>
        <c:minorTickMark val="none"/>
        <c:tickLblPos val="none"/>
        <c:crossAx val="90127360"/>
        <c:crosses val="autoZero"/>
        <c:auto val="1"/>
        <c:lblOffset val="100"/>
        <c:baseTimeUnit val="years"/>
      </c:dateAx>
      <c:valAx>
        <c:axId val="9012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B9F-4FFE-A3D9-4FEC1F2F3FE9}"/>
            </c:ext>
          </c:extLst>
        </c:ser>
        <c:dLbls>
          <c:showLegendKey val="0"/>
          <c:showVal val="0"/>
          <c:showCatName val="0"/>
          <c:showSerName val="0"/>
          <c:showPercent val="0"/>
          <c:showBubbleSize val="0"/>
        </c:dLbls>
        <c:gapWidth val="150"/>
        <c:axId val="90155264"/>
        <c:axId val="9017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9F-4FFE-A3D9-4FEC1F2F3FE9}"/>
            </c:ext>
          </c:extLst>
        </c:ser>
        <c:dLbls>
          <c:showLegendKey val="0"/>
          <c:showVal val="0"/>
          <c:showCatName val="0"/>
          <c:showSerName val="0"/>
          <c:showPercent val="0"/>
          <c:showBubbleSize val="0"/>
        </c:dLbls>
        <c:marker val="1"/>
        <c:smooth val="0"/>
        <c:axId val="90155264"/>
        <c:axId val="90173824"/>
      </c:lineChart>
      <c:dateAx>
        <c:axId val="90155264"/>
        <c:scaling>
          <c:orientation val="minMax"/>
        </c:scaling>
        <c:delete val="1"/>
        <c:axPos val="b"/>
        <c:numFmt formatCode="ge" sourceLinked="1"/>
        <c:majorTickMark val="none"/>
        <c:minorTickMark val="none"/>
        <c:tickLblPos val="none"/>
        <c:crossAx val="90173824"/>
        <c:crosses val="autoZero"/>
        <c:auto val="1"/>
        <c:lblOffset val="100"/>
        <c:baseTimeUnit val="years"/>
      </c:dateAx>
      <c:valAx>
        <c:axId val="9017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5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CD-45AB-9C68-F474715D3BF5}"/>
            </c:ext>
          </c:extLst>
        </c:ser>
        <c:dLbls>
          <c:showLegendKey val="0"/>
          <c:showVal val="0"/>
          <c:showCatName val="0"/>
          <c:showSerName val="0"/>
          <c:showPercent val="0"/>
          <c:showBubbleSize val="0"/>
        </c:dLbls>
        <c:gapWidth val="150"/>
        <c:axId val="89942272"/>
        <c:axId val="8994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CD-45AB-9C68-F474715D3BF5}"/>
            </c:ext>
          </c:extLst>
        </c:ser>
        <c:dLbls>
          <c:showLegendKey val="0"/>
          <c:showVal val="0"/>
          <c:showCatName val="0"/>
          <c:showSerName val="0"/>
          <c:showPercent val="0"/>
          <c:showBubbleSize val="0"/>
        </c:dLbls>
        <c:marker val="1"/>
        <c:smooth val="0"/>
        <c:axId val="89942272"/>
        <c:axId val="89948544"/>
      </c:lineChart>
      <c:dateAx>
        <c:axId val="89942272"/>
        <c:scaling>
          <c:orientation val="minMax"/>
        </c:scaling>
        <c:delete val="1"/>
        <c:axPos val="b"/>
        <c:numFmt formatCode="ge" sourceLinked="1"/>
        <c:majorTickMark val="none"/>
        <c:minorTickMark val="none"/>
        <c:tickLblPos val="none"/>
        <c:crossAx val="89948544"/>
        <c:crosses val="autoZero"/>
        <c:auto val="1"/>
        <c:lblOffset val="100"/>
        <c:baseTimeUnit val="years"/>
      </c:dateAx>
      <c:valAx>
        <c:axId val="8994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4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14.56</c:v>
                </c:pt>
                <c:pt idx="1">
                  <c:v>13.26</c:v>
                </c:pt>
                <c:pt idx="2">
                  <c:v>4.63</c:v>
                </c:pt>
                <c:pt idx="3">
                  <c:v>3.5</c:v>
                </c:pt>
                <c:pt idx="4">
                  <c:v>3.22</c:v>
                </c:pt>
              </c:numCache>
            </c:numRef>
          </c:val>
          <c:extLst xmlns:c16r2="http://schemas.microsoft.com/office/drawing/2015/06/chart">
            <c:ext xmlns:c16="http://schemas.microsoft.com/office/drawing/2014/chart" uri="{C3380CC4-5D6E-409C-BE32-E72D297353CC}">
              <c16:uniqueId val="{00000000-4704-45D6-9F1E-83600DEE982D}"/>
            </c:ext>
          </c:extLst>
        </c:ser>
        <c:dLbls>
          <c:showLegendKey val="0"/>
          <c:showVal val="0"/>
          <c:showCatName val="0"/>
          <c:showSerName val="0"/>
          <c:showPercent val="0"/>
          <c:showBubbleSize val="0"/>
        </c:dLbls>
        <c:gapWidth val="150"/>
        <c:axId val="89986176"/>
        <c:axId val="8998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4704-45D6-9F1E-83600DEE982D}"/>
            </c:ext>
          </c:extLst>
        </c:ser>
        <c:dLbls>
          <c:showLegendKey val="0"/>
          <c:showVal val="0"/>
          <c:showCatName val="0"/>
          <c:showSerName val="0"/>
          <c:showPercent val="0"/>
          <c:showBubbleSize val="0"/>
        </c:dLbls>
        <c:marker val="1"/>
        <c:smooth val="0"/>
        <c:axId val="89986176"/>
        <c:axId val="89988096"/>
      </c:lineChart>
      <c:dateAx>
        <c:axId val="89986176"/>
        <c:scaling>
          <c:orientation val="minMax"/>
        </c:scaling>
        <c:delete val="1"/>
        <c:axPos val="b"/>
        <c:numFmt formatCode="ge" sourceLinked="1"/>
        <c:majorTickMark val="none"/>
        <c:minorTickMark val="none"/>
        <c:tickLblPos val="none"/>
        <c:crossAx val="89988096"/>
        <c:crosses val="autoZero"/>
        <c:auto val="1"/>
        <c:lblOffset val="100"/>
        <c:baseTimeUnit val="years"/>
      </c:dateAx>
      <c:valAx>
        <c:axId val="8998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8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157.13</c:v>
                </c:pt>
                <c:pt idx="1">
                  <c:v>114.01</c:v>
                </c:pt>
                <c:pt idx="2">
                  <c:v>73.239999999999995</c:v>
                </c:pt>
                <c:pt idx="3">
                  <c:v>76.400000000000006</c:v>
                </c:pt>
                <c:pt idx="4">
                  <c:v>72.41</c:v>
                </c:pt>
              </c:numCache>
            </c:numRef>
          </c:val>
          <c:extLst xmlns:c16r2="http://schemas.microsoft.com/office/drawing/2015/06/chart">
            <c:ext xmlns:c16="http://schemas.microsoft.com/office/drawing/2014/chart" uri="{C3380CC4-5D6E-409C-BE32-E72D297353CC}">
              <c16:uniqueId val="{00000000-9C91-40CD-9167-1A721F668395}"/>
            </c:ext>
          </c:extLst>
        </c:ser>
        <c:dLbls>
          <c:showLegendKey val="0"/>
          <c:showVal val="0"/>
          <c:showCatName val="0"/>
          <c:showSerName val="0"/>
          <c:showPercent val="0"/>
          <c:showBubbleSize val="0"/>
        </c:dLbls>
        <c:gapWidth val="150"/>
        <c:axId val="90023424"/>
        <c:axId val="9002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9C91-40CD-9167-1A721F668395}"/>
            </c:ext>
          </c:extLst>
        </c:ser>
        <c:dLbls>
          <c:showLegendKey val="0"/>
          <c:showVal val="0"/>
          <c:showCatName val="0"/>
          <c:showSerName val="0"/>
          <c:showPercent val="0"/>
          <c:showBubbleSize val="0"/>
        </c:dLbls>
        <c:marker val="1"/>
        <c:smooth val="0"/>
        <c:axId val="90023424"/>
        <c:axId val="90025344"/>
      </c:lineChart>
      <c:dateAx>
        <c:axId val="90023424"/>
        <c:scaling>
          <c:orientation val="minMax"/>
        </c:scaling>
        <c:delete val="1"/>
        <c:axPos val="b"/>
        <c:numFmt formatCode="ge" sourceLinked="1"/>
        <c:majorTickMark val="none"/>
        <c:minorTickMark val="none"/>
        <c:tickLblPos val="none"/>
        <c:crossAx val="90025344"/>
        <c:crosses val="autoZero"/>
        <c:auto val="1"/>
        <c:lblOffset val="100"/>
        <c:baseTimeUnit val="years"/>
      </c:dateAx>
      <c:valAx>
        <c:axId val="9002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2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34.99</c:v>
                </c:pt>
                <c:pt idx="1">
                  <c:v>49.33</c:v>
                </c:pt>
                <c:pt idx="2">
                  <c:v>194.07</c:v>
                </c:pt>
                <c:pt idx="3">
                  <c:v>186.05</c:v>
                </c:pt>
                <c:pt idx="4">
                  <c:v>220.76</c:v>
                </c:pt>
              </c:numCache>
            </c:numRef>
          </c:val>
          <c:extLst xmlns:c16r2="http://schemas.microsoft.com/office/drawing/2015/06/chart">
            <c:ext xmlns:c16="http://schemas.microsoft.com/office/drawing/2014/chart" uri="{C3380CC4-5D6E-409C-BE32-E72D297353CC}">
              <c16:uniqueId val="{00000000-EA1D-4971-AA69-A25CE156C4C9}"/>
            </c:ext>
          </c:extLst>
        </c:ser>
        <c:dLbls>
          <c:showLegendKey val="0"/>
          <c:showVal val="0"/>
          <c:showCatName val="0"/>
          <c:showSerName val="0"/>
          <c:showPercent val="0"/>
          <c:showBubbleSize val="0"/>
        </c:dLbls>
        <c:gapWidth val="150"/>
        <c:axId val="90052096"/>
        <c:axId val="9005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EA1D-4971-AA69-A25CE156C4C9}"/>
            </c:ext>
          </c:extLst>
        </c:ser>
        <c:dLbls>
          <c:showLegendKey val="0"/>
          <c:showVal val="0"/>
          <c:showCatName val="0"/>
          <c:showSerName val="0"/>
          <c:showPercent val="0"/>
          <c:showBubbleSize val="0"/>
        </c:dLbls>
        <c:marker val="1"/>
        <c:smooth val="0"/>
        <c:axId val="90052096"/>
        <c:axId val="90054016"/>
      </c:lineChart>
      <c:dateAx>
        <c:axId val="90052096"/>
        <c:scaling>
          <c:orientation val="minMax"/>
        </c:scaling>
        <c:delete val="1"/>
        <c:axPos val="b"/>
        <c:numFmt formatCode="ge" sourceLinked="1"/>
        <c:majorTickMark val="none"/>
        <c:minorTickMark val="none"/>
        <c:tickLblPos val="none"/>
        <c:crossAx val="90054016"/>
        <c:crosses val="autoZero"/>
        <c:auto val="1"/>
        <c:lblOffset val="100"/>
        <c:baseTimeUnit val="years"/>
      </c:dateAx>
      <c:valAx>
        <c:axId val="9005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5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長野県　佐久穂町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D4</v>
      </c>
      <c r="X8" s="66"/>
      <c r="Y8" s="66"/>
      <c r="Z8" s="66"/>
      <c r="AA8" s="66"/>
      <c r="AB8" s="66"/>
      <c r="AC8" s="66"/>
      <c r="AD8" s="66" t="str">
        <f>データ!$M$6</f>
        <v>非設置</v>
      </c>
      <c r="AE8" s="66"/>
      <c r="AF8" s="66"/>
      <c r="AG8" s="66"/>
      <c r="AH8" s="66"/>
      <c r="AI8" s="66"/>
      <c r="AJ8" s="66"/>
      <c r="AK8" s="2"/>
      <c r="AL8" s="60">
        <f>データ!$R$6</f>
        <v>11388</v>
      </c>
      <c r="AM8" s="60"/>
      <c r="AN8" s="60"/>
      <c r="AO8" s="60"/>
      <c r="AP8" s="60"/>
      <c r="AQ8" s="60"/>
      <c r="AR8" s="60"/>
      <c r="AS8" s="60"/>
      <c r="AT8" s="59">
        <f>データ!$S$6</f>
        <v>188.15</v>
      </c>
      <c r="AU8" s="59"/>
      <c r="AV8" s="59"/>
      <c r="AW8" s="59"/>
      <c r="AX8" s="59"/>
      <c r="AY8" s="59"/>
      <c r="AZ8" s="59"/>
      <c r="BA8" s="59"/>
      <c r="BB8" s="59">
        <f>データ!$T$6</f>
        <v>60.53</v>
      </c>
      <c r="BC8" s="59"/>
      <c r="BD8" s="59"/>
      <c r="BE8" s="59"/>
      <c r="BF8" s="59"/>
      <c r="BG8" s="59"/>
      <c r="BH8" s="59"/>
      <c r="BI8" s="59"/>
      <c r="BJ8" s="3"/>
      <c r="BK8" s="3"/>
      <c r="BL8" s="63" t="s">
        <v>10</v>
      </c>
      <c r="BM8" s="64"/>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2"/>
      <c r="AE9" s="2"/>
      <c r="AF9" s="2"/>
      <c r="AG9" s="2"/>
      <c r="AH9" s="3"/>
      <c r="AI9" s="2"/>
      <c r="AJ9" s="2"/>
      <c r="AK9" s="2"/>
      <c r="AL9" s="65" t="s">
        <v>16</v>
      </c>
      <c r="AM9" s="65"/>
      <c r="AN9" s="65"/>
      <c r="AO9" s="65"/>
      <c r="AP9" s="65"/>
      <c r="AQ9" s="65"/>
      <c r="AR9" s="65"/>
      <c r="AS9" s="65"/>
      <c r="AT9" s="65" t="s">
        <v>17</v>
      </c>
      <c r="AU9" s="65"/>
      <c r="AV9" s="65"/>
      <c r="AW9" s="65"/>
      <c r="AX9" s="65"/>
      <c r="AY9" s="65"/>
      <c r="AZ9" s="65"/>
      <c r="BA9" s="65"/>
      <c r="BB9" s="65" t="s">
        <v>18</v>
      </c>
      <c r="BC9" s="65"/>
      <c r="BD9" s="65"/>
      <c r="BE9" s="65"/>
      <c r="BF9" s="65"/>
      <c r="BG9" s="65"/>
      <c r="BH9" s="65"/>
      <c r="BI9" s="65"/>
      <c r="BJ9" s="3"/>
      <c r="BK9" s="3"/>
      <c r="BL9" s="57" t="s">
        <v>19</v>
      </c>
      <c r="BM9" s="58"/>
      <c r="BN9" s="10" t="s">
        <v>20</v>
      </c>
      <c r="BO9" s="11"/>
      <c r="BP9" s="11"/>
      <c r="BQ9" s="11"/>
      <c r="BR9" s="11"/>
      <c r="BS9" s="11"/>
      <c r="BT9" s="11"/>
      <c r="BU9" s="11"/>
      <c r="BV9" s="11"/>
      <c r="BW9" s="11"/>
      <c r="BX9" s="11"/>
      <c r="BY9" s="12"/>
    </row>
    <row r="10" spans="1:78" ht="18.75" customHeight="1" x14ac:dyDescent="0.15">
      <c r="A10" s="2"/>
      <c r="B10" s="59" t="str">
        <f>データ!$N$6</f>
        <v>-</v>
      </c>
      <c r="C10" s="59"/>
      <c r="D10" s="59"/>
      <c r="E10" s="59"/>
      <c r="F10" s="59"/>
      <c r="G10" s="59"/>
      <c r="H10" s="59"/>
      <c r="I10" s="59" t="str">
        <f>データ!$O$6</f>
        <v>該当数値なし</v>
      </c>
      <c r="J10" s="59"/>
      <c r="K10" s="59"/>
      <c r="L10" s="59"/>
      <c r="M10" s="59"/>
      <c r="N10" s="59"/>
      <c r="O10" s="59"/>
      <c r="P10" s="59">
        <f>データ!$P$6</f>
        <v>8.07</v>
      </c>
      <c r="Q10" s="59"/>
      <c r="R10" s="59"/>
      <c r="S10" s="59"/>
      <c r="T10" s="59"/>
      <c r="U10" s="59"/>
      <c r="V10" s="59"/>
      <c r="W10" s="60">
        <f>データ!$Q$6</f>
        <v>2808</v>
      </c>
      <c r="X10" s="60"/>
      <c r="Y10" s="60"/>
      <c r="Z10" s="60"/>
      <c r="AA10" s="60"/>
      <c r="AB10" s="60"/>
      <c r="AC10" s="60"/>
      <c r="AD10" s="2"/>
      <c r="AE10" s="2"/>
      <c r="AF10" s="2"/>
      <c r="AG10" s="2"/>
      <c r="AH10" s="2"/>
      <c r="AI10" s="2"/>
      <c r="AJ10" s="2"/>
      <c r="AK10" s="2"/>
      <c r="AL10" s="60">
        <f>データ!$U$6</f>
        <v>912</v>
      </c>
      <c r="AM10" s="60"/>
      <c r="AN10" s="60"/>
      <c r="AO10" s="60"/>
      <c r="AP10" s="60"/>
      <c r="AQ10" s="60"/>
      <c r="AR10" s="60"/>
      <c r="AS10" s="60"/>
      <c r="AT10" s="59">
        <f>データ!$V$6</f>
        <v>0.68</v>
      </c>
      <c r="AU10" s="59"/>
      <c r="AV10" s="59"/>
      <c r="AW10" s="59"/>
      <c r="AX10" s="59"/>
      <c r="AY10" s="59"/>
      <c r="AZ10" s="59"/>
      <c r="BA10" s="59"/>
      <c r="BB10" s="59">
        <f>データ!$W$6</f>
        <v>1341.18</v>
      </c>
      <c r="BC10" s="59"/>
      <c r="BD10" s="59"/>
      <c r="BE10" s="59"/>
      <c r="BF10" s="59"/>
      <c r="BG10" s="59"/>
      <c r="BH10" s="59"/>
      <c r="BI10" s="59"/>
      <c r="BJ10" s="2"/>
      <c r="BK10" s="2"/>
      <c r="BL10" s="61" t="s">
        <v>21</v>
      </c>
      <c r="BM10" s="62"/>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42" t="s">
        <v>25</v>
      </c>
      <c r="BM14" s="43"/>
      <c r="BN14" s="43"/>
      <c r="BO14" s="43"/>
      <c r="BP14" s="43"/>
      <c r="BQ14" s="43"/>
      <c r="BR14" s="43"/>
      <c r="BS14" s="43"/>
      <c r="BT14" s="43"/>
      <c r="BU14" s="43"/>
      <c r="BV14" s="43"/>
      <c r="BW14" s="43"/>
      <c r="BX14" s="43"/>
      <c r="BY14" s="43"/>
      <c r="BZ14" s="4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121</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48" t="s">
        <v>26</v>
      </c>
      <c r="D34" s="48"/>
      <c r="E34" s="48"/>
      <c r="F34" s="48"/>
      <c r="G34" s="48"/>
      <c r="H34" s="48"/>
      <c r="I34" s="48"/>
      <c r="J34" s="48"/>
      <c r="K34" s="48"/>
      <c r="L34" s="48"/>
      <c r="M34" s="48"/>
      <c r="N34" s="48"/>
      <c r="O34" s="48"/>
      <c r="P34" s="48"/>
      <c r="Q34" s="19"/>
      <c r="R34" s="48" t="s">
        <v>27</v>
      </c>
      <c r="S34" s="48"/>
      <c r="T34" s="48"/>
      <c r="U34" s="48"/>
      <c r="V34" s="48"/>
      <c r="W34" s="48"/>
      <c r="X34" s="48"/>
      <c r="Y34" s="48"/>
      <c r="Z34" s="48"/>
      <c r="AA34" s="48"/>
      <c r="AB34" s="48"/>
      <c r="AC34" s="48"/>
      <c r="AD34" s="48"/>
      <c r="AE34" s="48"/>
      <c r="AF34" s="19"/>
      <c r="AG34" s="48" t="s">
        <v>28</v>
      </c>
      <c r="AH34" s="48"/>
      <c r="AI34" s="48"/>
      <c r="AJ34" s="48"/>
      <c r="AK34" s="48"/>
      <c r="AL34" s="48"/>
      <c r="AM34" s="48"/>
      <c r="AN34" s="48"/>
      <c r="AO34" s="48"/>
      <c r="AP34" s="48"/>
      <c r="AQ34" s="48"/>
      <c r="AR34" s="48"/>
      <c r="AS34" s="48"/>
      <c r="AT34" s="48"/>
      <c r="AU34" s="19"/>
      <c r="AV34" s="48" t="s">
        <v>29</v>
      </c>
      <c r="AW34" s="48"/>
      <c r="AX34" s="48"/>
      <c r="AY34" s="48"/>
      <c r="AZ34" s="48"/>
      <c r="BA34" s="48"/>
      <c r="BB34" s="48"/>
      <c r="BC34" s="48"/>
      <c r="BD34" s="48"/>
      <c r="BE34" s="48"/>
      <c r="BF34" s="48"/>
      <c r="BG34" s="48"/>
      <c r="BH34" s="48"/>
      <c r="BI34" s="4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48"/>
      <c r="D35" s="48"/>
      <c r="E35" s="48"/>
      <c r="F35" s="48"/>
      <c r="G35" s="48"/>
      <c r="H35" s="48"/>
      <c r="I35" s="48"/>
      <c r="J35" s="48"/>
      <c r="K35" s="48"/>
      <c r="L35" s="48"/>
      <c r="M35" s="48"/>
      <c r="N35" s="48"/>
      <c r="O35" s="48"/>
      <c r="P35" s="48"/>
      <c r="Q35" s="19"/>
      <c r="R35" s="48"/>
      <c r="S35" s="48"/>
      <c r="T35" s="48"/>
      <c r="U35" s="48"/>
      <c r="V35" s="48"/>
      <c r="W35" s="48"/>
      <c r="X35" s="48"/>
      <c r="Y35" s="48"/>
      <c r="Z35" s="48"/>
      <c r="AA35" s="48"/>
      <c r="AB35" s="48"/>
      <c r="AC35" s="48"/>
      <c r="AD35" s="48"/>
      <c r="AE35" s="48"/>
      <c r="AF35" s="19"/>
      <c r="AG35" s="48"/>
      <c r="AH35" s="48"/>
      <c r="AI35" s="48"/>
      <c r="AJ35" s="48"/>
      <c r="AK35" s="48"/>
      <c r="AL35" s="48"/>
      <c r="AM35" s="48"/>
      <c r="AN35" s="48"/>
      <c r="AO35" s="48"/>
      <c r="AP35" s="48"/>
      <c r="AQ35" s="48"/>
      <c r="AR35" s="48"/>
      <c r="AS35" s="48"/>
      <c r="AT35" s="48"/>
      <c r="AU35" s="19"/>
      <c r="AV35" s="48"/>
      <c r="AW35" s="48"/>
      <c r="AX35" s="48"/>
      <c r="AY35" s="48"/>
      <c r="AZ35" s="48"/>
      <c r="BA35" s="48"/>
      <c r="BB35" s="48"/>
      <c r="BC35" s="48"/>
      <c r="BD35" s="48"/>
      <c r="BE35" s="48"/>
      <c r="BF35" s="48"/>
      <c r="BG35" s="48"/>
      <c r="BH35" s="48"/>
      <c r="BI35" s="4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122</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48" t="s">
        <v>31</v>
      </c>
      <c r="D56" s="48"/>
      <c r="E56" s="48"/>
      <c r="F56" s="48"/>
      <c r="G56" s="48"/>
      <c r="H56" s="48"/>
      <c r="I56" s="48"/>
      <c r="J56" s="48"/>
      <c r="K56" s="48"/>
      <c r="L56" s="48"/>
      <c r="M56" s="48"/>
      <c r="N56" s="48"/>
      <c r="O56" s="48"/>
      <c r="P56" s="48"/>
      <c r="Q56" s="19"/>
      <c r="R56" s="48" t="s">
        <v>32</v>
      </c>
      <c r="S56" s="48"/>
      <c r="T56" s="48"/>
      <c r="U56" s="48"/>
      <c r="V56" s="48"/>
      <c r="W56" s="48"/>
      <c r="X56" s="48"/>
      <c r="Y56" s="48"/>
      <c r="Z56" s="48"/>
      <c r="AA56" s="48"/>
      <c r="AB56" s="48"/>
      <c r="AC56" s="48"/>
      <c r="AD56" s="48"/>
      <c r="AE56" s="48"/>
      <c r="AF56" s="19"/>
      <c r="AG56" s="48" t="s">
        <v>33</v>
      </c>
      <c r="AH56" s="48"/>
      <c r="AI56" s="48"/>
      <c r="AJ56" s="48"/>
      <c r="AK56" s="48"/>
      <c r="AL56" s="48"/>
      <c r="AM56" s="48"/>
      <c r="AN56" s="48"/>
      <c r="AO56" s="48"/>
      <c r="AP56" s="48"/>
      <c r="AQ56" s="48"/>
      <c r="AR56" s="48"/>
      <c r="AS56" s="48"/>
      <c r="AT56" s="48"/>
      <c r="AU56" s="19"/>
      <c r="AV56" s="48" t="s">
        <v>34</v>
      </c>
      <c r="AW56" s="48"/>
      <c r="AX56" s="48"/>
      <c r="AY56" s="48"/>
      <c r="AZ56" s="48"/>
      <c r="BA56" s="48"/>
      <c r="BB56" s="48"/>
      <c r="BC56" s="48"/>
      <c r="BD56" s="48"/>
      <c r="BE56" s="48"/>
      <c r="BF56" s="48"/>
      <c r="BG56" s="48"/>
      <c r="BH56" s="48"/>
      <c r="BI56" s="4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48"/>
      <c r="D57" s="48"/>
      <c r="E57" s="48"/>
      <c r="F57" s="48"/>
      <c r="G57" s="48"/>
      <c r="H57" s="48"/>
      <c r="I57" s="48"/>
      <c r="J57" s="48"/>
      <c r="K57" s="48"/>
      <c r="L57" s="48"/>
      <c r="M57" s="48"/>
      <c r="N57" s="48"/>
      <c r="O57" s="48"/>
      <c r="P57" s="48"/>
      <c r="Q57" s="19"/>
      <c r="R57" s="48"/>
      <c r="S57" s="48"/>
      <c r="T57" s="48"/>
      <c r="U57" s="48"/>
      <c r="V57" s="48"/>
      <c r="W57" s="48"/>
      <c r="X57" s="48"/>
      <c r="Y57" s="48"/>
      <c r="Z57" s="48"/>
      <c r="AA57" s="48"/>
      <c r="AB57" s="48"/>
      <c r="AC57" s="48"/>
      <c r="AD57" s="48"/>
      <c r="AE57" s="48"/>
      <c r="AF57" s="19"/>
      <c r="AG57" s="48"/>
      <c r="AH57" s="48"/>
      <c r="AI57" s="48"/>
      <c r="AJ57" s="48"/>
      <c r="AK57" s="48"/>
      <c r="AL57" s="48"/>
      <c r="AM57" s="48"/>
      <c r="AN57" s="48"/>
      <c r="AO57" s="48"/>
      <c r="AP57" s="48"/>
      <c r="AQ57" s="48"/>
      <c r="AR57" s="48"/>
      <c r="AS57" s="48"/>
      <c r="AT57" s="48"/>
      <c r="AU57" s="19"/>
      <c r="AV57" s="48"/>
      <c r="AW57" s="48"/>
      <c r="AX57" s="48"/>
      <c r="AY57" s="48"/>
      <c r="AZ57" s="48"/>
      <c r="BA57" s="48"/>
      <c r="BB57" s="48"/>
      <c r="BC57" s="48"/>
      <c r="BD57" s="48"/>
      <c r="BE57" s="48"/>
      <c r="BF57" s="48"/>
      <c r="BG57" s="48"/>
      <c r="BH57" s="48"/>
      <c r="BI57" s="4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49" t="s">
        <v>35</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7"/>
      <c r="BM60" s="78"/>
      <c r="BN60" s="78"/>
      <c r="BO60" s="78"/>
      <c r="BP60" s="78"/>
      <c r="BQ60" s="78"/>
      <c r="BR60" s="78"/>
      <c r="BS60" s="78"/>
      <c r="BT60" s="78"/>
      <c r="BU60" s="78"/>
      <c r="BV60" s="78"/>
      <c r="BW60" s="78"/>
      <c r="BX60" s="78"/>
      <c r="BY60" s="78"/>
      <c r="BZ60" s="79"/>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123</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48" t="s">
        <v>37</v>
      </c>
      <c r="D79" s="48"/>
      <c r="E79" s="48"/>
      <c r="F79" s="48"/>
      <c r="G79" s="48"/>
      <c r="H79" s="48"/>
      <c r="I79" s="48"/>
      <c r="J79" s="48"/>
      <c r="K79" s="48"/>
      <c r="L79" s="48"/>
      <c r="M79" s="48"/>
      <c r="N79" s="48"/>
      <c r="O79" s="48"/>
      <c r="P79" s="48"/>
      <c r="Q79" s="48"/>
      <c r="R79" s="48"/>
      <c r="S79" s="48"/>
      <c r="T79" s="48"/>
      <c r="U79" s="19"/>
      <c r="V79" s="19"/>
      <c r="W79" s="48" t="s">
        <v>38</v>
      </c>
      <c r="X79" s="48"/>
      <c r="Y79" s="48"/>
      <c r="Z79" s="48"/>
      <c r="AA79" s="48"/>
      <c r="AB79" s="48"/>
      <c r="AC79" s="48"/>
      <c r="AD79" s="48"/>
      <c r="AE79" s="48"/>
      <c r="AF79" s="48"/>
      <c r="AG79" s="48"/>
      <c r="AH79" s="48"/>
      <c r="AI79" s="48"/>
      <c r="AJ79" s="48"/>
      <c r="AK79" s="48"/>
      <c r="AL79" s="48"/>
      <c r="AM79" s="48"/>
      <c r="AN79" s="48"/>
      <c r="AO79" s="19"/>
      <c r="AP79" s="19"/>
      <c r="AQ79" s="48" t="s">
        <v>39</v>
      </c>
      <c r="AR79" s="48"/>
      <c r="AS79" s="48"/>
      <c r="AT79" s="48"/>
      <c r="AU79" s="48"/>
      <c r="AV79" s="48"/>
      <c r="AW79" s="48"/>
      <c r="AX79" s="48"/>
      <c r="AY79" s="48"/>
      <c r="AZ79" s="48"/>
      <c r="BA79" s="48"/>
      <c r="BB79" s="48"/>
      <c r="BC79" s="48"/>
      <c r="BD79" s="48"/>
      <c r="BE79" s="48"/>
      <c r="BF79" s="48"/>
      <c r="BG79" s="48"/>
      <c r="BH79" s="4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48"/>
      <c r="D80" s="48"/>
      <c r="E80" s="48"/>
      <c r="F80" s="48"/>
      <c r="G80" s="48"/>
      <c r="H80" s="48"/>
      <c r="I80" s="48"/>
      <c r="J80" s="48"/>
      <c r="K80" s="48"/>
      <c r="L80" s="48"/>
      <c r="M80" s="48"/>
      <c r="N80" s="48"/>
      <c r="O80" s="48"/>
      <c r="P80" s="48"/>
      <c r="Q80" s="48"/>
      <c r="R80" s="48"/>
      <c r="S80" s="48"/>
      <c r="T80" s="48"/>
      <c r="U80" s="19"/>
      <c r="V80" s="19"/>
      <c r="W80" s="48"/>
      <c r="X80" s="48"/>
      <c r="Y80" s="48"/>
      <c r="Z80" s="48"/>
      <c r="AA80" s="48"/>
      <c r="AB80" s="48"/>
      <c r="AC80" s="48"/>
      <c r="AD80" s="48"/>
      <c r="AE80" s="48"/>
      <c r="AF80" s="48"/>
      <c r="AG80" s="48"/>
      <c r="AH80" s="48"/>
      <c r="AI80" s="48"/>
      <c r="AJ80" s="48"/>
      <c r="AK80" s="48"/>
      <c r="AL80" s="48"/>
      <c r="AM80" s="48"/>
      <c r="AN80" s="48"/>
      <c r="AO80" s="19"/>
      <c r="AP80" s="19"/>
      <c r="AQ80" s="48"/>
      <c r="AR80" s="48"/>
      <c r="AS80" s="48"/>
      <c r="AT80" s="48"/>
      <c r="AU80" s="48"/>
      <c r="AV80" s="48"/>
      <c r="AW80" s="48"/>
      <c r="AX80" s="48"/>
      <c r="AY80" s="48"/>
      <c r="AZ80" s="48"/>
      <c r="BA80" s="48"/>
      <c r="BB80" s="48"/>
      <c r="BC80" s="48"/>
      <c r="BD80" s="48"/>
      <c r="BE80" s="48"/>
      <c r="BF80" s="48"/>
      <c r="BG80" s="48"/>
      <c r="BH80" s="4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Aqj8ObJtxlO9nzfubcpS4rxcrnPclNXd9HILaA4XJsr+8sAXti/g7yxjFXqfX/TlwjOgeMJczdm5ZBfYwFLO8w==" saltValue="0Xm4fpHXrVc3qwhA77b4N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0" t="s">
        <v>64</v>
      </c>
      <c r="I3" s="71"/>
      <c r="J3" s="71"/>
      <c r="K3" s="71"/>
      <c r="L3" s="71"/>
      <c r="M3" s="71"/>
      <c r="N3" s="71"/>
      <c r="O3" s="71"/>
      <c r="P3" s="71"/>
      <c r="Q3" s="71"/>
      <c r="R3" s="71"/>
      <c r="S3" s="71"/>
      <c r="T3" s="71"/>
      <c r="U3" s="71"/>
      <c r="V3" s="71"/>
      <c r="W3" s="72"/>
      <c r="X3" s="76" t="s">
        <v>65</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66</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x14ac:dyDescent="0.15">
      <c r="A4" s="28" t="s">
        <v>67</v>
      </c>
      <c r="B4" s="30"/>
      <c r="C4" s="30"/>
      <c r="D4" s="30"/>
      <c r="E4" s="30"/>
      <c r="F4" s="30"/>
      <c r="G4" s="30"/>
      <c r="H4" s="73"/>
      <c r="I4" s="74"/>
      <c r="J4" s="74"/>
      <c r="K4" s="74"/>
      <c r="L4" s="74"/>
      <c r="M4" s="74"/>
      <c r="N4" s="74"/>
      <c r="O4" s="74"/>
      <c r="P4" s="74"/>
      <c r="Q4" s="74"/>
      <c r="R4" s="74"/>
      <c r="S4" s="74"/>
      <c r="T4" s="74"/>
      <c r="U4" s="74"/>
      <c r="V4" s="74"/>
      <c r="W4" s="75"/>
      <c r="X4" s="69" t="s">
        <v>68</v>
      </c>
      <c r="Y4" s="69"/>
      <c r="Z4" s="69"/>
      <c r="AA4" s="69"/>
      <c r="AB4" s="69"/>
      <c r="AC4" s="69"/>
      <c r="AD4" s="69"/>
      <c r="AE4" s="69"/>
      <c r="AF4" s="69"/>
      <c r="AG4" s="69"/>
      <c r="AH4" s="69"/>
      <c r="AI4" s="69" t="s">
        <v>69</v>
      </c>
      <c r="AJ4" s="69"/>
      <c r="AK4" s="69"/>
      <c r="AL4" s="69"/>
      <c r="AM4" s="69"/>
      <c r="AN4" s="69"/>
      <c r="AO4" s="69"/>
      <c r="AP4" s="69"/>
      <c r="AQ4" s="69"/>
      <c r="AR4" s="69"/>
      <c r="AS4" s="69"/>
      <c r="AT4" s="69" t="s">
        <v>70</v>
      </c>
      <c r="AU4" s="69"/>
      <c r="AV4" s="69"/>
      <c r="AW4" s="69"/>
      <c r="AX4" s="69"/>
      <c r="AY4" s="69"/>
      <c r="AZ4" s="69"/>
      <c r="BA4" s="69"/>
      <c r="BB4" s="69"/>
      <c r="BC4" s="69"/>
      <c r="BD4" s="69"/>
      <c r="BE4" s="69" t="s">
        <v>71</v>
      </c>
      <c r="BF4" s="69"/>
      <c r="BG4" s="69"/>
      <c r="BH4" s="69"/>
      <c r="BI4" s="69"/>
      <c r="BJ4" s="69"/>
      <c r="BK4" s="69"/>
      <c r="BL4" s="69"/>
      <c r="BM4" s="69"/>
      <c r="BN4" s="69"/>
      <c r="BO4" s="69"/>
      <c r="BP4" s="69" t="s">
        <v>72</v>
      </c>
      <c r="BQ4" s="69"/>
      <c r="BR4" s="69"/>
      <c r="BS4" s="69"/>
      <c r="BT4" s="69"/>
      <c r="BU4" s="69"/>
      <c r="BV4" s="69"/>
      <c r="BW4" s="69"/>
      <c r="BX4" s="69"/>
      <c r="BY4" s="69"/>
      <c r="BZ4" s="69"/>
      <c r="CA4" s="69" t="s">
        <v>73</v>
      </c>
      <c r="CB4" s="69"/>
      <c r="CC4" s="69"/>
      <c r="CD4" s="69"/>
      <c r="CE4" s="69"/>
      <c r="CF4" s="69"/>
      <c r="CG4" s="69"/>
      <c r="CH4" s="69"/>
      <c r="CI4" s="69"/>
      <c r="CJ4" s="69"/>
      <c r="CK4" s="69"/>
      <c r="CL4" s="69" t="s">
        <v>74</v>
      </c>
      <c r="CM4" s="69"/>
      <c r="CN4" s="69"/>
      <c r="CO4" s="69"/>
      <c r="CP4" s="69"/>
      <c r="CQ4" s="69"/>
      <c r="CR4" s="69"/>
      <c r="CS4" s="69"/>
      <c r="CT4" s="69"/>
      <c r="CU4" s="69"/>
      <c r="CV4" s="69"/>
      <c r="CW4" s="69" t="s">
        <v>75</v>
      </c>
      <c r="CX4" s="69"/>
      <c r="CY4" s="69"/>
      <c r="CZ4" s="69"/>
      <c r="DA4" s="69"/>
      <c r="DB4" s="69"/>
      <c r="DC4" s="69"/>
      <c r="DD4" s="69"/>
      <c r="DE4" s="69"/>
      <c r="DF4" s="69"/>
      <c r="DG4" s="69"/>
      <c r="DH4" s="69" t="s">
        <v>76</v>
      </c>
      <c r="DI4" s="69"/>
      <c r="DJ4" s="69"/>
      <c r="DK4" s="69"/>
      <c r="DL4" s="69"/>
      <c r="DM4" s="69"/>
      <c r="DN4" s="69"/>
      <c r="DO4" s="69"/>
      <c r="DP4" s="69"/>
      <c r="DQ4" s="69"/>
      <c r="DR4" s="69"/>
      <c r="DS4" s="69" t="s">
        <v>77</v>
      </c>
      <c r="DT4" s="69"/>
      <c r="DU4" s="69"/>
      <c r="DV4" s="69"/>
      <c r="DW4" s="69"/>
      <c r="DX4" s="69"/>
      <c r="DY4" s="69"/>
      <c r="DZ4" s="69"/>
      <c r="EA4" s="69"/>
      <c r="EB4" s="69"/>
      <c r="EC4" s="69"/>
      <c r="ED4" s="69" t="s">
        <v>78</v>
      </c>
      <c r="EE4" s="69"/>
      <c r="EF4" s="69"/>
      <c r="EG4" s="69"/>
      <c r="EH4" s="69"/>
      <c r="EI4" s="69"/>
      <c r="EJ4" s="69"/>
      <c r="EK4" s="69"/>
      <c r="EL4" s="69"/>
      <c r="EM4" s="69"/>
      <c r="EN4" s="69"/>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203092</v>
      </c>
      <c r="D6" s="33">
        <f t="shared" si="3"/>
        <v>47</v>
      </c>
      <c r="E6" s="33">
        <f t="shared" si="3"/>
        <v>1</v>
      </c>
      <c r="F6" s="33">
        <f t="shared" si="3"/>
        <v>0</v>
      </c>
      <c r="G6" s="33">
        <f t="shared" si="3"/>
        <v>0</v>
      </c>
      <c r="H6" s="33" t="str">
        <f t="shared" si="3"/>
        <v>長野県　佐久穂町</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8.07</v>
      </c>
      <c r="Q6" s="34">
        <f t="shared" si="3"/>
        <v>2808</v>
      </c>
      <c r="R6" s="34">
        <f t="shared" si="3"/>
        <v>11388</v>
      </c>
      <c r="S6" s="34">
        <f t="shared" si="3"/>
        <v>188.15</v>
      </c>
      <c r="T6" s="34">
        <f t="shared" si="3"/>
        <v>60.53</v>
      </c>
      <c r="U6" s="34">
        <f t="shared" si="3"/>
        <v>912</v>
      </c>
      <c r="V6" s="34">
        <f t="shared" si="3"/>
        <v>0.68</v>
      </c>
      <c r="W6" s="34">
        <f t="shared" si="3"/>
        <v>1341.18</v>
      </c>
      <c r="X6" s="35">
        <f>IF(X7="",NA(),X7)</f>
        <v>161.43</v>
      </c>
      <c r="Y6" s="35">
        <f t="shared" ref="Y6:AG6" si="4">IF(Y7="",NA(),Y7)</f>
        <v>182.79</v>
      </c>
      <c r="Z6" s="35">
        <f t="shared" si="4"/>
        <v>119.1</v>
      </c>
      <c r="AA6" s="35">
        <f t="shared" si="4"/>
        <v>116.19</v>
      </c>
      <c r="AB6" s="35">
        <f t="shared" si="4"/>
        <v>113.42</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14.56</v>
      </c>
      <c r="BF6" s="35">
        <f t="shared" ref="BF6:BN6" si="7">IF(BF7="",NA(),BF7)</f>
        <v>13.26</v>
      </c>
      <c r="BG6" s="35">
        <f t="shared" si="7"/>
        <v>4.63</v>
      </c>
      <c r="BH6" s="35">
        <f t="shared" si="7"/>
        <v>3.5</v>
      </c>
      <c r="BI6" s="35">
        <f t="shared" si="7"/>
        <v>3.22</v>
      </c>
      <c r="BJ6" s="35">
        <f t="shared" si="7"/>
        <v>1462.56</v>
      </c>
      <c r="BK6" s="35">
        <f t="shared" si="7"/>
        <v>1486.62</v>
      </c>
      <c r="BL6" s="35">
        <f t="shared" si="7"/>
        <v>1510.14</v>
      </c>
      <c r="BM6" s="35">
        <f t="shared" si="7"/>
        <v>1595.62</v>
      </c>
      <c r="BN6" s="35">
        <f t="shared" si="7"/>
        <v>1302.33</v>
      </c>
      <c r="BO6" s="34" t="str">
        <f>IF(BO7="","",IF(BO7="-","【-】","【"&amp;SUBSTITUTE(TEXT(BO7,"#,##0.00"),"-","△")&amp;"】"))</f>
        <v>【1,141.75】</v>
      </c>
      <c r="BP6" s="35">
        <f>IF(BP7="",NA(),BP7)</f>
        <v>157.13</v>
      </c>
      <c r="BQ6" s="35">
        <f t="shared" ref="BQ6:BY6" si="8">IF(BQ7="",NA(),BQ7)</f>
        <v>114.01</v>
      </c>
      <c r="BR6" s="35">
        <f t="shared" si="8"/>
        <v>73.239999999999995</v>
      </c>
      <c r="BS6" s="35">
        <f t="shared" si="8"/>
        <v>76.400000000000006</v>
      </c>
      <c r="BT6" s="35">
        <f t="shared" si="8"/>
        <v>72.41</v>
      </c>
      <c r="BU6" s="35">
        <f t="shared" si="8"/>
        <v>32.39</v>
      </c>
      <c r="BV6" s="35">
        <f t="shared" si="8"/>
        <v>24.39</v>
      </c>
      <c r="BW6" s="35">
        <f t="shared" si="8"/>
        <v>22.67</v>
      </c>
      <c r="BX6" s="35">
        <f t="shared" si="8"/>
        <v>37.92</v>
      </c>
      <c r="BY6" s="35">
        <f t="shared" si="8"/>
        <v>40.89</v>
      </c>
      <c r="BZ6" s="34" t="str">
        <f>IF(BZ7="","",IF(BZ7="-","【-】","【"&amp;SUBSTITUTE(TEXT(BZ7,"#,##0.00"),"-","△")&amp;"】"))</f>
        <v>【54.93】</v>
      </c>
      <c r="CA6" s="35">
        <f>IF(CA7="",NA(),CA7)</f>
        <v>34.99</v>
      </c>
      <c r="CB6" s="35">
        <f t="shared" ref="CB6:CJ6" si="9">IF(CB7="",NA(),CB7)</f>
        <v>49.33</v>
      </c>
      <c r="CC6" s="35">
        <f t="shared" si="9"/>
        <v>194.07</v>
      </c>
      <c r="CD6" s="35">
        <f t="shared" si="9"/>
        <v>186.05</v>
      </c>
      <c r="CE6" s="35">
        <f t="shared" si="9"/>
        <v>220.76</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42.13</v>
      </c>
      <c r="CM6" s="35">
        <f t="shared" ref="CM6:CU6" si="10">IF(CM7="",NA(),CM7)</f>
        <v>42.32</v>
      </c>
      <c r="CN6" s="35">
        <f t="shared" si="10"/>
        <v>41.87</v>
      </c>
      <c r="CO6" s="35">
        <f t="shared" si="10"/>
        <v>43.64</v>
      </c>
      <c r="CP6" s="35">
        <f t="shared" si="10"/>
        <v>41.24</v>
      </c>
      <c r="CQ6" s="35">
        <f t="shared" si="10"/>
        <v>50.49</v>
      </c>
      <c r="CR6" s="35">
        <f t="shared" si="10"/>
        <v>48.36</v>
      </c>
      <c r="CS6" s="35">
        <f t="shared" si="10"/>
        <v>48.7</v>
      </c>
      <c r="CT6" s="35">
        <f t="shared" si="10"/>
        <v>46.9</v>
      </c>
      <c r="CU6" s="35">
        <f t="shared" si="10"/>
        <v>47.95</v>
      </c>
      <c r="CV6" s="34" t="str">
        <f>IF(CV7="","",IF(CV7="-","【-】","【"&amp;SUBSTITUTE(TEXT(CV7,"#,##0.00"),"-","△")&amp;"】"))</f>
        <v>【56.91】</v>
      </c>
      <c r="CW6" s="35">
        <f>IF(CW7="",NA(),CW7)</f>
        <v>79.489999999999995</v>
      </c>
      <c r="CX6" s="35">
        <f t="shared" ref="CX6:DF6" si="11">IF(CX7="",NA(),CX7)</f>
        <v>77.98</v>
      </c>
      <c r="CY6" s="35">
        <f t="shared" si="11"/>
        <v>80.86</v>
      </c>
      <c r="CZ6" s="35">
        <f t="shared" si="11"/>
        <v>91.74</v>
      </c>
      <c r="DA6" s="35">
        <f t="shared" si="11"/>
        <v>82.3</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203092</v>
      </c>
      <c r="D7" s="37">
        <v>47</v>
      </c>
      <c r="E7" s="37">
        <v>1</v>
      </c>
      <c r="F7" s="37">
        <v>0</v>
      </c>
      <c r="G7" s="37">
        <v>0</v>
      </c>
      <c r="H7" s="37" t="s">
        <v>108</v>
      </c>
      <c r="I7" s="37" t="s">
        <v>109</v>
      </c>
      <c r="J7" s="37" t="s">
        <v>110</v>
      </c>
      <c r="K7" s="37" t="s">
        <v>111</v>
      </c>
      <c r="L7" s="37" t="s">
        <v>112</v>
      </c>
      <c r="M7" s="37" t="s">
        <v>113</v>
      </c>
      <c r="N7" s="38" t="s">
        <v>114</v>
      </c>
      <c r="O7" s="38" t="s">
        <v>115</v>
      </c>
      <c r="P7" s="38">
        <v>8.07</v>
      </c>
      <c r="Q7" s="38">
        <v>2808</v>
      </c>
      <c r="R7" s="38">
        <v>11388</v>
      </c>
      <c r="S7" s="38">
        <v>188.15</v>
      </c>
      <c r="T7" s="38">
        <v>60.53</v>
      </c>
      <c r="U7" s="38">
        <v>912</v>
      </c>
      <c r="V7" s="38">
        <v>0.68</v>
      </c>
      <c r="W7" s="38">
        <v>1341.18</v>
      </c>
      <c r="X7" s="38">
        <v>161.43</v>
      </c>
      <c r="Y7" s="38">
        <v>182.79</v>
      </c>
      <c r="Z7" s="38">
        <v>119.1</v>
      </c>
      <c r="AA7" s="38">
        <v>116.19</v>
      </c>
      <c r="AB7" s="38">
        <v>113.42</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14.56</v>
      </c>
      <c r="BF7" s="38">
        <v>13.26</v>
      </c>
      <c r="BG7" s="38">
        <v>4.63</v>
      </c>
      <c r="BH7" s="38">
        <v>3.5</v>
      </c>
      <c r="BI7" s="38">
        <v>3.22</v>
      </c>
      <c r="BJ7" s="38">
        <v>1462.56</v>
      </c>
      <c r="BK7" s="38">
        <v>1486.62</v>
      </c>
      <c r="BL7" s="38">
        <v>1510.14</v>
      </c>
      <c r="BM7" s="38">
        <v>1595.62</v>
      </c>
      <c r="BN7" s="38">
        <v>1302.33</v>
      </c>
      <c r="BO7" s="38">
        <v>1141.75</v>
      </c>
      <c r="BP7" s="38">
        <v>157.13</v>
      </c>
      <c r="BQ7" s="38">
        <v>114.01</v>
      </c>
      <c r="BR7" s="38">
        <v>73.239999999999995</v>
      </c>
      <c r="BS7" s="38">
        <v>76.400000000000006</v>
      </c>
      <c r="BT7" s="38">
        <v>72.41</v>
      </c>
      <c r="BU7" s="38">
        <v>32.39</v>
      </c>
      <c r="BV7" s="38">
        <v>24.39</v>
      </c>
      <c r="BW7" s="38">
        <v>22.67</v>
      </c>
      <c r="BX7" s="38">
        <v>37.92</v>
      </c>
      <c r="BY7" s="38">
        <v>40.89</v>
      </c>
      <c r="BZ7" s="38">
        <v>54.93</v>
      </c>
      <c r="CA7" s="38">
        <v>34.99</v>
      </c>
      <c r="CB7" s="38">
        <v>49.33</v>
      </c>
      <c r="CC7" s="38">
        <v>194.07</v>
      </c>
      <c r="CD7" s="38">
        <v>186.05</v>
      </c>
      <c r="CE7" s="38">
        <v>220.76</v>
      </c>
      <c r="CF7" s="38">
        <v>530.83000000000004</v>
      </c>
      <c r="CG7" s="38">
        <v>734.18</v>
      </c>
      <c r="CH7" s="38">
        <v>789.62</v>
      </c>
      <c r="CI7" s="38">
        <v>423.18</v>
      </c>
      <c r="CJ7" s="38">
        <v>383.2</v>
      </c>
      <c r="CK7" s="38">
        <v>292.18</v>
      </c>
      <c r="CL7" s="38">
        <v>42.13</v>
      </c>
      <c r="CM7" s="38">
        <v>42.32</v>
      </c>
      <c r="CN7" s="38">
        <v>41.87</v>
      </c>
      <c r="CO7" s="38">
        <v>43.64</v>
      </c>
      <c r="CP7" s="38">
        <v>41.24</v>
      </c>
      <c r="CQ7" s="38">
        <v>50.49</v>
      </c>
      <c r="CR7" s="38">
        <v>48.36</v>
      </c>
      <c r="CS7" s="38">
        <v>48.7</v>
      </c>
      <c r="CT7" s="38">
        <v>46.9</v>
      </c>
      <c r="CU7" s="38">
        <v>47.95</v>
      </c>
      <c r="CV7" s="38">
        <v>56.91</v>
      </c>
      <c r="CW7" s="38">
        <v>79.489999999999995</v>
      </c>
      <c r="CX7" s="38">
        <v>77.98</v>
      </c>
      <c r="CY7" s="38">
        <v>80.86</v>
      </c>
      <c r="CZ7" s="38">
        <v>91.74</v>
      </c>
      <c r="DA7" s="38">
        <v>82.3</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ModifiedBy> </cp:lastModifiedBy>
  <cp:lastPrinted>2019-02-20T10:39:37Z</cp:lastPrinted>
  <dcterms:created xsi:type="dcterms:W3CDTF">2018-12-03T08:43:25Z</dcterms:created>
  <dcterms:modified xsi:type="dcterms:W3CDTF">2019-02-20T10:39:39Z</dcterms:modified>
</cp:coreProperties>
</file>