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5MZHty5z0IhAMiOiU5o92ybAPZfegzbMJSIEeBaqnq0H3kIb/paYyPXQM/QfNz9cnh/qRUkT8Dptmzg2YCUiA==" workbookSaltValue="TnxbMKTuIbfxyIiuFHy1/A==" workbookSpinCount="100000" lockStructure="1"/>
  <bookViews>
    <workbookView xWindow="0" yWindow="0" windowWidth="20490" windowHeight="790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<sst xmlns="http://schemas.openxmlformats.org/spreadsheetml/2006/main" count="251" uniqueCount="125">
  <si>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</si>
  <si>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</si>
  <si>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</si>
  <si>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</si>
  <si>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</si>
  <si>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</si>
  <si>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</si>
  <si>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</si>
  <si>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</si>
  <si>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</si>
  <si>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</si>
  <si>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</si>
  <si>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</si>
  <si>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</si>
  <si>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</si>
  <si>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</si>
  <si>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</si>
  <si>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</si>
  <si>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</si>
  <si>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</si>
  <si>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</si>
  <si>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</si>
  <si>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</si>
  <si>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</si>
  <si>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</si>
  <si>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</si>
  <si>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</si>
  <si>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</si>
  <si>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</si>
  <si>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</si>
  <si>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</si>
  <si>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</si>
  <si>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</si>
  <si>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</si>
  <si>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</si>
  <si>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</si>
  <si>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</si>
  <si>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</si>
  <si>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</si>
  <si>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</si>
  <si>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</si>
  <si>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</si>
  <si>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</si>
  <si>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</si>
  <si>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</si>
  <si>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</si>
  <si>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</si>
  <si>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</si>
  <si>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</si>
  <si>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</si>
  <si>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</si>
  <si>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</si>
  <si>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</si>
  <si>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</si>
  <si>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</si>
  <si>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</si>
  <si>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</si>
  <si>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</si>
  <si>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</si>
  <si>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</si>
  <si>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</si>
  <si>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</si>
  <si>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</si>
  <si>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</si>
  <si>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</si>
  <si>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</si>
  <si>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</si>
  <si>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</si>
  <si>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</si>
  <si>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</si>
  <si>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</si>
  <si>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</si>
  <si>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</si>
  <si>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</si>
  <si>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</si>
  <si>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</si>
  <si>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</si>
  <si>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</si>
  <si>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</si>
  <si>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</si>
  <si>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</si>
  <si>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</si>
  <si>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</si>
  <si>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</si>
  <si>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</si>
  <si>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</si>
  <si>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</si>
  <si>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</si>
  <si>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</si>
  <si>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</si>
  <si>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</si>
  <si>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</si>
  <si>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</si>
  <si>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</si>
  <si>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</si>
  <si>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</si>
  <si>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</si>
  <si>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</si>
  <si>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</si>
  <si>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</si>
  <si>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</si>
  <si>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</si>
  <si>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</si>
  <si>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</si>
  <si>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</si>
  <si>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</si>
  <si>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</si>
  <si>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</si>
  <si>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</si>
  <si>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南牧村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</si>
  <si>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</si>
  <si>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</si>
  <si>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</si>
  <si>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</si>
  <si>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</si>
  <si>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</si>
  <si>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</si>
  <si>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</si>
  <si>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</si>
  <si>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</si>
  <si>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</si>
  <si>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</si>
  <si>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設置から年数は経過しているものの、現在のところ目立った故障等は出ていない。ただし、今後注視していく必要はある。</t>
    <rPh sb="1" eb="3">
      <t>セッチ</t>
    </rPh>
    <rPh sb="5" eb="7">
      <t>ネンスウ</t>
    </rPh>
    <rPh sb="8" eb="10">
      <t>ケイカ</t>
    </rPh>
    <rPh sb="18" eb="20">
      <t>ゲンザイ</t>
    </rPh>
    <rPh sb="24" eb="26">
      <t>メダ</t>
    </rPh>
    <rPh sb="28" eb="30">
      <t>コショウ</t>
    </rPh>
    <rPh sb="30" eb="31">
      <t>トウ</t>
    </rPh>
    <rPh sb="32" eb="33">
      <t>デ</t>
    </rPh>
    <rPh sb="42" eb="44">
      <t>コンゴ</t>
    </rPh>
    <rPh sb="44" eb="46">
      <t>チュウシ</t>
    </rPh>
    <rPh sb="50" eb="52">
      <t>ヒツヨウ</t>
    </rPh>
    <phoneticPr fontId="4"/>
  </si>
  <si>
    <t>　事業全体でみれば償還金などはあるものの、維持管理については、経費回収率も100％となっており、健全に運営ができている。</t>
    <rPh sb="1" eb="3">
      <t>ジギョウ</t>
    </rPh>
    <rPh sb="3" eb="5">
      <t>ゼンタイ</t>
    </rPh>
    <rPh sb="9" eb="11">
      <t>ショウカン</t>
    </rPh>
    <rPh sb="11" eb="12">
      <t>キン</t>
    </rPh>
    <rPh sb="21" eb="23">
      <t>イジ</t>
    </rPh>
    <rPh sb="23" eb="25">
      <t>カンリ</t>
    </rPh>
    <rPh sb="31" eb="33">
      <t>ケイヒ</t>
    </rPh>
    <rPh sb="33" eb="35">
      <t>カイシュウ</t>
    </rPh>
    <rPh sb="35" eb="36">
      <t>リツ</t>
    </rPh>
    <rPh sb="48" eb="50">
      <t>ケンゼン</t>
    </rPh>
    <rPh sb="51" eb="53">
      <t>ウンエイ</t>
    </rPh>
    <phoneticPr fontId="4"/>
  </si>
  <si>
    <t>　事業については、すべて収入により賄えており健全に経営できている。償還に係る費用のみ一般会計から繰入れている。</t>
    <rPh sb="1" eb="3">
      <t>ジギョウ</t>
    </rPh>
    <rPh sb="12" eb="14">
      <t>シュウニュウ</t>
    </rPh>
    <rPh sb="17" eb="18">
      <t>マカナ</t>
    </rPh>
    <rPh sb="22" eb="24">
      <t>ケンゼン</t>
    </rPh>
    <rPh sb="25" eb="27">
      <t>ケイエイ</t>
    </rPh>
    <rPh sb="33" eb="35">
      <t>ショウカン</t>
    </rPh>
    <rPh sb="36" eb="37">
      <t>カカ</t>
    </rPh>
    <rPh sb="38" eb="40">
      <t>ヒヨウ</t>
    </rPh>
    <rPh sb="42" eb="44">
      <t>イッパン</t>
    </rPh>
    <rPh sb="44" eb="46">
      <t>カイケイ</t>
    </rPh>
    <rPh sb="48" eb="50">
      <t>クリイ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</si>
</sst>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9C-47D1-8EDC-95CCCC42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58176"/>
        <c:axId val="306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9C-47D1-8EDC-95CCCC42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58176"/>
        <c:axId val="30614656"/>
      </c:lineChart>
      <c:dateAx>
        <c:axId val="878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14656"/>
        <c:crosses val="autoZero"/>
        <c:auto val="1"/>
        <c:lblOffset val="100"/>
        <c:baseTimeUnit val="years"/>
      </c:dateAx>
      <c:valAx>
        <c:axId val="3061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5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66.09</c:v>
                </c:pt>
                <c:pt idx="1">
                  <c:v>65.22</c:v>
                </c:pt>
                <c:pt idx="2">
                  <c:v>63.48</c:v>
                </c:pt>
                <c:pt idx="3">
                  <c:v>64.349999999999994</c:v>
                </c:pt>
                <c:pt idx="4">
                  <c:v>60.87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4-497B-9BF1-87E9FC368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04992"/>
        <c:axId val="3081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48.69</c:v>
                </c:pt>
                <c:pt idx="1">
                  <c:v>52.52</c:v>
                </c:pt>
                <c:pt idx="2">
                  <c:v>54.14</c:v>
                </c:pt>
                <c:pt idx="3">
                  <c:v>132.99</c:v>
                </c:pt>
                <c:pt idx="4">
                  <c:v>51.71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4-497B-9BF1-87E9FC368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4992"/>
        <c:axId val="30819456"/>
      </c:lineChart>
      <c:dateAx>
        <c:axId val="3080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19456"/>
        <c:crosses val="autoZero"/>
        <c:auto val="1"/>
        <c:lblOffset val="100"/>
        <c:baseTimeUnit val="years"/>
      </c:dateAx>
      <c:valAx>
        <c:axId val="3081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0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D7-48CB-BAD3-3E3E738E1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4624"/>
        <c:axId val="3087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84.94</c:v>
                </c:pt>
                <c:pt idx="2">
                  <c:v>84.69</c:v>
                </c:pt>
                <c:pt idx="3">
                  <c:v>82.94</c:v>
                </c:pt>
                <c:pt idx="4">
                  <c:v>82.91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7-48CB-BAD3-3E3E738E1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4624"/>
        <c:axId val="30876800"/>
      </c:lineChart>
      <c:dateAx>
        <c:axId val="3087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76800"/>
        <c:crosses val="autoZero"/>
        <c:auto val="1"/>
        <c:lblOffset val="100"/>
        <c:baseTimeUnit val="years"/>
      </c:dateAx>
      <c:valAx>
        <c:axId val="3087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7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91.62</c:v>
                </c:pt>
                <c:pt idx="1">
                  <c:v>91.53</c:v>
                </c:pt>
                <c:pt idx="2">
                  <c:v>91.37</c:v>
                </c:pt>
                <c:pt idx="3">
                  <c:v>44.2</c:v>
                </c:pt>
                <c:pt idx="4">
                  <c:v>42.73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A-45C3-8CCF-9BBE9A1F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3824"/>
        <c:axId val="3066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1A-45C3-8CCF-9BBE9A1F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3824"/>
        <c:axId val="30660096"/>
      </c:lineChart>
      <c:dateAx>
        <c:axId val="3065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60096"/>
        <c:crosses val="autoZero"/>
        <c:auto val="1"/>
        <c:lblOffset val="100"/>
        <c:baseTimeUnit val="years"/>
      </c:dateAx>
      <c:valAx>
        <c:axId val="3066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5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6-47C4-AFF6-C555CC54B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78336"/>
        <c:axId val="3048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66-47C4-AFF6-C555CC54B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8336"/>
        <c:axId val="30480256"/>
      </c:lineChart>
      <c:dateAx>
        <c:axId val="3047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0256"/>
        <c:crosses val="autoZero"/>
        <c:auto val="1"/>
        <c:lblOffset val="100"/>
        <c:baseTimeUnit val="years"/>
      </c:dateAx>
      <c:valAx>
        <c:axId val="3048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7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B-4232-9685-67CBA07D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7872"/>
        <c:axId val="3052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4B-4232-9685-67CBA07D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872"/>
        <c:axId val="30529792"/>
      </c:lineChart>
      <c:dateAx>
        <c:axId val="305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9792"/>
        <c:crosses val="autoZero"/>
        <c:auto val="1"/>
        <c:lblOffset val="100"/>
        <c:baseTimeUnit val="years"/>
      </c:dateAx>
      <c:valAx>
        <c:axId val="3052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5-41AB-A11D-5CC87084E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6576"/>
        <c:axId val="3069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C5-41AB-A11D-5CC87084E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6576"/>
        <c:axId val="30698496"/>
      </c:lineChart>
      <c:dateAx>
        <c:axId val="3069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8496"/>
        <c:crosses val="autoZero"/>
        <c:auto val="1"/>
        <c:lblOffset val="100"/>
        <c:baseTimeUnit val="years"/>
      </c:dateAx>
      <c:valAx>
        <c:axId val="3069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9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C-496C-8686-4AD90985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23456"/>
        <c:axId val="3073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4C-496C-8686-4AD90985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3456"/>
        <c:axId val="30737920"/>
      </c:lineChart>
      <c:dateAx>
        <c:axId val="307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37920"/>
        <c:crosses val="autoZero"/>
        <c:auto val="1"/>
        <c:lblOffset val="100"/>
        <c:baseTimeUnit val="years"/>
      </c:dateAx>
      <c:valAx>
        <c:axId val="3073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2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9C-4824-BE40-406395B50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5536"/>
        <c:axId val="3078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799.41</c:v>
                </c:pt>
                <c:pt idx="1">
                  <c:v>701.33</c:v>
                </c:pt>
                <c:pt idx="2">
                  <c:v>663.76</c:v>
                </c:pt>
                <c:pt idx="3">
                  <c:v>566.35</c:v>
                </c:pt>
                <c:pt idx="4">
                  <c:v>888.8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9C-4824-BE40-406395B50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5536"/>
        <c:axId val="30787456"/>
      </c:lineChart>
      <c:dateAx>
        <c:axId val="307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87456"/>
        <c:crosses val="autoZero"/>
        <c:auto val="1"/>
        <c:lblOffset val="100"/>
        <c:baseTimeUnit val="years"/>
      </c:dateAx>
      <c:valAx>
        <c:axId val="3078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8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B2-4B0F-9598-DF6D1A72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11424"/>
        <c:axId val="8751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51.57</c:v>
                </c:pt>
                <c:pt idx="1">
                  <c:v>53.48</c:v>
                </c:pt>
                <c:pt idx="2">
                  <c:v>53.76</c:v>
                </c:pt>
                <c:pt idx="3">
                  <c:v>52.27</c:v>
                </c:pt>
                <c:pt idx="4">
                  <c:v>52.55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B2-4B0F-9598-DF6D1A72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11424"/>
        <c:axId val="87513344"/>
      </c:lineChart>
      <c:dateAx>
        <c:axId val="8751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13344"/>
        <c:crosses val="autoZero"/>
        <c:auto val="1"/>
        <c:lblOffset val="100"/>
        <c:baseTimeUnit val="years"/>
      </c:dateAx>
      <c:valAx>
        <c:axId val="8751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1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42.39</c:v>
                </c:pt>
                <c:pt idx="1">
                  <c:v>42.39</c:v>
                </c:pt>
                <c:pt idx="2">
                  <c:v>44.09</c:v>
                </c:pt>
                <c:pt idx="3">
                  <c:v>43.71</c:v>
                </c:pt>
                <c:pt idx="4">
                  <c:v>45.76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F-4CE3-B969-E6BA1990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44192"/>
        <c:axId val="8754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282.5</c:v>
                </c:pt>
                <c:pt idx="1">
                  <c:v>277.29000000000002</c:v>
                </c:pt>
                <c:pt idx="2">
                  <c:v>275.25</c:v>
                </c:pt>
                <c:pt idx="3">
                  <c:v>291.01</c:v>
                </c:pt>
                <c:pt idx="4">
                  <c:v>292.45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2F-4CE3-B969-E6BA1990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44192"/>
        <c:axId val="87546112"/>
      </c:lineChart>
      <c:dateAx>
        <c:axId val="8754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46112"/>
        <c:crosses val="autoZero"/>
        <c:auto val="1"/>
        <c:lblOffset val="100"/>
        <c:baseTimeUnit val="years"/>
      </c:dateAx>
      <c:valAx>
        <c:axId val="8754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4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南牧村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個別排水処理</v>
      </c>
      <c r="Q8" s="71"/>
      <c r="R8" s="71"/>
      <c r="S8" s="71"/>
      <c r="T8" s="71"/>
      <c r="U8" s="71"/>
      <c r="V8" s="71"/>
      <c r="W8" s="71" t="str">
        <f>データ!L6</f>
        <v>L2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3172</v>
      </c>
      <c r="AM8" s="66"/>
      <c r="AN8" s="66"/>
      <c r="AO8" s="66"/>
      <c r="AP8" s="66"/>
      <c r="AQ8" s="66"/>
      <c r="AR8" s="66"/>
      <c r="AS8" s="66"/>
      <c r="AT8" s="65">
        <f>データ!T6</f>
        <v>133.09</v>
      </c>
      <c r="AU8" s="65"/>
      <c r="AV8" s="65"/>
      <c r="AW8" s="65"/>
      <c r="AX8" s="65"/>
      <c r="AY8" s="65"/>
      <c r="AZ8" s="65"/>
      <c r="BA8" s="65"/>
      <c r="BB8" s="65">
        <f>データ!U6</f>
        <v>23.83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8.48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2500</v>
      </c>
      <c r="AE10" s="66"/>
      <c r="AF10" s="66"/>
      <c r="AG10" s="66"/>
      <c r="AH10" s="66"/>
      <c r="AI10" s="66"/>
      <c r="AJ10" s="66"/>
      <c r="AK10" s="2"/>
      <c r="AL10" s="66">
        <f>データ!V6</f>
        <v>276</v>
      </c>
      <c r="AM10" s="66"/>
      <c r="AN10" s="66"/>
      <c r="AO10" s="66"/>
      <c r="AP10" s="66"/>
      <c r="AQ10" s="66"/>
      <c r="AR10" s="66"/>
      <c r="AS10" s="66"/>
      <c r="AT10" s="65">
        <f>データ!W6</f>
        <v>7.5</v>
      </c>
      <c r="AU10" s="65"/>
      <c r="AV10" s="65"/>
      <c r="AW10" s="65"/>
      <c r="AX10" s="65"/>
      <c r="AY10" s="65"/>
      <c r="AZ10" s="65"/>
      <c r="BA10" s="65"/>
      <c r="BB10" s="65">
        <f>データ!X6</f>
        <v>36.799999999999997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55</v>
      </c>
      <c r="N86" s="25" t="s">
        <v>55</v>
      </c>
      <c r="O86" s="25" t="str">
        <f>データ!EO6</f>
        <v>【-】</v>
      </c>
    </row>
  </sheetData>
  <sheetProtection algorithmName="SHA-512" hashValue="7qfwa2q+xytT/N2ZH3uWMj6BcDZQX2Y9iXzVN9jN8p14k/Ln5rdgJzDFizqTGOKjGAJ7Qf8bUahkNNIHD73x6w==" saltValue="Y//re+qWwjVhncYOpm3HI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203050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長野県　南牧村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8.48</v>
      </c>
      <c r="Q6" s="33">
        <f t="shared" si="3"/>
        <v>100</v>
      </c>
      <c r="R6" s="33">
        <f t="shared" si="3"/>
        <v>2500</v>
      </c>
      <c r="S6" s="33">
        <f t="shared" si="3"/>
        <v>3172</v>
      </c>
      <c r="T6" s="33">
        <f t="shared" si="3"/>
        <v>133.09</v>
      </c>
      <c r="U6" s="33">
        <f t="shared" si="3"/>
        <v>23.83</v>
      </c>
      <c r="V6" s="33">
        <f t="shared" si="3"/>
        <v>276</v>
      </c>
      <c r="W6" s="33">
        <f t="shared" si="3"/>
        <v>7.5</v>
      </c>
      <c r="X6" s="33">
        <f t="shared" si="3"/>
        <v>36.799999999999997</v>
      </c>
      <c r="Y6" s="34">
        <f>IF(Y7="",NA(),Y7)</f>
        <v>91.62</v>
      </c>
      <c r="Z6" s="34">
        <f t="shared" ref="Z6:AH6" si="4">IF(Z7="",NA(),Z7)</f>
        <v>91.53</v>
      </c>
      <c r="AA6" s="34">
        <f t="shared" si="4"/>
        <v>91.37</v>
      </c>
      <c r="AB6" s="34">
        <f t="shared" si="4"/>
        <v>44.2</v>
      </c>
      <c r="AC6" s="34">
        <f t="shared" si="4"/>
        <v>42.73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799.41</v>
      </c>
      <c r="BL6" s="34">
        <f t="shared" si="7"/>
        <v>701.33</v>
      </c>
      <c r="BM6" s="34">
        <f t="shared" si="7"/>
        <v>663.76</v>
      </c>
      <c r="BN6" s="34">
        <f t="shared" si="7"/>
        <v>566.35</v>
      </c>
      <c r="BO6" s="34">
        <f t="shared" si="7"/>
        <v>888.8</v>
      </c>
      <c r="BP6" s="33" t="str">
        <f>IF(BP7="","",IF(BP7="-","【-】","【"&amp;SUBSTITUTE(TEXT(BP7,"#,##0.00"),"-","△")&amp;"】"))</f>
        <v>【878.58】</v>
      </c>
      <c r="BQ6" s="34">
        <f>IF(BQ7="",NA(),BQ7)</f>
        <v>100</v>
      </c>
      <c r="BR6" s="34">
        <f t="shared" ref="BR6:BZ6" si="8">IF(BR7="",NA(),BR7)</f>
        <v>100</v>
      </c>
      <c r="BS6" s="34">
        <f t="shared" si="8"/>
        <v>100</v>
      </c>
      <c r="BT6" s="34">
        <f t="shared" si="8"/>
        <v>100</v>
      </c>
      <c r="BU6" s="34">
        <f t="shared" si="8"/>
        <v>100</v>
      </c>
      <c r="BV6" s="34">
        <f t="shared" si="8"/>
        <v>51.57</v>
      </c>
      <c r="BW6" s="34">
        <f t="shared" si="8"/>
        <v>53.48</v>
      </c>
      <c r="BX6" s="34">
        <f t="shared" si="8"/>
        <v>53.76</v>
      </c>
      <c r="BY6" s="34">
        <f t="shared" si="8"/>
        <v>52.27</v>
      </c>
      <c r="BZ6" s="34">
        <f t="shared" si="8"/>
        <v>52.55</v>
      </c>
      <c r="CA6" s="33" t="str">
        <f>IF(CA7="","",IF(CA7="-","【-】","【"&amp;SUBSTITUTE(TEXT(CA7,"#,##0.00"),"-","△")&amp;"】"))</f>
        <v>【52.62】</v>
      </c>
      <c r="CB6" s="34">
        <f>IF(CB7="",NA(),CB7)</f>
        <v>42.39</v>
      </c>
      <c r="CC6" s="34">
        <f t="shared" ref="CC6:CK6" si="9">IF(CC7="",NA(),CC7)</f>
        <v>42.39</v>
      </c>
      <c r="CD6" s="34">
        <f t="shared" si="9"/>
        <v>44.09</v>
      </c>
      <c r="CE6" s="34">
        <f t="shared" si="9"/>
        <v>43.71</v>
      </c>
      <c r="CF6" s="34">
        <f t="shared" si="9"/>
        <v>45.76</v>
      </c>
      <c r="CG6" s="34">
        <f t="shared" si="9"/>
        <v>282.5</v>
      </c>
      <c r="CH6" s="34">
        <f t="shared" si="9"/>
        <v>277.29000000000002</v>
      </c>
      <c r="CI6" s="34">
        <f t="shared" si="9"/>
        <v>275.25</v>
      </c>
      <c r="CJ6" s="34">
        <f t="shared" si="9"/>
        <v>291.01</v>
      </c>
      <c r="CK6" s="34">
        <f t="shared" si="9"/>
        <v>292.45</v>
      </c>
      <c r="CL6" s="33" t="str">
        <f>IF(CL7="","",IF(CL7="-","【-】","【"&amp;SUBSTITUTE(TEXT(CL7,"#,##0.00"),"-","△")&amp;"】"))</f>
        <v>【296.38】</v>
      </c>
      <c r="CM6" s="34">
        <f>IF(CM7="",NA(),CM7)</f>
        <v>66.09</v>
      </c>
      <c r="CN6" s="34">
        <f t="shared" ref="CN6:CV6" si="10">IF(CN7="",NA(),CN7)</f>
        <v>65.22</v>
      </c>
      <c r="CO6" s="34">
        <f t="shared" si="10"/>
        <v>63.48</v>
      </c>
      <c r="CP6" s="34">
        <f t="shared" si="10"/>
        <v>64.349999999999994</v>
      </c>
      <c r="CQ6" s="34">
        <f t="shared" si="10"/>
        <v>60.87</v>
      </c>
      <c r="CR6" s="34">
        <f t="shared" si="10"/>
        <v>48.69</v>
      </c>
      <c r="CS6" s="34">
        <f t="shared" si="10"/>
        <v>52.52</v>
      </c>
      <c r="CT6" s="34">
        <f t="shared" si="10"/>
        <v>54.14</v>
      </c>
      <c r="CU6" s="34">
        <f t="shared" si="10"/>
        <v>132.99</v>
      </c>
      <c r="CV6" s="34">
        <f t="shared" si="10"/>
        <v>51.71</v>
      </c>
      <c r="CW6" s="33" t="str">
        <f>IF(CW7="","",IF(CW7="-","【-】","【"&amp;SUBSTITUTE(TEXT(CW7,"#,##0.00"),"-","△")&amp;"】"))</f>
        <v>【51.55】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87.42</v>
      </c>
      <c r="DD6" s="34">
        <f t="shared" si="11"/>
        <v>84.94</v>
      </c>
      <c r="DE6" s="34">
        <f t="shared" si="11"/>
        <v>84.69</v>
      </c>
      <c r="DF6" s="34">
        <f t="shared" si="11"/>
        <v>82.94</v>
      </c>
      <c r="DG6" s="34">
        <f t="shared" si="11"/>
        <v>82.91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203050</v>
      </c>
      <c r="D7" s="36">
        <v>47</v>
      </c>
      <c r="E7" s="36">
        <v>18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8.48</v>
      </c>
      <c r="Q7" s="37">
        <v>100</v>
      </c>
      <c r="R7" s="37">
        <v>2500</v>
      </c>
      <c r="S7" s="37">
        <v>3172</v>
      </c>
      <c r="T7" s="37">
        <v>133.09</v>
      </c>
      <c r="U7" s="37">
        <v>23.83</v>
      </c>
      <c r="V7" s="37">
        <v>276</v>
      </c>
      <c r="W7" s="37">
        <v>7.5</v>
      </c>
      <c r="X7" s="37">
        <v>36.799999999999997</v>
      </c>
      <c r="Y7" s="37">
        <v>91.62</v>
      </c>
      <c r="Z7" s="37">
        <v>91.53</v>
      </c>
      <c r="AA7" s="37">
        <v>91.37</v>
      </c>
      <c r="AB7" s="37">
        <v>44.2</v>
      </c>
      <c r="AC7" s="37">
        <v>42.73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799.41</v>
      </c>
      <c r="BL7" s="37">
        <v>701.33</v>
      </c>
      <c r="BM7" s="37">
        <v>663.76</v>
      </c>
      <c r="BN7" s="37">
        <v>566.35</v>
      </c>
      <c r="BO7" s="37">
        <v>888.8</v>
      </c>
      <c r="BP7" s="37">
        <v>878.58</v>
      </c>
      <c r="BQ7" s="37">
        <v>100</v>
      </c>
      <c r="BR7" s="37">
        <v>100</v>
      </c>
      <c r="BS7" s="37">
        <v>100</v>
      </c>
      <c r="BT7" s="37">
        <v>100</v>
      </c>
      <c r="BU7" s="37">
        <v>100</v>
      </c>
      <c r="BV7" s="37">
        <v>51.57</v>
      </c>
      <c r="BW7" s="37">
        <v>53.48</v>
      </c>
      <c r="BX7" s="37">
        <v>53.76</v>
      </c>
      <c r="BY7" s="37">
        <v>52.27</v>
      </c>
      <c r="BZ7" s="37">
        <v>52.55</v>
      </c>
      <c r="CA7" s="37">
        <v>52.62</v>
      </c>
      <c r="CB7" s="37">
        <v>42.39</v>
      </c>
      <c r="CC7" s="37">
        <v>42.39</v>
      </c>
      <c r="CD7" s="37">
        <v>44.09</v>
      </c>
      <c r="CE7" s="37">
        <v>43.71</v>
      </c>
      <c r="CF7" s="37">
        <v>45.76</v>
      </c>
      <c r="CG7" s="37">
        <v>282.5</v>
      </c>
      <c r="CH7" s="37">
        <v>277.29000000000002</v>
      </c>
      <c r="CI7" s="37">
        <v>275.25</v>
      </c>
      <c r="CJ7" s="37">
        <v>291.01</v>
      </c>
      <c r="CK7" s="37">
        <v>292.45</v>
      </c>
      <c r="CL7" s="37">
        <v>296.38</v>
      </c>
      <c r="CM7" s="37">
        <v>66.09</v>
      </c>
      <c r="CN7" s="37">
        <v>65.22</v>
      </c>
      <c r="CO7" s="37">
        <v>63.48</v>
      </c>
      <c r="CP7" s="37">
        <v>64.349999999999994</v>
      </c>
      <c r="CQ7" s="37">
        <v>60.87</v>
      </c>
      <c r="CR7" s="37">
        <v>48.69</v>
      </c>
      <c r="CS7" s="37">
        <v>52.52</v>
      </c>
      <c r="CT7" s="37">
        <v>54.14</v>
      </c>
      <c r="CU7" s="37">
        <v>132.99</v>
      </c>
      <c r="CV7" s="37">
        <v>51.71</v>
      </c>
      <c r="CW7" s="37">
        <v>51.55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87.42</v>
      </c>
      <c r="DD7" s="37">
        <v>84.94</v>
      </c>
      <c r="DE7" s="37">
        <v>84.69</v>
      </c>
      <c r="DF7" s="37">
        <v>82.94</v>
      </c>
      <c r="DG7" s="37">
        <v>82.91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dcterms:created xsi:type="dcterms:W3CDTF">2018-12-03T09:43:40Z</dcterms:created>
  <dcterms:modified xsi:type="dcterms:W3CDTF">2019-02-20T10:18:37Z</dcterms:modified>
  <cp:category/>
</cp:coreProperties>
</file>