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wp66idP51zoCUsZ7Tjd/tTHJXtVzapf645+asAHBrNRitZ4PS8VVp7SlIfwsdnUh7C9l34PIVeiuXZg1JpXmQ==" workbookSaltValue="0C/cnlFT4tpHp+yayvcA8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EO6" i="5" l="1"/>
  <c r="EN6" i="5"/>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<sst xmlns="http://schemas.openxmlformats.org/spreadsheetml/2006/main" count="240" uniqueCount="123">
  <si>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</si>
  <si>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</si>
  <si>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</si>
  <si>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</si>
  <si>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</si>
  <si>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</si>
  <si>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</si>
  <si>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</si>
  <si>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</si>
  <si>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</si>
  <si>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</si>
  <si>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</si>
  <si>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</si>
  <si>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</si>
  <si>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</si>
  <si>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</si>
  <si>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</si>
  <si>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</si>
  <si>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</si>
  <si>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</si>
  <si>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</si>
  <si>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</si>
  <si>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</si>
  <si>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</si>
  <si>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</si>
  <si>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</si>
  <si>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</si>
  <si>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</si>
  <si>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</si>
  <si>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</si>
  <si>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</si>
  <si>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</si>
  <si>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</si>
  <si>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</si>
  <si>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</si>
  <si>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</si>
  <si>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</si>
  <si>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</si>
  <si>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</si>
  <si>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</si>
  <si>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</si>
  <si>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</si>
  <si>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</si>
  <si>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</si>
  <si>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</si>
  <si>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</si>
  <si>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</si>
  <si>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</si>
  <si>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</si>
  <si>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</si>
  <si>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</si>
  <si>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</si>
  <si>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</si>
  <si>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</si>
  <si>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</si>
  <si>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</si>
  <si>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</si>
  <si>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</si>
  <si>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</si>
  <si>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</si>
  <si>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</si>
  <si>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</si>
  <si>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</si>
  <si>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</si>
  <si>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</si>
  <si>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</si>
  <si>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</si>
  <si>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</si>
  <si>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</si>
  <si>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</si>
  <si>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</si>
  <si>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</si>
  <si>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</si>
  <si>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</si>
  <si>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</si>
  <si>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</si>
  <si>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</si>
  <si>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</si>
  <si>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</si>
  <si>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</si>
  <si>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</si>
  <si>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</si>
  <si>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</si>
  <si>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</si>
  <si>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</si>
  <si>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</si>
  <si>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</si>
  <si>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</si>
  <si>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</si>
  <si>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</si>
  <si>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</si>
  <si>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</si>
  <si>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</si>
  <si>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</si>
  <si>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</si>
  <si>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</si>
  <si>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</si>
  <si>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</si>
  <si>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</si>
  <si>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</si>
  <si>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</si>
  <si>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</si>
  <si>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</si>
  <si>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</si>
  <si>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</si>
  <si>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</si>
  <si>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</si>
  <si>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</si>
  <si>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千曲市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</si>
  <si>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</si>
  <si>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</si>
  <si>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</si>
  <si>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</si>
  <si>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</si>
  <si>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</si>
  <si>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</si>
  <si>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</si>
  <si>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</si>
  <si>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</si>
  <si>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</si>
  <si>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①経常収支比率は、使用料収入･一般会計繰入金（基準内繰入）の増加や企業債の支払利息減少により100％を上回っています。今後も健全経営に努めていきます。
②累積欠損金比率は、経営努力により平成27年度に初めて累積欠損金が解消され同指標が0％となりました。
③流動比率は、平成26年度地方公営企業法の一部改正に伴い、企業債の一部が流動負債に計上され数値が大きく変動しました。現金預金は1年以内に支払うべき負債を賄えており、支払能力は高いといえます。
④企業債残高対事業規模比率は、使用料収入の増加及び企業債現在高の減少により数値は改善傾向にあるといえます。全国平均をやや上回ったものの類似団体平均よりは下回っているため、適切な水準となっています。
⑤経費回収率は、使用料収入の増加や汚水処理費の削減により100％以上となり、全国平均及び類似団体平均を上回っています。
⑥汚水処理原価は、年間有収水量の増加や汚水処理費の削減により改善され、全国平均及び類似団体平均を下回り、年々費用の効率性が高まっています。
⑦施設利用率は、処理施設がないため該当がありません。
⑧水洗化率は、平成27年度に類似団体平均を上回り徐々に伸びているものの全国平均には及ばないため、更なる接続率の向上に努めていきます。</t>
    <rPh sb="1" eb="3">
      <t>ケイジョウ</t>
    </rPh>
    <rPh sb="3" eb="5">
      <t>シュウシ</t>
    </rPh>
    <rPh sb="5" eb="7">
      <t>ヒリツ</t>
    </rPh>
    <rPh sb="9" eb="11">
      <t>シヨウ</t>
    </rPh>
    <rPh sb="11" eb="12">
      <t>リョウ</t>
    </rPh>
    <rPh sb="12" eb="14">
      <t>シュウニュウ</t>
    </rPh>
    <rPh sb="15" eb="17">
      <t>イッパン</t>
    </rPh>
    <rPh sb="17" eb="19">
      <t>カイケイ</t>
    </rPh>
    <rPh sb="19" eb="21">
      <t>クリイレ</t>
    </rPh>
    <rPh sb="21" eb="22">
      <t>キン</t>
    </rPh>
    <rPh sb="23" eb="26">
      <t>キジュンナイ</t>
    </rPh>
    <rPh sb="26" eb="28">
      <t>クリイレ</t>
    </rPh>
    <rPh sb="30" eb="32">
      <t>ゾウカ</t>
    </rPh>
    <rPh sb="33" eb="35">
      <t>キギョウ</t>
    </rPh>
    <rPh sb="35" eb="36">
      <t>サイ</t>
    </rPh>
    <rPh sb="37" eb="39">
      <t>シハライ</t>
    </rPh>
    <rPh sb="39" eb="41">
      <t>リソク</t>
    </rPh>
    <rPh sb="41" eb="43">
      <t>ゲンショウ</t>
    </rPh>
    <rPh sb="51" eb="53">
      <t>ウワマワ</t>
    </rPh>
    <rPh sb="59" eb="61">
      <t>コンゴ</t>
    </rPh>
    <rPh sb="62" eb="64">
      <t>ケンゼン</t>
    </rPh>
    <rPh sb="64" eb="66">
      <t>ケイエイ</t>
    </rPh>
    <rPh sb="67" eb="68">
      <t>ツト</t>
    </rPh>
    <rPh sb="77" eb="79">
      <t>ルイセキ</t>
    </rPh>
    <rPh sb="79" eb="82">
      <t>ケッソンキン</t>
    </rPh>
    <rPh sb="82" eb="84">
      <t>ヒリツ</t>
    </rPh>
    <rPh sb="86" eb="88">
      <t>ケイエイ</t>
    </rPh>
    <rPh sb="88" eb="90">
      <t>ドリョク</t>
    </rPh>
    <rPh sb="93" eb="95">
      <t>ヘイセイ</t>
    </rPh>
    <rPh sb="97" eb="99">
      <t>ネンド</t>
    </rPh>
    <rPh sb="100" eb="101">
      <t>ハジ</t>
    </rPh>
    <rPh sb="103" eb="105">
      <t>ルイセキ</t>
    </rPh>
    <rPh sb="105" eb="108">
      <t>ケッソンキン</t>
    </rPh>
    <rPh sb="109" eb="111">
      <t>カイショウ</t>
    </rPh>
    <rPh sb="113" eb="114">
      <t>ドウ</t>
    </rPh>
    <rPh sb="114" eb="116">
      <t>シヒョウ</t>
    </rPh>
    <rPh sb="128" eb="130">
      <t>リュウドウ</t>
    </rPh>
    <rPh sb="130" eb="132">
      <t>ヒリツ</t>
    </rPh>
    <rPh sb="134" eb="136">
      <t>ヘイセイ</t>
    </rPh>
    <rPh sb="138" eb="140">
      <t>ネンド</t>
    </rPh>
    <rPh sb="140" eb="142">
      <t>チホウ</t>
    </rPh>
    <rPh sb="142" eb="144">
      <t>コウエイ</t>
    </rPh>
    <rPh sb="144" eb="146">
      <t>キギョウ</t>
    </rPh>
    <rPh sb="146" eb="147">
      <t>ホウ</t>
    </rPh>
    <rPh sb="148" eb="150">
      <t>イチブ</t>
    </rPh>
    <rPh sb="150" eb="152">
      <t>カイセイ</t>
    </rPh>
    <rPh sb="153" eb="154">
      <t>トモナ</t>
    </rPh>
    <rPh sb="156" eb="158">
      <t>キギョウ</t>
    </rPh>
    <rPh sb="158" eb="159">
      <t>サイ</t>
    </rPh>
    <rPh sb="160" eb="162">
      <t>イチブ</t>
    </rPh>
    <rPh sb="163" eb="165">
      <t>リュウドウ</t>
    </rPh>
    <rPh sb="165" eb="167">
      <t>フサイ</t>
    </rPh>
    <rPh sb="168" eb="170">
      <t>ケイジョウ</t>
    </rPh>
    <rPh sb="172" eb="174">
      <t>スウチ</t>
    </rPh>
    <rPh sb="175" eb="176">
      <t>オオ</t>
    </rPh>
    <rPh sb="178" eb="180">
      <t>ヘンドウ</t>
    </rPh>
    <rPh sb="185" eb="187">
      <t>ゲンキン</t>
    </rPh>
    <rPh sb="187" eb="189">
      <t>ヨキン</t>
    </rPh>
    <rPh sb="191" eb="192">
      <t>ネン</t>
    </rPh>
    <rPh sb="192" eb="194">
      <t>イナイ</t>
    </rPh>
    <rPh sb="195" eb="197">
      <t>シハラ</t>
    </rPh>
    <rPh sb="200" eb="202">
      <t>フサイ</t>
    </rPh>
    <rPh sb="203" eb="204">
      <t>マカナ</t>
    </rPh>
    <rPh sb="209" eb="211">
      <t>シハラ</t>
    </rPh>
    <rPh sb="211" eb="213">
      <t>ノウリョク</t>
    </rPh>
    <rPh sb="214" eb="215">
      <t>タカ</t>
    </rPh>
    <rPh sb="224" eb="226">
      <t>キギョウ</t>
    </rPh>
    <rPh sb="226" eb="227">
      <t>サイ</t>
    </rPh>
    <rPh sb="227" eb="229">
      <t>ザンダカ</t>
    </rPh>
    <rPh sb="229" eb="230">
      <t>タイ</t>
    </rPh>
    <rPh sb="230" eb="232">
      <t>ジギョウ</t>
    </rPh>
    <rPh sb="232" eb="234">
      <t>キボ</t>
    </rPh>
    <rPh sb="234" eb="236">
      <t>ヒリツ</t>
    </rPh>
    <rPh sb="238" eb="240">
      <t>シヨウ</t>
    </rPh>
    <rPh sb="240" eb="241">
      <t>リョウ</t>
    </rPh>
    <rPh sb="241" eb="243">
      <t>シュウニュウ</t>
    </rPh>
    <rPh sb="244" eb="246">
      <t>ゾウカ</t>
    </rPh>
    <rPh sb="246" eb="247">
      <t>オヨ</t>
    </rPh>
    <rPh sb="248" eb="250">
      <t>キギョウ</t>
    </rPh>
    <rPh sb="250" eb="251">
      <t>サイ</t>
    </rPh>
    <rPh sb="251" eb="253">
      <t>ゲンザイ</t>
    </rPh>
    <rPh sb="253" eb="254">
      <t>ダカ</t>
    </rPh>
    <rPh sb="255" eb="257">
      <t>ゲンショウ</t>
    </rPh>
    <rPh sb="260" eb="262">
      <t>スウチ</t>
    </rPh>
    <rPh sb="263" eb="265">
      <t>カイゼン</t>
    </rPh>
    <rPh sb="265" eb="267">
      <t>ケイコウ</t>
    </rPh>
    <rPh sb="276" eb="278">
      <t>ゼンコク</t>
    </rPh>
    <rPh sb="278" eb="280">
      <t>ヘイキン</t>
    </rPh>
    <rPh sb="283" eb="285">
      <t>ウワマワ</t>
    </rPh>
    <rPh sb="290" eb="292">
      <t>ルイジ</t>
    </rPh>
    <rPh sb="292" eb="294">
      <t>ダンタイ</t>
    </rPh>
    <rPh sb="294" eb="296">
      <t>ヘイキン</t>
    </rPh>
    <rPh sb="299" eb="301">
      <t>シタマワ</t>
    </rPh>
    <rPh sb="308" eb="310">
      <t>テキセツ</t>
    </rPh>
    <rPh sb="311" eb="313">
      <t>スイジュン</t>
    </rPh>
    <rPh sb="323" eb="325">
      <t>ケイヒ</t>
    </rPh>
    <rPh sb="325" eb="327">
      <t>カイシュウ</t>
    </rPh>
    <rPh sb="327" eb="328">
      <t>リツ</t>
    </rPh>
    <rPh sb="330" eb="332">
      <t>シヨウ</t>
    </rPh>
    <rPh sb="332" eb="333">
      <t>リョウ</t>
    </rPh>
    <rPh sb="333" eb="335">
      <t>シュウニュウ</t>
    </rPh>
    <rPh sb="336" eb="338">
      <t>ゾウカ</t>
    </rPh>
    <rPh sb="339" eb="341">
      <t>オスイ</t>
    </rPh>
    <rPh sb="341" eb="343">
      <t>ショリ</t>
    </rPh>
    <rPh sb="343" eb="344">
      <t>ヒ</t>
    </rPh>
    <rPh sb="345" eb="347">
      <t>サクゲン</t>
    </rPh>
    <rPh sb="353" eb="356">
      <t>パーセントイジョウ</t>
    </rPh>
    <rPh sb="360" eb="362">
      <t>ゼンコク</t>
    </rPh>
    <rPh sb="362" eb="364">
      <t>ヘイキン</t>
    </rPh>
    <rPh sb="364" eb="365">
      <t>オヨ</t>
    </rPh>
    <rPh sb="366" eb="368">
      <t>ルイジ</t>
    </rPh>
    <rPh sb="368" eb="370">
      <t>ダンタイ</t>
    </rPh>
    <rPh sb="370" eb="372">
      <t>ヘイキン</t>
    </rPh>
    <rPh sb="373" eb="375">
      <t>ウワマワ</t>
    </rPh>
    <rPh sb="383" eb="385">
      <t>オスイ</t>
    </rPh>
    <rPh sb="385" eb="387">
      <t>ショリ</t>
    </rPh>
    <rPh sb="387" eb="389">
      <t>ゲンカ</t>
    </rPh>
    <rPh sb="391" eb="393">
      <t>ネンカン</t>
    </rPh>
    <rPh sb="393" eb="394">
      <t>ユウ</t>
    </rPh>
    <rPh sb="394" eb="395">
      <t>シュウ</t>
    </rPh>
    <rPh sb="395" eb="397">
      <t>スイリョウ</t>
    </rPh>
    <rPh sb="398" eb="400">
      <t>ゾウカ</t>
    </rPh>
    <rPh sb="401" eb="403">
      <t>オスイ</t>
    </rPh>
    <rPh sb="403" eb="405">
      <t>ショリ</t>
    </rPh>
    <rPh sb="405" eb="406">
      <t>ヒ</t>
    </rPh>
    <rPh sb="407" eb="409">
      <t>サクゲン</t>
    </rPh>
    <rPh sb="412" eb="414">
      <t>カイゼン</t>
    </rPh>
    <rPh sb="417" eb="419">
      <t>ゼンコク</t>
    </rPh>
    <rPh sb="419" eb="421">
      <t>ヘイキン</t>
    </rPh>
    <rPh sb="421" eb="422">
      <t>オヨ</t>
    </rPh>
    <rPh sb="423" eb="425">
      <t>ルイジ</t>
    </rPh>
    <rPh sb="425" eb="427">
      <t>ダンタイ</t>
    </rPh>
    <rPh sb="427" eb="429">
      <t>ヘイキン</t>
    </rPh>
    <rPh sb="453" eb="455">
      <t>シセツ</t>
    </rPh>
    <rPh sb="455" eb="458">
      <t>リヨウリツ</t>
    </rPh>
    <rPh sb="460" eb="462">
      <t>ショリ</t>
    </rPh>
    <rPh sb="462" eb="464">
      <t>シセツ</t>
    </rPh>
    <rPh sb="469" eb="471">
      <t>ガイトウ</t>
    </rPh>
    <rPh sb="480" eb="483">
      <t>スイセンカ</t>
    </rPh>
    <rPh sb="483" eb="484">
      <t>リツ</t>
    </rPh>
    <rPh sb="486" eb="488">
      <t>ヘイセイ</t>
    </rPh>
    <rPh sb="490" eb="492">
      <t>ネンド</t>
    </rPh>
    <rPh sb="493" eb="495">
      <t>ルイジ</t>
    </rPh>
    <rPh sb="495" eb="497">
      <t>ダンタイ</t>
    </rPh>
    <rPh sb="497" eb="499">
      <t>ヘイキン</t>
    </rPh>
    <rPh sb="500" eb="502">
      <t>ウワマワ</t>
    </rPh>
    <rPh sb="503" eb="505">
      <t>ジョジョ</t>
    </rPh>
    <rPh sb="506" eb="507">
      <t>ノ</t>
    </rPh>
    <rPh sb="514" eb="516">
      <t>ゼンコク</t>
    </rPh>
    <rPh sb="516" eb="518">
      <t>ヘイキン</t>
    </rPh>
    <rPh sb="520" eb="521">
      <t>オヨ</t>
    </rPh>
    <rPh sb="527" eb="528">
      <t>サラ</t>
    </rPh>
    <rPh sb="530" eb="532">
      <t>セツゾク</t>
    </rPh>
    <rPh sb="532" eb="533">
      <t>リツ</t>
    </rPh>
    <rPh sb="534" eb="536">
      <t>コウジョウ</t>
    </rPh>
    <rPh sb="537" eb="538">
      <t>ツト</t>
    </rPh>
    <phoneticPr fontId="4"/>
  </si>
  <si>
    <t>①有形固定資産減価償却率は、類似団体平均より若干高い数値となりましたが、比較的施設が新しく全国平均より低くなっています。施設の改築などの必要性は低いといえます。
②管渠老朽化率は、比較的施設が新しく「法定耐用年数を経過した管路延長」がないため、該当はありません。
③管渠改善率は、比較的施設が新しく「改善管渠延長」がないため、該当はありません。</t>
    <rPh sb="1" eb="3">
      <t>ユウケイ</t>
    </rPh>
    <rPh sb="3" eb="5">
      <t>コテイ</t>
    </rPh>
    <rPh sb="5" eb="7">
      <t>シサン</t>
    </rPh>
    <rPh sb="7" eb="9">
      <t>ゲンカ</t>
    </rPh>
    <rPh sb="9" eb="11">
      <t>ショウキャク</t>
    </rPh>
    <rPh sb="11" eb="12">
      <t>リツ</t>
    </rPh>
    <rPh sb="36" eb="39">
      <t>ヒカクテキ</t>
    </rPh>
    <rPh sb="39" eb="41">
      <t>シセツ</t>
    </rPh>
    <rPh sb="42" eb="43">
      <t>アタラ</t>
    </rPh>
    <rPh sb="45" eb="47">
      <t>ゼンコク</t>
    </rPh>
    <rPh sb="47" eb="49">
      <t>ヘイキン</t>
    </rPh>
    <rPh sb="51" eb="52">
      <t>ヒク</t>
    </rPh>
    <rPh sb="60" eb="62">
      <t>シセツ</t>
    </rPh>
    <rPh sb="63" eb="65">
      <t>カイチク</t>
    </rPh>
    <rPh sb="68" eb="71">
      <t>ヒツヨウセイ</t>
    </rPh>
    <rPh sb="72" eb="73">
      <t>ヒク</t>
    </rPh>
    <rPh sb="83" eb="84">
      <t>カン</t>
    </rPh>
    <rPh sb="84" eb="85">
      <t>キョ</t>
    </rPh>
    <rPh sb="85" eb="88">
      <t>ロウキュウカ</t>
    </rPh>
    <rPh sb="88" eb="89">
      <t>リツ</t>
    </rPh>
    <rPh sb="91" eb="94">
      <t>ヒカクテキ</t>
    </rPh>
    <rPh sb="94" eb="96">
      <t>シセツ</t>
    </rPh>
    <rPh sb="97" eb="98">
      <t>アタラ</t>
    </rPh>
    <rPh sb="101" eb="103">
      <t>ホウテイ</t>
    </rPh>
    <rPh sb="103" eb="105">
      <t>タイヨウ</t>
    </rPh>
    <rPh sb="105" eb="107">
      <t>ネンスウ</t>
    </rPh>
    <rPh sb="108" eb="110">
      <t>ケイカ</t>
    </rPh>
    <rPh sb="112" eb="114">
      <t>カンロ</t>
    </rPh>
    <rPh sb="114" eb="116">
      <t>エンチョウ</t>
    </rPh>
    <rPh sb="123" eb="125">
      <t>ガイトウ</t>
    </rPh>
    <rPh sb="135" eb="136">
      <t>カン</t>
    </rPh>
    <rPh sb="136" eb="137">
      <t>キョ</t>
    </rPh>
    <rPh sb="137" eb="139">
      <t>カイゼン</t>
    </rPh>
    <rPh sb="139" eb="140">
      <t>リツ</t>
    </rPh>
    <rPh sb="142" eb="145">
      <t>ヒカクテキ</t>
    </rPh>
    <rPh sb="145" eb="147">
      <t>シセツ</t>
    </rPh>
    <rPh sb="148" eb="149">
      <t>アタラ</t>
    </rPh>
    <rPh sb="152" eb="154">
      <t>カイゼン</t>
    </rPh>
    <rPh sb="154" eb="155">
      <t>カン</t>
    </rPh>
    <rPh sb="155" eb="156">
      <t>キョ</t>
    </rPh>
    <rPh sb="156" eb="158">
      <t>エンチョウ</t>
    </rPh>
    <rPh sb="165" eb="167">
      <t>ガイトウ</t>
    </rPh>
    <phoneticPr fontId="16"/>
  </si>
  <si>
    <t>　公共下水道事業としては、経常収支比率の高比率維持や累積欠損金の解消など、経営の健全化が図られています。しかし、下水道事業会計（公共下水道事業と農業集落排水事業の2事業で構成）としては、農業集落排水事業で多額の累積欠損金を抱えており、平成28年度に初めて全体での累積欠損金が解消し健全経営に努めています。（平成28年度に経営戦略を策定）水洗化率は年々上昇し平成29年度に初めて90％台に達しましたが、全国平均より低い状況となっています。管路整備はほぼ終了し、人口減少が懸念される中、使用料収入の確保には水洗化率の向上が不可欠であるため、大口使用者の接続促進を強化し有収水量の増加に取り組みます。
また、経営については、平成29年10月から徴収業務を民間委託したことから収納率向上と経費節減を目指し更なる経営安定化を図っていきます。</t>
    <rPh sb="1" eb="3">
      <t>コウキョウ</t>
    </rPh>
    <rPh sb="3" eb="6">
      <t>ゲスイドウ</t>
    </rPh>
    <rPh sb="6" eb="8">
      <t>ジギョウ</t>
    </rPh>
    <rPh sb="13" eb="15">
      <t>ケイジョウ</t>
    </rPh>
    <rPh sb="15" eb="17">
      <t>シュウシ</t>
    </rPh>
    <rPh sb="17" eb="19">
      <t>ヒリツ</t>
    </rPh>
    <rPh sb="20" eb="23">
      <t>コウヒリツ</t>
    </rPh>
    <rPh sb="23" eb="25">
      <t>イジ</t>
    </rPh>
    <rPh sb="26" eb="28">
      <t>ルイセキ</t>
    </rPh>
    <rPh sb="28" eb="31">
      <t>ケッソンキン</t>
    </rPh>
    <rPh sb="32" eb="34">
      <t>カイショウ</t>
    </rPh>
    <rPh sb="37" eb="39">
      <t>ケイエイ</t>
    </rPh>
    <rPh sb="42" eb="43">
      <t>カ</t>
    </rPh>
    <rPh sb="44" eb="45">
      <t>ハカ</t>
    </rPh>
    <rPh sb="56" eb="59">
      <t>ゲスイドウ</t>
    </rPh>
    <rPh sb="59" eb="61">
      <t>ジギョウ</t>
    </rPh>
    <rPh sb="61" eb="63">
      <t>カイケイ</t>
    </rPh>
    <rPh sb="64" eb="66">
      <t>コウキョウ</t>
    </rPh>
    <rPh sb="66" eb="69">
      <t>ゲスイドウ</t>
    </rPh>
    <rPh sb="69" eb="71">
      <t>ジギョウ</t>
    </rPh>
    <rPh sb="72" eb="74">
      <t>ノウギョウ</t>
    </rPh>
    <rPh sb="74" eb="76">
      <t>シュウラク</t>
    </rPh>
    <rPh sb="76" eb="78">
      <t>ハイスイ</t>
    </rPh>
    <rPh sb="78" eb="80">
      <t>ジギョウ</t>
    </rPh>
    <rPh sb="82" eb="84">
      <t>ジギョウ</t>
    </rPh>
    <rPh sb="85" eb="87">
      <t>コウセイ</t>
    </rPh>
    <rPh sb="93" eb="95">
      <t>ノウギョウ</t>
    </rPh>
    <rPh sb="95" eb="97">
      <t>シュウラク</t>
    </rPh>
    <rPh sb="97" eb="99">
      <t>ハイスイ</t>
    </rPh>
    <rPh sb="99" eb="101">
      <t>ジギョウ</t>
    </rPh>
    <rPh sb="102" eb="104">
      <t>タガク</t>
    </rPh>
    <rPh sb="105" eb="107">
      <t>ルイセキ</t>
    </rPh>
    <rPh sb="107" eb="110">
      <t>ケッソンキン</t>
    </rPh>
    <rPh sb="111" eb="112">
      <t>カカ</t>
    </rPh>
    <rPh sb="117" eb="119">
      <t>ヘイセイ</t>
    </rPh>
    <rPh sb="121" eb="123">
      <t>ネンド</t>
    </rPh>
    <rPh sb="124" eb="125">
      <t>ハジ</t>
    </rPh>
    <rPh sb="127" eb="129">
      <t>ゼンタイ</t>
    </rPh>
    <rPh sb="131" eb="133">
      <t>ルイセキ</t>
    </rPh>
    <rPh sb="137" eb="139">
      <t>カイショウ</t>
    </rPh>
    <rPh sb="140" eb="142">
      <t>ケンゼン</t>
    </rPh>
    <rPh sb="142" eb="144">
      <t>ケイエイ</t>
    </rPh>
    <rPh sb="145" eb="146">
      <t>ツト</t>
    </rPh>
    <rPh sb="153" eb="155">
      <t>ヘイセイ</t>
    </rPh>
    <rPh sb="157" eb="159">
      <t>ネンド</t>
    </rPh>
    <rPh sb="160" eb="162">
      <t>ケイエイ</t>
    </rPh>
    <rPh sb="162" eb="164">
      <t>センリャク</t>
    </rPh>
    <rPh sb="165" eb="167">
      <t>サクテイ</t>
    </rPh>
    <rPh sb="301" eb="303">
      <t>ケイエイ</t>
    </rPh>
    <rPh sb="309" eb="311">
      <t>ヘイセイ</t>
    </rPh>
    <rPh sb="313" eb="314">
      <t>ネン</t>
    </rPh>
    <rPh sb="316" eb="317">
      <t>ガツ</t>
    </rPh>
    <rPh sb="319" eb="321">
      <t>チョウシュウ</t>
    </rPh>
    <rPh sb="321" eb="323">
      <t>ギョウム</t>
    </rPh>
    <rPh sb="324" eb="326">
      <t>ミンカン</t>
    </rPh>
    <rPh sb="326" eb="328">
      <t>イタク</t>
    </rPh>
    <rPh sb="334" eb="336">
      <t>シュウノウ</t>
    </rPh>
    <rPh sb="336" eb="337">
      <t>リツ</t>
    </rPh>
    <rPh sb="337" eb="339">
      <t>コウジョウ</t>
    </rPh>
    <rPh sb="340" eb="342">
      <t>ケイヒ</t>
    </rPh>
    <rPh sb="342" eb="344">
      <t>セツゲン</t>
    </rPh>
    <rPh sb="345" eb="347">
      <t>メザ</t>
    </rPh>
    <rPh sb="348" eb="349">
      <t>サラ</t>
    </rPh>
    <rPh sb="351" eb="353">
      <t>ケイエイ</t>
    </rPh>
    <rPh sb="353" eb="356">
      <t>アンテイカ</t>
    </rPh>
    <rPh sb="357" eb="358">
      <t>ハカ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</si>
</sst>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0.22</c:v>
                </c:pt>
              </c:numCache>
            </c:numRef>
          </c:val>
          <c:extLst xmlns:c16r2="http://schemas.microsoft.com/office/drawing/2015/06/chart">
            <c:ext xmlns:c16="http://schemas.microsoft.com/office/drawing/2014/chart" uri="{C3380CC4-5D6E-409C-BE32-E72D297353CC}">
              <c16:uniqueId val="{00000000-DB83-40EB-95A4-16620F06BCE4}"/>
            </c:ext>
          </c:extLst>
        </c:ser>
        <c:dLbls>
          <c:showLegendKey val="0"/>
          <c:showVal val="0"/>
          <c:showCatName val="0"/>
          <c:showSerName val="0"/>
          <c:showPercent val="0"/>
          <c:showBubbleSize val="0"/>
        </c:dLbls>
        <c:gapWidth val="150"/>
        <c:axId val="27378048"/>
        <c:axId val="273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DB83-40EB-95A4-16620F06BCE4}"/>
            </c:ext>
          </c:extLst>
        </c:ser>
        <c:dLbls>
          <c:showLegendKey val="0"/>
          <c:showVal val="0"/>
          <c:showCatName val="0"/>
          <c:showSerName val="0"/>
          <c:showPercent val="0"/>
          <c:showBubbleSize val="0"/>
        </c:dLbls>
        <c:marker val="1"/>
        <c:smooth val="0"/>
        <c:axId val="27378048"/>
        <c:axId val="27379968"/>
      </c:lineChart>
      <c:dateAx>
        <c:axId val="27378048"/>
        <c:scaling>
          <c:orientation val="minMax"/>
        </c:scaling>
        <c:delete val="1"/>
        <c:axPos val="b"/>
        <c:numFmt formatCode="ge" sourceLinked="1"/>
        <c:majorTickMark val="none"/>
        <c:minorTickMark val="none"/>
        <c:tickLblPos val="none"/>
        <c:crossAx val="27379968"/>
        <c:crosses val="autoZero"/>
        <c:auto val="1"/>
        <c:lblOffset val="100"/>
        <c:baseTimeUnit val="years"/>
      </c:dateAx>
      <c:valAx>
        <c:axId val="273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33-4FA1-97CB-8FFE9739BDD6}"/>
            </c:ext>
          </c:extLst>
        </c:ser>
        <c:dLbls>
          <c:showLegendKey val="0"/>
          <c:showVal val="0"/>
          <c:showCatName val="0"/>
          <c:showSerName val="0"/>
          <c:showPercent val="0"/>
          <c:showBubbleSize val="0"/>
        </c:dLbls>
        <c:gapWidth val="150"/>
        <c:axId val="26994944"/>
        <c:axId val="269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2A33-4FA1-97CB-8FFE9739BDD6}"/>
            </c:ext>
          </c:extLst>
        </c:ser>
        <c:dLbls>
          <c:showLegendKey val="0"/>
          <c:showVal val="0"/>
          <c:showCatName val="0"/>
          <c:showSerName val="0"/>
          <c:showPercent val="0"/>
          <c:showBubbleSize val="0"/>
        </c:dLbls>
        <c:marker val="1"/>
        <c:smooth val="0"/>
        <c:axId val="26994944"/>
        <c:axId val="26997120"/>
      </c:lineChart>
      <c:dateAx>
        <c:axId val="26994944"/>
        <c:scaling>
          <c:orientation val="minMax"/>
        </c:scaling>
        <c:delete val="1"/>
        <c:axPos val="b"/>
        <c:numFmt formatCode="ge" sourceLinked="1"/>
        <c:majorTickMark val="none"/>
        <c:minorTickMark val="none"/>
        <c:tickLblPos val="none"/>
        <c:crossAx val="26997120"/>
        <c:crosses val="autoZero"/>
        <c:auto val="1"/>
        <c:lblOffset val="100"/>
        <c:baseTimeUnit val="years"/>
      </c:dateAx>
      <c:valAx>
        <c:axId val="269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84.18</c:v>
                </c:pt>
                <c:pt idx="1">
                  <c:v>85.49</c:v>
                </c:pt>
                <c:pt idx="2">
                  <c:v>87.79</c:v>
                </c:pt>
                <c:pt idx="3">
                  <c:v>89.4</c:v>
                </c:pt>
                <c:pt idx="4">
                  <c:v>90.96</c:v>
                </c:pt>
              </c:numCache>
            </c:numRef>
          </c:val>
          <c:extLst xmlns:c16r2="http://schemas.microsoft.com/office/drawing/2015/06/chart">
            <c:ext xmlns:c16="http://schemas.microsoft.com/office/drawing/2014/chart" uri="{C3380CC4-5D6E-409C-BE32-E72D297353CC}">
              <c16:uniqueId val="{00000000-DDAE-49B2-A036-F01CBE35D8FD}"/>
            </c:ext>
          </c:extLst>
        </c:ser>
        <c:dLbls>
          <c:showLegendKey val="0"/>
          <c:showVal val="0"/>
          <c:showCatName val="0"/>
          <c:showSerName val="0"/>
          <c:showPercent val="0"/>
          <c:showBubbleSize val="0"/>
        </c:dLbls>
        <c:gapWidth val="150"/>
        <c:axId val="27339392"/>
        <c:axId val="273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DDAE-49B2-A036-F01CBE35D8FD}"/>
            </c:ext>
          </c:extLst>
        </c:ser>
        <c:dLbls>
          <c:showLegendKey val="0"/>
          <c:showVal val="0"/>
          <c:showCatName val="0"/>
          <c:showSerName val="0"/>
          <c:showPercent val="0"/>
          <c:showBubbleSize val="0"/>
        </c:dLbls>
        <c:marker val="1"/>
        <c:smooth val="0"/>
        <c:axId val="27339392"/>
        <c:axId val="27362048"/>
      </c:lineChart>
      <c:dateAx>
        <c:axId val="27339392"/>
        <c:scaling>
          <c:orientation val="minMax"/>
        </c:scaling>
        <c:delete val="1"/>
        <c:axPos val="b"/>
        <c:numFmt formatCode="ge" sourceLinked="1"/>
        <c:majorTickMark val="none"/>
        <c:minorTickMark val="none"/>
        <c:tickLblPos val="none"/>
        <c:crossAx val="27362048"/>
        <c:crosses val="autoZero"/>
        <c:auto val="1"/>
        <c:lblOffset val="100"/>
        <c:baseTimeUnit val="years"/>
      </c:dateAx>
      <c:valAx>
        <c:axId val="273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102.8</c:v>
                </c:pt>
                <c:pt idx="1">
                  <c:v>112.22</c:v>
                </c:pt>
                <c:pt idx="2">
                  <c:v>117.52</c:v>
                </c:pt>
                <c:pt idx="3">
                  <c:v>117.28</c:v>
                </c:pt>
                <c:pt idx="4">
                  <c:v>119.36</c:v>
                </c:pt>
              </c:numCache>
            </c:numRef>
          </c:val>
          <c:extLst xmlns:c16r2="http://schemas.microsoft.com/office/drawing/2015/06/chart">
            <c:ext xmlns:c16="http://schemas.microsoft.com/office/drawing/2014/chart" uri="{C3380CC4-5D6E-409C-BE32-E72D297353CC}">
              <c16:uniqueId val="{00000000-E62C-419C-AC24-8CCB2A55E779}"/>
            </c:ext>
          </c:extLst>
        </c:ser>
        <c:dLbls>
          <c:showLegendKey val="0"/>
          <c:showVal val="0"/>
          <c:showCatName val="0"/>
          <c:showSerName val="0"/>
          <c:showPercent val="0"/>
          <c:showBubbleSize val="0"/>
        </c:dLbls>
        <c:gapWidth val="150"/>
        <c:axId val="41044992"/>
        <c:axId val="410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106.59</c:v>
                </c:pt>
                <c:pt idx="2">
                  <c:v>107.4</c:v>
                </c:pt>
                <c:pt idx="3">
                  <c:v>105.73</c:v>
                </c:pt>
                <c:pt idx="4">
                  <c:v>108.38</c:v>
                </c:pt>
              </c:numCache>
            </c:numRef>
          </c:val>
          <c:smooth val="0"/>
          <c:extLst xmlns:c16r2="http://schemas.microsoft.com/office/drawing/2015/06/chart">
            <c:ext xmlns:c16="http://schemas.microsoft.com/office/drawing/2014/chart" uri="{C3380CC4-5D6E-409C-BE32-E72D297353CC}">
              <c16:uniqueId val="{00000001-E62C-419C-AC24-8CCB2A55E779}"/>
            </c:ext>
          </c:extLst>
        </c:ser>
        <c:dLbls>
          <c:showLegendKey val="0"/>
          <c:showVal val="0"/>
          <c:showCatName val="0"/>
          <c:showSerName val="0"/>
          <c:showPercent val="0"/>
          <c:showBubbleSize val="0"/>
        </c:dLbls>
        <c:marker val="1"/>
        <c:smooth val="0"/>
        <c:axId val="41044992"/>
        <c:axId val="41088512"/>
      </c:lineChart>
      <c:dateAx>
        <c:axId val="41044992"/>
        <c:scaling>
          <c:orientation val="minMax"/>
        </c:scaling>
        <c:delete val="1"/>
        <c:axPos val="b"/>
        <c:numFmt formatCode="ge" sourceLinked="1"/>
        <c:majorTickMark val="none"/>
        <c:minorTickMark val="none"/>
        <c:tickLblPos val="none"/>
        <c:crossAx val="41088512"/>
        <c:crosses val="autoZero"/>
        <c:auto val="1"/>
        <c:lblOffset val="100"/>
        <c:baseTimeUnit val="years"/>
      </c:dateAx>
      <c:valAx>
        <c:axId val="410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7.87</c:v>
                </c:pt>
                <c:pt idx="1">
                  <c:v>13.22</c:v>
                </c:pt>
                <c:pt idx="2">
                  <c:v>15.12</c:v>
                </c:pt>
                <c:pt idx="3">
                  <c:v>16.989999999999998</c:v>
                </c:pt>
                <c:pt idx="4">
                  <c:v>18.89</c:v>
                </c:pt>
              </c:numCache>
            </c:numRef>
          </c:val>
          <c:extLst xmlns:c16r2="http://schemas.microsoft.com/office/drawing/2015/06/chart">
            <c:ext xmlns:c16="http://schemas.microsoft.com/office/drawing/2014/chart" uri="{C3380CC4-5D6E-409C-BE32-E72D297353CC}">
              <c16:uniqueId val="{00000000-EEAE-4A23-BE76-9B36F4DA5519}"/>
            </c:ext>
          </c:extLst>
        </c:ser>
        <c:dLbls>
          <c:showLegendKey val="0"/>
          <c:showVal val="0"/>
          <c:showCatName val="0"/>
          <c:showSerName val="0"/>
          <c:showPercent val="0"/>
          <c:showBubbleSize val="0"/>
        </c:dLbls>
        <c:gapWidth val="150"/>
        <c:axId val="44091264"/>
        <c:axId val="714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15.82</c:v>
                </c:pt>
                <c:pt idx="2">
                  <c:v>18.29</c:v>
                </c:pt>
                <c:pt idx="3">
                  <c:v>14.26</c:v>
                </c:pt>
                <c:pt idx="4">
                  <c:v>15.21</c:v>
                </c:pt>
              </c:numCache>
            </c:numRef>
          </c:val>
          <c:smooth val="0"/>
          <c:extLst xmlns:c16r2="http://schemas.microsoft.com/office/drawing/2015/06/chart">
            <c:ext xmlns:c16="http://schemas.microsoft.com/office/drawing/2014/chart" uri="{C3380CC4-5D6E-409C-BE32-E72D297353CC}">
              <c16:uniqueId val="{00000001-EEAE-4A23-BE76-9B36F4DA5519}"/>
            </c:ext>
          </c:extLst>
        </c:ser>
        <c:dLbls>
          <c:showLegendKey val="0"/>
          <c:showVal val="0"/>
          <c:showCatName val="0"/>
          <c:showSerName val="0"/>
          <c:showPercent val="0"/>
          <c:showBubbleSize val="0"/>
        </c:dLbls>
        <c:marker val="1"/>
        <c:smooth val="0"/>
        <c:axId val="44091264"/>
        <c:axId val="71447680"/>
      </c:lineChart>
      <c:dateAx>
        <c:axId val="44091264"/>
        <c:scaling>
          <c:orientation val="minMax"/>
        </c:scaling>
        <c:delete val="1"/>
        <c:axPos val="b"/>
        <c:numFmt formatCode="ge" sourceLinked="1"/>
        <c:majorTickMark val="none"/>
        <c:minorTickMark val="none"/>
        <c:tickLblPos val="none"/>
        <c:crossAx val="71447680"/>
        <c:crosses val="autoZero"/>
        <c:auto val="1"/>
        <c:lblOffset val="100"/>
        <c:baseTimeUnit val="years"/>
      </c:dateAx>
      <c:valAx>
        <c:axId val="714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27-4ADA-B63A-AF8F44509A8B}"/>
            </c:ext>
          </c:extLst>
        </c:ser>
        <c:dLbls>
          <c:showLegendKey val="0"/>
          <c:showVal val="0"/>
          <c:showCatName val="0"/>
          <c:showSerName val="0"/>
          <c:showPercent val="0"/>
          <c:showBubbleSize val="0"/>
        </c:dLbls>
        <c:gapWidth val="150"/>
        <c:axId val="74323456"/>
        <c:axId val="8344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xmlns:c16r2="http://schemas.microsoft.com/office/drawing/2015/06/chart">
            <c:ext xmlns:c16="http://schemas.microsoft.com/office/drawing/2014/chart" uri="{C3380CC4-5D6E-409C-BE32-E72D297353CC}">
              <c16:uniqueId val="{00000001-BE27-4ADA-B63A-AF8F44509A8B}"/>
            </c:ext>
          </c:extLst>
        </c:ser>
        <c:dLbls>
          <c:showLegendKey val="0"/>
          <c:showVal val="0"/>
          <c:showCatName val="0"/>
          <c:showSerName val="0"/>
          <c:showPercent val="0"/>
          <c:showBubbleSize val="0"/>
        </c:dLbls>
        <c:marker val="1"/>
        <c:smooth val="0"/>
        <c:axId val="74323456"/>
        <c:axId val="83443712"/>
      </c:lineChart>
      <c:dateAx>
        <c:axId val="74323456"/>
        <c:scaling>
          <c:orientation val="minMax"/>
        </c:scaling>
        <c:delete val="1"/>
        <c:axPos val="b"/>
        <c:numFmt formatCode="ge" sourceLinked="1"/>
        <c:majorTickMark val="none"/>
        <c:minorTickMark val="none"/>
        <c:tickLblPos val="none"/>
        <c:crossAx val="83443712"/>
        <c:crosses val="autoZero"/>
        <c:auto val="1"/>
        <c:lblOffset val="100"/>
        <c:baseTimeUnit val="years"/>
      </c:dateAx>
      <c:valAx>
        <c:axId val="834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234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65</c:v>
                </c:pt>
                <c:pt idx="1">
                  <c:v>30.65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908-4801-B422-36F3E6CB8E36}"/>
            </c:ext>
          </c:extLst>
        </c:ser>
        <c:dLbls>
          <c:showLegendKey val="0"/>
          <c:showVal val="0"/>
          <c:showCatName val="0"/>
          <c:showSerName val="0"/>
          <c:showPercent val="0"/>
          <c:showBubbleSize val="0"/>
        </c:dLbls>
        <c:gapWidth val="150"/>
        <c:axId val="84054784"/>
        <c:axId val="842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23.51</c:v>
                </c:pt>
                <c:pt idx="2">
                  <c:v>18.920000000000002</c:v>
                </c:pt>
                <c:pt idx="3">
                  <c:v>14.68</c:v>
                </c:pt>
                <c:pt idx="4">
                  <c:v>12.78</c:v>
                </c:pt>
              </c:numCache>
            </c:numRef>
          </c:val>
          <c:smooth val="0"/>
          <c:extLst xmlns:c16r2="http://schemas.microsoft.com/office/drawing/2015/06/chart">
            <c:ext xmlns:c16="http://schemas.microsoft.com/office/drawing/2014/chart" uri="{C3380CC4-5D6E-409C-BE32-E72D297353CC}">
              <c16:uniqueId val="{00000001-2908-4801-B422-36F3E6CB8E36}"/>
            </c:ext>
          </c:extLst>
        </c:ser>
        <c:dLbls>
          <c:showLegendKey val="0"/>
          <c:showVal val="0"/>
          <c:showCatName val="0"/>
          <c:showSerName val="0"/>
          <c:showPercent val="0"/>
          <c:showBubbleSize val="0"/>
        </c:dLbls>
        <c:marker val="1"/>
        <c:smooth val="0"/>
        <c:axId val="84054784"/>
        <c:axId val="84205952"/>
      </c:lineChart>
      <c:dateAx>
        <c:axId val="84054784"/>
        <c:scaling>
          <c:orientation val="minMax"/>
        </c:scaling>
        <c:delete val="1"/>
        <c:axPos val="b"/>
        <c:numFmt formatCode="ge" sourceLinked="1"/>
        <c:majorTickMark val="none"/>
        <c:minorTickMark val="none"/>
        <c:tickLblPos val="none"/>
        <c:crossAx val="84205952"/>
        <c:crosses val="autoZero"/>
        <c:auto val="1"/>
        <c:lblOffset val="100"/>
        <c:baseTimeUnit val="years"/>
      </c:dateAx>
      <c:valAx>
        <c:axId val="842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1267.83</c:v>
                </c:pt>
                <c:pt idx="1">
                  <c:v>127.68</c:v>
                </c:pt>
                <c:pt idx="2">
                  <c:v>132.38</c:v>
                </c:pt>
                <c:pt idx="3">
                  <c:v>130.94999999999999</c:v>
                </c:pt>
                <c:pt idx="4">
                  <c:v>130.88999999999999</c:v>
                </c:pt>
              </c:numCache>
            </c:numRef>
          </c:val>
          <c:extLst xmlns:c16r2="http://schemas.microsoft.com/office/drawing/2015/06/chart">
            <c:ext xmlns:c16="http://schemas.microsoft.com/office/drawing/2014/chart" uri="{C3380CC4-5D6E-409C-BE32-E72D297353CC}">
              <c16:uniqueId val="{00000000-D63C-4F8B-AADE-54F17AFAB8F0}"/>
            </c:ext>
          </c:extLst>
        </c:ser>
        <c:dLbls>
          <c:showLegendKey val="0"/>
          <c:showVal val="0"/>
          <c:showCatName val="0"/>
          <c:showSerName val="0"/>
          <c:showPercent val="0"/>
          <c:showBubbleSize val="0"/>
        </c:dLbls>
        <c:gapWidth val="150"/>
        <c:axId val="88567808"/>
        <c:axId val="885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57.3</c:v>
                </c:pt>
                <c:pt idx="2">
                  <c:v>57.35</c:v>
                </c:pt>
                <c:pt idx="3">
                  <c:v>50.78</c:v>
                </c:pt>
                <c:pt idx="4">
                  <c:v>57.48</c:v>
                </c:pt>
              </c:numCache>
            </c:numRef>
          </c:val>
          <c:smooth val="0"/>
          <c:extLst xmlns:c16r2="http://schemas.microsoft.com/office/drawing/2015/06/chart">
            <c:ext xmlns:c16="http://schemas.microsoft.com/office/drawing/2014/chart" uri="{C3380CC4-5D6E-409C-BE32-E72D297353CC}">
              <c16:uniqueId val="{00000001-D63C-4F8B-AADE-54F17AFAB8F0}"/>
            </c:ext>
          </c:extLst>
        </c:ser>
        <c:dLbls>
          <c:showLegendKey val="0"/>
          <c:showVal val="0"/>
          <c:showCatName val="0"/>
          <c:showSerName val="0"/>
          <c:showPercent val="0"/>
          <c:showBubbleSize val="0"/>
        </c:dLbls>
        <c:marker val="1"/>
        <c:smooth val="0"/>
        <c:axId val="88567808"/>
        <c:axId val="88569728"/>
      </c:lineChart>
      <c:dateAx>
        <c:axId val="88567808"/>
        <c:scaling>
          <c:orientation val="minMax"/>
        </c:scaling>
        <c:delete val="1"/>
        <c:axPos val="b"/>
        <c:numFmt formatCode="ge" sourceLinked="1"/>
        <c:majorTickMark val="none"/>
        <c:minorTickMark val="none"/>
        <c:tickLblPos val="none"/>
        <c:crossAx val="88569728"/>
        <c:crosses val="autoZero"/>
        <c:auto val="1"/>
        <c:lblOffset val="100"/>
        <c:baseTimeUnit val="years"/>
      </c:dateAx>
      <c:valAx>
        <c:axId val="885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686.36</c:v>
                </c:pt>
                <c:pt idx="1">
                  <c:v>863.43</c:v>
                </c:pt>
                <c:pt idx="2">
                  <c:v>799.5</c:v>
                </c:pt>
                <c:pt idx="3">
                  <c:v>812.26</c:v>
                </c:pt>
                <c:pt idx="4">
                  <c:v>735.96</c:v>
                </c:pt>
              </c:numCache>
            </c:numRef>
          </c:val>
          <c:extLst xmlns:c16r2="http://schemas.microsoft.com/office/drawing/2015/06/chart">
            <c:ext xmlns:c16="http://schemas.microsoft.com/office/drawing/2014/chart" uri="{C3380CC4-5D6E-409C-BE32-E72D297353CC}">
              <c16:uniqueId val="{00000000-2283-411B-8BE6-569BBE427F28}"/>
            </c:ext>
          </c:extLst>
        </c:ser>
        <c:dLbls>
          <c:showLegendKey val="0"/>
          <c:showVal val="0"/>
          <c:showCatName val="0"/>
          <c:showSerName val="0"/>
          <c:showPercent val="0"/>
          <c:showBubbleSize val="0"/>
        </c:dLbls>
        <c:gapWidth val="150"/>
        <c:axId val="119182080"/>
        <c:axId val="1191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2283-411B-8BE6-569BBE427F28}"/>
            </c:ext>
          </c:extLst>
        </c:ser>
        <c:dLbls>
          <c:showLegendKey val="0"/>
          <c:showVal val="0"/>
          <c:showCatName val="0"/>
          <c:showSerName val="0"/>
          <c:showPercent val="0"/>
          <c:showBubbleSize val="0"/>
        </c:dLbls>
        <c:marker val="1"/>
        <c:smooth val="0"/>
        <c:axId val="119182080"/>
        <c:axId val="119184384"/>
      </c:lineChart>
      <c:dateAx>
        <c:axId val="119182080"/>
        <c:scaling>
          <c:orientation val="minMax"/>
        </c:scaling>
        <c:delete val="1"/>
        <c:axPos val="b"/>
        <c:numFmt formatCode="ge" sourceLinked="1"/>
        <c:majorTickMark val="none"/>
        <c:minorTickMark val="none"/>
        <c:tickLblPos val="none"/>
        <c:crossAx val="119184384"/>
        <c:crosses val="autoZero"/>
        <c:auto val="1"/>
        <c:lblOffset val="100"/>
        <c:baseTimeUnit val="years"/>
      </c:dateAx>
      <c:valAx>
        <c:axId val="1191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116.26</c:v>
                </c:pt>
                <c:pt idx="1">
                  <c:v>128.15</c:v>
                </c:pt>
                <c:pt idx="2">
                  <c:v>143.58000000000001</c:v>
                </c:pt>
                <c:pt idx="3">
                  <c:v>149.07</c:v>
                </c:pt>
                <c:pt idx="4">
                  <c:v>149.41999999999999</c:v>
                </c:pt>
              </c:numCache>
            </c:numRef>
          </c:val>
          <c:extLst xmlns:c16r2="http://schemas.microsoft.com/office/drawing/2015/06/chart">
            <c:ext xmlns:c16="http://schemas.microsoft.com/office/drawing/2014/chart" uri="{C3380CC4-5D6E-409C-BE32-E72D297353CC}">
              <c16:uniqueId val="{00000000-8E09-4557-801A-541AC89CF499}"/>
            </c:ext>
          </c:extLst>
        </c:ser>
        <c:dLbls>
          <c:showLegendKey val="0"/>
          <c:showVal val="0"/>
          <c:showCatName val="0"/>
          <c:showSerName val="0"/>
          <c:showPercent val="0"/>
          <c:showBubbleSize val="0"/>
        </c:dLbls>
        <c:gapWidth val="150"/>
        <c:axId val="122163200"/>
        <c:axId val="1221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8E09-4557-801A-541AC89CF499}"/>
            </c:ext>
          </c:extLst>
        </c:ser>
        <c:dLbls>
          <c:showLegendKey val="0"/>
          <c:showVal val="0"/>
          <c:showCatName val="0"/>
          <c:showSerName val="0"/>
          <c:showPercent val="0"/>
          <c:showBubbleSize val="0"/>
        </c:dLbls>
        <c:marker val="1"/>
        <c:smooth val="0"/>
        <c:axId val="122163200"/>
        <c:axId val="122165888"/>
      </c:lineChart>
      <c:dateAx>
        <c:axId val="122163200"/>
        <c:scaling>
          <c:orientation val="minMax"/>
        </c:scaling>
        <c:delete val="1"/>
        <c:axPos val="b"/>
        <c:numFmt formatCode="ge" sourceLinked="1"/>
        <c:majorTickMark val="none"/>
        <c:minorTickMark val="none"/>
        <c:tickLblPos val="none"/>
        <c:crossAx val="122165888"/>
        <c:crosses val="autoZero"/>
        <c:auto val="1"/>
        <c:lblOffset val="100"/>
        <c:baseTimeUnit val="years"/>
      </c:dateAx>
      <c:valAx>
        <c:axId val="122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139.25</c:v>
                </c:pt>
                <c:pt idx="1">
                  <c:v>126.92</c:v>
                </c:pt>
                <c:pt idx="2">
                  <c:v>113.6</c:v>
                </c:pt>
                <c:pt idx="3">
                  <c:v>109.49</c:v>
                </c:pt>
                <c:pt idx="4">
                  <c:v>109.51</c:v>
                </c:pt>
              </c:numCache>
            </c:numRef>
          </c:val>
          <c:extLst xmlns:c16r2="http://schemas.microsoft.com/office/drawing/2015/06/chart">
            <c:ext xmlns:c16="http://schemas.microsoft.com/office/drawing/2014/chart" uri="{C3380CC4-5D6E-409C-BE32-E72D297353CC}">
              <c16:uniqueId val="{00000000-5B89-4D34-A5E6-571930107263}"/>
            </c:ext>
          </c:extLst>
        </c:ser>
        <c:dLbls>
          <c:showLegendKey val="0"/>
          <c:showVal val="0"/>
          <c:showCatName val="0"/>
          <c:showSerName val="0"/>
          <c:showPercent val="0"/>
          <c:showBubbleSize val="0"/>
        </c:dLbls>
        <c:gapWidth val="150"/>
        <c:axId val="125924096"/>
        <c:axId val="1259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5B89-4D34-A5E6-571930107263}"/>
            </c:ext>
          </c:extLst>
        </c:ser>
        <c:dLbls>
          <c:showLegendKey val="0"/>
          <c:showVal val="0"/>
          <c:showCatName val="0"/>
          <c:showSerName val="0"/>
          <c:showPercent val="0"/>
          <c:showBubbleSize val="0"/>
        </c:dLbls>
        <c:marker val="1"/>
        <c:smooth val="0"/>
        <c:axId val="125924096"/>
        <c:axId val="125926016"/>
      </c:lineChart>
      <c:dateAx>
        <c:axId val="125924096"/>
        <c:scaling>
          <c:orientation val="minMax"/>
        </c:scaling>
        <c:delete val="1"/>
        <c:axPos val="b"/>
        <c:numFmt formatCode="ge" sourceLinked="1"/>
        <c:majorTickMark val="none"/>
        <c:minorTickMark val="none"/>
        <c:tickLblPos val="none"/>
        <c:crossAx val="125926016"/>
        <c:crosses val="autoZero"/>
        <c:auto val="1"/>
        <c:lblOffset val="100"/>
        <c:baseTimeUnit val="years"/>
      </c:dateAx>
      <c:valAx>
        <c:axId val="1259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長野県　千曲市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61026</v>
      </c>
      <c r="AM8" s="50"/>
      <c r="AN8" s="50"/>
      <c r="AO8" s="50"/>
      <c r="AP8" s="50"/>
      <c r="AQ8" s="50"/>
      <c r="AR8" s="50"/>
      <c r="AS8" s="50"/>
      <c r="AT8" s="45">
        <f>データ!T6</f>
        <v>119.79</v>
      </c>
      <c r="AU8" s="45"/>
      <c r="AV8" s="45"/>
      <c r="AW8" s="45"/>
      <c r="AX8" s="45"/>
      <c r="AY8" s="45"/>
      <c r="AZ8" s="45"/>
      <c r="BA8" s="45"/>
      <c r="BB8" s="45">
        <f>データ!U6</f>
        <v>509.44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43.89</v>
      </c>
      <c r="J10" s="45"/>
      <c r="K10" s="45"/>
      <c r="L10" s="45"/>
      <c r="M10" s="45"/>
      <c r="N10" s="45"/>
      <c r="O10" s="45"/>
      <c r="P10" s="45">
        <f>データ!P6</f>
        <v>92.03</v>
      </c>
      <c r="Q10" s="45"/>
      <c r="R10" s="45"/>
      <c r="S10" s="45"/>
      <c r="T10" s="45"/>
      <c r="U10" s="45"/>
      <c r="V10" s="45"/>
      <c r="W10" s="45">
        <f>データ!Q6</f>
        <v>100</v>
      </c>
      <c r="X10" s="45"/>
      <c r="Y10" s="45"/>
      <c r="Z10" s="45"/>
      <c r="AA10" s="45"/>
      <c r="AB10" s="45"/>
      <c r="AC10" s="45"/>
      <c r="AD10" s="50">
        <f>データ!R6</f>
        <v>3186</v>
      </c>
      <c r="AE10" s="50"/>
      <c r="AF10" s="50"/>
      <c r="AG10" s="50"/>
      <c r="AH10" s="50"/>
      <c r="AI10" s="50"/>
      <c r="AJ10" s="50"/>
      <c r="AK10" s="2"/>
      <c r="AL10" s="50">
        <f>データ!V6</f>
        <v>56014</v>
      </c>
      <c r="AM10" s="50"/>
      <c r="AN10" s="50"/>
      <c r="AO10" s="50"/>
      <c r="AP10" s="50"/>
      <c r="AQ10" s="50"/>
      <c r="AR10" s="50"/>
      <c r="AS10" s="50"/>
      <c r="AT10" s="45">
        <f>データ!W6</f>
        <v>20.5</v>
      </c>
      <c r="AU10" s="45"/>
      <c r="AV10" s="45"/>
      <c r="AW10" s="45"/>
      <c r="AX10" s="45"/>
      <c r="AY10" s="45"/>
      <c r="AZ10" s="45"/>
      <c r="BA10" s="45"/>
      <c r="BB10" s="45">
        <f>データ!X6</f>
        <v>2732.39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RYnU6L37BYr5c7buCT+D0niLa8fBaPQU8FBjE6ya7zP0g1LORdo7PTEWg4oBx2NBz7z9HlbITils37NVkQn/qw==" saltValue="9Wz8nPm055AiCKQYa1w6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Z1" workbookViewId="0">
      <selection activeCell="EH7" sqref="EH7"/>
    </sheetView>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202185</v>
      </c>
      <c r="D6" s="33">
        <f t="shared" si="3"/>
        <v>46</v>
      </c>
      <c r="E6" s="33">
        <f t="shared" si="3"/>
        <v>17</v>
      </c>
      <c r="F6" s="33">
        <f t="shared" si="3"/>
        <v>1</v>
      </c>
      <c r="G6" s="33">
        <f t="shared" si="3"/>
        <v>0</v>
      </c>
      <c r="H6" s="33" t="str">
        <f t="shared" si="3"/>
        <v>長野県　千曲市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43.89</v>
      </c>
      <c r="P6" s="34">
        <f t="shared" si="3"/>
        <v>92.03</v>
      </c>
      <c r="Q6" s="34">
        <f t="shared" si="3"/>
        <v>100</v>
      </c>
      <c r="R6" s="34">
        <f t="shared" si="3"/>
        <v>3186</v>
      </c>
      <c r="S6" s="34">
        <f t="shared" si="3"/>
        <v>61026</v>
      </c>
      <c r="T6" s="34">
        <f t="shared" si="3"/>
        <v>119.79</v>
      </c>
      <c r="U6" s="34">
        <f t="shared" si="3"/>
        <v>509.44</v>
      </c>
      <c r="V6" s="34">
        <f t="shared" si="3"/>
        <v>56014</v>
      </c>
      <c r="W6" s="34">
        <f t="shared" si="3"/>
        <v>20.5</v>
      </c>
      <c r="X6" s="34">
        <f t="shared" si="3"/>
        <v>2732.39</v>
      </c>
      <c r="Y6" s="35">
        <f>IF(Y7="",NA(),Y7)</f>
        <v>102.8</v>
      </c>
      <c r="Z6" s="35">
        <f t="shared" ref="Z6:AH6" si="4">IF(Z7="",NA(),Z7)</f>
        <v>112.22</v>
      </c>
      <c r="AA6" s="35">
        <f t="shared" si="4"/>
        <v>117.52</v>
      </c>
      <c r="AB6" s="35">
        <f t="shared" si="4"/>
        <v>117.28</v>
      </c>
      <c r="AC6" s="35">
        <f t="shared" si="4"/>
        <v>119.36</v>
      </c>
      <c r="AD6" s="35">
        <f t="shared" si="4"/>
        <v>104.97</v>
      </c>
      <c r="AE6" s="35">
        <f t="shared" si="4"/>
        <v>106.59</v>
      </c>
      <c r="AF6" s="35">
        <f t="shared" si="4"/>
        <v>107.4</v>
      </c>
      <c r="AG6" s="35">
        <f t="shared" si="4"/>
        <v>105.73</v>
      </c>
      <c r="AH6" s="35">
        <f t="shared" si="4"/>
        <v>108.38</v>
      </c>
      <c r="AI6" s="34" t="str">
        <f>IF(AI7="","",IF(AI7="-","【-】","【"&amp;SUBSTITUTE(TEXT(AI7,"#,##0.00"),"-","△")&amp;"】"))</f>
        <v>【108.80】</v>
      </c>
      <c r="AJ6" s="35">
        <f>IF(AJ7="",NA(),AJ7)</f>
        <v>65</v>
      </c>
      <c r="AK6" s="35">
        <f t="shared" ref="AK6:AS6" si="5">IF(AK7="",NA(),AK7)</f>
        <v>30.65</v>
      </c>
      <c r="AL6" s="34">
        <f t="shared" si="5"/>
        <v>0</v>
      </c>
      <c r="AM6" s="34">
        <f t="shared" si="5"/>
        <v>0</v>
      </c>
      <c r="AN6" s="34">
        <f t="shared" si="5"/>
        <v>0</v>
      </c>
      <c r="AO6" s="35">
        <f t="shared" si="5"/>
        <v>52.88</v>
      </c>
      <c r="AP6" s="35">
        <f t="shared" si="5"/>
        <v>23.51</v>
      </c>
      <c r="AQ6" s="35">
        <f t="shared" si="5"/>
        <v>18.920000000000002</v>
      </c>
      <c r="AR6" s="35">
        <f t="shared" si="5"/>
        <v>14.68</v>
      </c>
      <c r="AS6" s="35">
        <f t="shared" si="5"/>
        <v>12.78</v>
      </c>
      <c r="AT6" s="34" t="str">
        <f>IF(AT7="","",IF(AT7="-","【-】","【"&amp;SUBSTITUTE(TEXT(AT7,"#,##0.00"),"-","△")&amp;"】"))</f>
        <v>【4.27】</v>
      </c>
      <c r="AU6" s="35">
        <f>IF(AU7="",NA(),AU7)</f>
        <v>1267.83</v>
      </c>
      <c r="AV6" s="35">
        <f t="shared" ref="AV6:BD6" si="6">IF(AV7="",NA(),AV7)</f>
        <v>127.68</v>
      </c>
      <c r="AW6" s="35">
        <f t="shared" si="6"/>
        <v>132.38</v>
      </c>
      <c r="AX6" s="35">
        <f t="shared" si="6"/>
        <v>130.94999999999999</v>
      </c>
      <c r="AY6" s="35">
        <f t="shared" si="6"/>
        <v>130.88999999999999</v>
      </c>
      <c r="AZ6" s="35">
        <f t="shared" si="6"/>
        <v>539.27</v>
      </c>
      <c r="BA6" s="35">
        <f t="shared" si="6"/>
        <v>57.3</v>
      </c>
      <c r="BB6" s="35">
        <f t="shared" si="6"/>
        <v>57.35</v>
      </c>
      <c r="BC6" s="35">
        <f t="shared" si="6"/>
        <v>50.78</v>
      </c>
      <c r="BD6" s="35">
        <f t="shared" si="6"/>
        <v>57.48</v>
      </c>
      <c r="BE6" s="34" t="str">
        <f>IF(BE7="","",IF(BE7="-","【-】","【"&amp;SUBSTITUTE(TEXT(BE7,"#,##0.00"),"-","△")&amp;"】"))</f>
        <v>【66.41】</v>
      </c>
      <c r="BF6" s="35">
        <f>IF(BF7="",NA(),BF7)</f>
        <v>686.36</v>
      </c>
      <c r="BG6" s="35">
        <f t="shared" ref="BG6:BO6" si="7">IF(BG7="",NA(),BG7)</f>
        <v>863.43</v>
      </c>
      <c r="BH6" s="35">
        <f t="shared" si="7"/>
        <v>799.5</v>
      </c>
      <c r="BI6" s="35">
        <f t="shared" si="7"/>
        <v>812.26</v>
      </c>
      <c r="BJ6" s="35">
        <f t="shared" si="7"/>
        <v>735.96</v>
      </c>
      <c r="BK6" s="35">
        <f t="shared" si="7"/>
        <v>1115.1099999999999</v>
      </c>
      <c r="BL6" s="35">
        <f t="shared" si="7"/>
        <v>1010.51</v>
      </c>
      <c r="BM6" s="35">
        <f t="shared" si="7"/>
        <v>1031.56</v>
      </c>
      <c r="BN6" s="35">
        <f t="shared" si="7"/>
        <v>1053.93</v>
      </c>
      <c r="BO6" s="35">
        <f t="shared" si="7"/>
        <v>1046.25</v>
      </c>
      <c r="BP6" s="34" t="str">
        <f>IF(BP7="","",IF(BP7="-","【-】","【"&amp;SUBSTITUTE(TEXT(BP7,"#,##0.00"),"-","△")&amp;"】"))</f>
        <v>【707.33】</v>
      </c>
      <c r="BQ6" s="35">
        <f>IF(BQ7="",NA(),BQ7)</f>
        <v>116.26</v>
      </c>
      <c r="BR6" s="35">
        <f t="shared" ref="BR6:BZ6" si="8">IF(BR7="",NA(),BR7)</f>
        <v>128.15</v>
      </c>
      <c r="BS6" s="35">
        <f t="shared" si="8"/>
        <v>143.58000000000001</v>
      </c>
      <c r="BT6" s="35">
        <f t="shared" si="8"/>
        <v>149.07</v>
      </c>
      <c r="BU6" s="35">
        <f t="shared" si="8"/>
        <v>149.41999999999999</v>
      </c>
      <c r="BV6" s="35">
        <f t="shared" si="8"/>
        <v>79.540000000000006</v>
      </c>
      <c r="BW6" s="35">
        <f t="shared" si="8"/>
        <v>83</v>
      </c>
      <c r="BX6" s="35">
        <f t="shared" si="8"/>
        <v>84.32</v>
      </c>
      <c r="BY6" s="35">
        <f t="shared" si="8"/>
        <v>85.23</v>
      </c>
      <c r="BZ6" s="35">
        <f t="shared" si="8"/>
        <v>88.37</v>
      </c>
      <c r="CA6" s="34" t="str">
        <f>IF(CA7="","",IF(CA7="-","【-】","【"&amp;SUBSTITUTE(TEXT(CA7,"#,##0.00"),"-","△")&amp;"】"))</f>
        <v>【101.26】</v>
      </c>
      <c r="CB6" s="35">
        <f>IF(CB7="",NA(),CB7)</f>
        <v>139.25</v>
      </c>
      <c r="CC6" s="35">
        <f t="shared" ref="CC6:CK6" si="9">IF(CC7="",NA(),CC7)</f>
        <v>126.92</v>
      </c>
      <c r="CD6" s="35">
        <f t="shared" si="9"/>
        <v>113.6</v>
      </c>
      <c r="CE6" s="35">
        <f t="shared" si="9"/>
        <v>109.49</v>
      </c>
      <c r="CF6" s="35">
        <f t="shared" si="9"/>
        <v>109.51</v>
      </c>
      <c r="CG6" s="35">
        <f t="shared" si="9"/>
        <v>199.36</v>
      </c>
      <c r="CH6" s="35">
        <f t="shared" si="9"/>
        <v>193.74</v>
      </c>
      <c r="CI6" s="35">
        <f t="shared" si="9"/>
        <v>188.12</v>
      </c>
      <c r="CJ6" s="35">
        <f t="shared" si="9"/>
        <v>185.7</v>
      </c>
      <c r="CK6" s="35">
        <f t="shared" si="9"/>
        <v>178.11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62.09</v>
      </c>
      <c r="CS6" s="35">
        <f t="shared" si="10"/>
        <v>62.23</v>
      </c>
      <c r="CT6" s="35">
        <f t="shared" si="10"/>
        <v>60</v>
      </c>
      <c r="CU6" s="35">
        <f t="shared" si="10"/>
        <v>61.03</v>
      </c>
      <c r="CV6" s="35">
        <f t="shared" si="10"/>
        <v>59.55</v>
      </c>
      <c r="CW6" s="34" t="str">
        <f>IF(CW7="","",IF(CW7="-","【-】","【"&amp;SUBSTITUTE(TEXT(CW7,"#,##0.00"),"-","△")&amp;"】"))</f>
        <v>【60.13】</v>
      </c>
      <c r="CX6" s="35">
        <f>IF(CX7="",NA(),CX7)</f>
        <v>84.18</v>
      </c>
      <c r="CY6" s="35">
        <f t="shared" ref="CY6:DG6" si="11">IF(CY7="",NA(),CY7)</f>
        <v>85.49</v>
      </c>
      <c r="CZ6" s="35">
        <f t="shared" si="11"/>
        <v>87.79</v>
      </c>
      <c r="DA6" s="35">
        <f t="shared" si="11"/>
        <v>89.4</v>
      </c>
      <c r="DB6" s="35">
        <f t="shared" si="11"/>
        <v>90.96</v>
      </c>
      <c r="DC6" s="35">
        <f t="shared" si="11"/>
        <v>86.88</v>
      </c>
      <c r="DD6" s="35">
        <f t="shared" si="11"/>
        <v>86.56</v>
      </c>
      <c r="DE6" s="35">
        <f t="shared" si="11"/>
        <v>86.78</v>
      </c>
      <c r="DF6" s="35">
        <f t="shared" si="11"/>
        <v>86.83</v>
      </c>
      <c r="DG6" s="35">
        <f t="shared" si="11"/>
        <v>87.14</v>
      </c>
      <c r="DH6" s="34" t="str">
        <f>IF(DH7="","",IF(DH7="-","【-】","【"&amp;SUBSTITUTE(TEXT(DH7,"#,##0.00"),"-","△")&amp;"】"))</f>
        <v>【95.06】</v>
      </c>
      <c r="DI6" s="35">
        <f>IF(DI7="",NA(),DI7)</f>
        <v>7.87</v>
      </c>
      <c r="DJ6" s="35">
        <f t="shared" ref="DJ6:DR6" si="12">IF(DJ7="",NA(),DJ7)</f>
        <v>13.22</v>
      </c>
      <c r="DK6" s="35">
        <f t="shared" si="12"/>
        <v>15.12</v>
      </c>
      <c r="DL6" s="35">
        <f t="shared" si="12"/>
        <v>16.989999999999998</v>
      </c>
      <c r="DM6" s="35">
        <f t="shared" si="12"/>
        <v>18.89</v>
      </c>
      <c r="DN6" s="35">
        <f t="shared" si="12"/>
        <v>9.52</v>
      </c>
      <c r="DO6" s="35">
        <f t="shared" si="12"/>
        <v>15.82</v>
      </c>
      <c r="DP6" s="35">
        <f t="shared" si="12"/>
        <v>18.29</v>
      </c>
      <c r="DQ6" s="35">
        <f t="shared" si="12"/>
        <v>14.26</v>
      </c>
      <c r="DR6" s="35">
        <f t="shared" si="12"/>
        <v>15.21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【5.37】</v>
      </c>
      <c r="EE6" s="34">
        <f>IF(EE7="",NA(),EE7)</f>
        <v>0</v>
      </c>
      <c r="EF6" s="34">
        <f t="shared" ref="EF6:EN6" si="14">IF(EF7="",NA(),EF7)</f>
        <v>0</v>
      </c>
      <c r="EG6" s="34">
        <f t="shared" si="14"/>
        <v>0</v>
      </c>
      <c r="EH6" s="34">
        <f t="shared" si="14"/>
        <v>0</v>
      </c>
      <c r="EI6" s="35">
        <f t="shared" si="14"/>
        <v>0.22</v>
      </c>
      <c r="EJ6" s="35">
        <f t="shared" si="14"/>
        <v>0.06</v>
      </c>
      <c r="EK6" s="35">
        <f t="shared" si="14"/>
        <v>0.04</v>
      </c>
      <c r="EL6" s="35">
        <f t="shared" si="14"/>
        <v>0.38</v>
      </c>
      <c r="EM6" s="35">
        <f t="shared" si="14"/>
        <v>0.01</v>
      </c>
      <c r="EN6" s="35">
        <f t="shared" si="14"/>
        <v>0.11</v>
      </c>
      <c r="EO6" s="34" t="str">
        <f>IF(EO7="","",IF(EO7="-","【-】","【"&amp;SUBSTITUTE(TEXT(EO7,"#,##0.00"),"-","△")&amp;"】"))</f>
        <v>【0.23】</v>
      </c>
    </row>
    <row r="7" spans="1:148" s="36" customFormat="1">
      <c r="A7" s="28"/>
      <c r="B7" s="37">
        <v>2017</v>
      </c>
      <c r="C7" s="37">
        <v>202185</v>
      </c>
      <c r="D7" s="37">
        <v>46</v>
      </c>
      <c r="E7" s="37">
        <v>17</v>
      </c>
      <c r="F7" s="37">
        <v>1</v>
      </c>
      <c r="G7" s="37">
        <v>0</v>
      </c>
      <c r="H7" s="37" t="s">
        <v>108</v>
      </c>
      <c r="I7" s="37" t="s">
        <v>109</v>
      </c>
      <c r="J7" s="37" t="s">
        <v>110</v>
      </c>
      <c r="K7" s="37" t="s">
        <v>111</v>
      </c>
      <c r="L7" s="37" t="s">
        <v>112</v>
      </c>
      <c r="M7" s="37" t="s">
        <v>113</v>
      </c>
      <c r="N7" s="38" t="s">
        <v>114</v>
      </c>
      <c r="O7" s="38">
        <v>43.89</v>
      </c>
      <c r="P7" s="38">
        <v>92.03</v>
      </c>
      <c r="Q7" s="38">
        <v>100</v>
      </c>
      <c r="R7" s="38">
        <v>3186</v>
      </c>
      <c r="S7" s="38">
        <v>61026</v>
      </c>
      <c r="T7" s="38">
        <v>119.79</v>
      </c>
      <c r="U7" s="38">
        <v>509.44</v>
      </c>
      <c r="V7" s="38">
        <v>56014</v>
      </c>
      <c r="W7" s="38">
        <v>20.5</v>
      </c>
      <c r="X7" s="38">
        <v>2732.39</v>
      </c>
      <c r="Y7" s="38">
        <v>102.8</v>
      </c>
      <c r="Z7" s="38">
        <v>112.22</v>
      </c>
      <c r="AA7" s="38">
        <v>117.52</v>
      </c>
      <c r="AB7" s="38">
        <v>117.28</v>
      </c>
      <c r="AC7" s="38">
        <v>119.36</v>
      </c>
      <c r="AD7" s="38">
        <v>104.97</v>
      </c>
      <c r="AE7" s="38">
        <v>106.59</v>
      </c>
      <c r="AF7" s="38">
        <v>107.4</v>
      </c>
      <c r="AG7" s="38">
        <v>105.73</v>
      </c>
      <c r="AH7" s="38">
        <v>108.38</v>
      </c>
      <c r="AI7" s="38">
        <v>108.8</v>
      </c>
      <c r="AJ7" s="38">
        <v>65</v>
      </c>
      <c r="AK7" s="38">
        <v>30.65</v>
      </c>
      <c r="AL7" s="38">
        <v>0</v>
      </c>
      <c r="AM7" s="38">
        <v>0</v>
      </c>
      <c r="AN7" s="38">
        <v>0</v>
      </c>
      <c r="AO7" s="38">
        <v>52.88</v>
      </c>
      <c r="AP7" s="38">
        <v>23.51</v>
      </c>
      <c r="AQ7" s="38">
        <v>18.920000000000002</v>
      </c>
      <c r="AR7" s="38">
        <v>14.68</v>
      </c>
      <c r="AS7" s="38">
        <v>12.78</v>
      </c>
      <c r="AT7" s="38">
        <v>4.2699999999999996</v>
      </c>
      <c r="AU7" s="38">
        <v>1267.83</v>
      </c>
      <c r="AV7" s="38">
        <v>127.68</v>
      </c>
      <c r="AW7" s="38">
        <v>132.38</v>
      </c>
      <c r="AX7" s="38">
        <v>130.94999999999999</v>
      </c>
      <c r="AY7" s="38">
        <v>130.88999999999999</v>
      </c>
      <c r="AZ7" s="38">
        <v>539.27</v>
      </c>
      <c r="BA7" s="38">
        <v>57.3</v>
      </c>
      <c r="BB7" s="38">
        <v>57.35</v>
      </c>
      <c r="BC7" s="38">
        <v>50.78</v>
      </c>
      <c r="BD7" s="38">
        <v>57.48</v>
      </c>
      <c r="BE7" s="38">
        <v>66.41</v>
      </c>
      <c r="BF7" s="38">
        <v>686.36</v>
      </c>
      <c r="BG7" s="38">
        <v>863.43</v>
      </c>
      <c r="BH7" s="38">
        <v>799.5</v>
      </c>
      <c r="BI7" s="38">
        <v>812.26</v>
      </c>
      <c r="BJ7" s="38">
        <v>735.96</v>
      </c>
      <c r="BK7" s="38">
        <v>1115.1099999999999</v>
      </c>
      <c r="BL7" s="38">
        <v>1010.51</v>
      </c>
      <c r="BM7" s="38">
        <v>1031.56</v>
      </c>
      <c r="BN7" s="38">
        <v>1053.93</v>
      </c>
      <c r="BO7" s="38">
        <v>1046.25</v>
      </c>
      <c r="BP7" s="38">
        <v>707.33</v>
      </c>
      <c r="BQ7" s="38">
        <v>116.26</v>
      </c>
      <c r="BR7" s="38">
        <v>128.15</v>
      </c>
      <c r="BS7" s="38">
        <v>143.58000000000001</v>
      </c>
      <c r="BT7" s="38">
        <v>149.07</v>
      </c>
      <c r="BU7" s="38">
        <v>149.41999999999999</v>
      </c>
      <c r="BV7" s="38">
        <v>79.540000000000006</v>
      </c>
      <c r="BW7" s="38">
        <v>83</v>
      </c>
      <c r="BX7" s="38">
        <v>84.32</v>
      </c>
      <c r="BY7" s="38">
        <v>85.23</v>
      </c>
      <c r="BZ7" s="38">
        <v>88.37</v>
      </c>
      <c r="CA7" s="38">
        <v>101.26</v>
      </c>
      <c r="CB7" s="38">
        <v>139.25</v>
      </c>
      <c r="CC7" s="38">
        <v>126.92</v>
      </c>
      <c r="CD7" s="38">
        <v>113.6</v>
      </c>
      <c r="CE7" s="38">
        <v>109.49</v>
      </c>
      <c r="CF7" s="38">
        <v>109.51</v>
      </c>
      <c r="CG7" s="38">
        <v>199.36</v>
      </c>
      <c r="CH7" s="38">
        <v>193.74</v>
      </c>
      <c r="CI7" s="38">
        <v>188.12</v>
      </c>
      <c r="CJ7" s="38">
        <v>185.7</v>
      </c>
      <c r="CK7" s="38">
        <v>178.11</v>
      </c>
      <c r="CL7" s="38">
        <v>136.38999999999999</v>
      </c>
      <c r="CM7" s="38" t="s">
        <v>114</v>
      </c>
      <c r="CN7" s="38" t="s">
        <v>114</v>
      </c>
      <c r="CO7" s="38" t="s">
        <v>114</v>
      </c>
      <c r="CP7" s="38" t="s">
        <v>114</v>
      </c>
      <c r="CQ7" s="38" t="s">
        <v>114</v>
      </c>
      <c r="CR7" s="38">
        <v>62.09</v>
      </c>
      <c r="CS7" s="38">
        <v>62.23</v>
      </c>
      <c r="CT7" s="38">
        <v>60</v>
      </c>
      <c r="CU7" s="38">
        <v>61.03</v>
      </c>
      <c r="CV7" s="38">
        <v>59.55</v>
      </c>
      <c r="CW7" s="38">
        <v>60.13</v>
      </c>
      <c r="CX7" s="38">
        <v>84.18</v>
      </c>
      <c r="CY7" s="38">
        <v>85.49</v>
      </c>
      <c r="CZ7" s="38">
        <v>87.79</v>
      </c>
      <c r="DA7" s="38">
        <v>89.4</v>
      </c>
      <c r="DB7" s="38">
        <v>90.96</v>
      </c>
      <c r="DC7" s="38">
        <v>86.88</v>
      </c>
      <c r="DD7" s="38">
        <v>86.56</v>
      </c>
      <c r="DE7" s="38">
        <v>86.78</v>
      </c>
      <c r="DF7" s="38">
        <v>86.83</v>
      </c>
      <c r="DG7" s="38">
        <v>87.14</v>
      </c>
      <c r="DH7" s="38">
        <v>95.06</v>
      </c>
      <c r="DI7" s="38">
        <v>7.87</v>
      </c>
      <c r="DJ7" s="38">
        <v>13.22</v>
      </c>
      <c r="DK7" s="38">
        <v>15.12</v>
      </c>
      <c r="DL7" s="38">
        <v>16.989999999999998</v>
      </c>
      <c r="DM7" s="38">
        <v>18.89</v>
      </c>
      <c r="DN7" s="38">
        <v>9.52</v>
      </c>
      <c r="DO7" s="38">
        <v>15.82</v>
      </c>
      <c r="DP7" s="38">
        <v>18.29</v>
      </c>
      <c r="DQ7" s="38">
        <v>14.26</v>
      </c>
      <c r="DR7" s="38">
        <v>15.21</v>
      </c>
      <c r="DS7" s="38">
        <v>38.130000000000003</v>
      </c>
      <c r="DT7" s="38">
        <v>0</v>
      </c>
      <c r="DU7" s="38">
        <v>0</v>
      </c>
      <c r="DV7" s="38">
        <v>0</v>
      </c>
      <c r="DW7" s="38">
        <v>0</v>
      </c>
      <c r="DX7" s="38">
        <v>0</v>
      </c>
      <c r="DY7" s="38">
        <v>0.01</v>
      </c>
      <c r="DZ7" s="38">
        <v>0.01</v>
      </c>
      <c r="EA7" s="38">
        <v>0.01</v>
      </c>
      <c r="EB7" s="38">
        <v>0.01</v>
      </c>
      <c r="EC7" s="38">
        <v>0.01</v>
      </c>
      <c r="ED7" s="38">
        <v>5.37</v>
      </c>
      <c r="EE7" s="38">
        <v>0</v>
      </c>
      <c r="EF7" s="38">
        <v>0</v>
      </c>
      <c r="EG7" s="38">
        <v>0</v>
      </c>
      <c r="EH7" s="38">
        <v>0</v>
      </c>
      <c r="EI7" s="38">
        <v>0.22</v>
      </c>
      <c r="EJ7" s="38">
        <v>0.06</v>
      </c>
      <c r="EK7" s="38">
        <v>0.04</v>
      </c>
      <c r="EL7" s="38">
        <v>0.38</v>
      </c>
      <c r="EM7" s="38">
        <v>0.01</v>
      </c>
      <c r="EN7" s="38">
        <v>0.11</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2018-12-03T08:49:07Z</dcterms:created>
  <dcterms:modified xsi:type="dcterms:W3CDTF">2019-03-01T06:20:40Z</dcterms:modified>
  <cp:category/>
</cp:coreProperties>
</file>