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NMbHv6YOjLOgMh6AH8DbG1mabuXhwDkUHszXpyMMLPnASpRdfxJPAOpHgkRxktXfdL5dKwckKzSb7midXyP9g==" workbookSaltValue="I/uAFQF/VGGz/nwdSbNk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<sst xmlns="http://schemas.openxmlformats.org/spreadsheetml/2006/main" count="232" uniqueCount="119">
  <si>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</si>
  <si>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</si>
  <si>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</si>
  <si>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</si>
  <si>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</si>
  <si>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</si>
  <si>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</si>
  <si>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</si>
  <si>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</si>
  <si>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</si>
  <si>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</si>
  <si>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</si>
  <si>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</si>
  <si>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</si>
  <si>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</si>
  <si>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</si>
  <si>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</si>
  <si>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</si>
  <si>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</si>
  <si>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</si>
  <si>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</si>
  <si>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</si>
  <si>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</si>
  <si>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</si>
  <si>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</si>
  <si>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</si>
  <si>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</si>
  <si>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</si>
  <si>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</si>
  <si>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</si>
  <si>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</si>
  <si>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</si>
  <si>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</si>
  <si>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</si>
  <si>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</si>
  <si>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</si>
  <si>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</si>
  <si>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</si>
  <si>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</si>
  <si>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</si>
  <si>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</si>
  <si>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</si>
  <si>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</si>
  <si>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</si>
  <si>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</si>
  <si>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</si>
  <si>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</si>
  <si>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</si>
  <si>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</si>
  <si>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</si>
  <si>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</si>
  <si>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</si>
  <si>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</si>
  <si>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</si>
  <si>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</si>
  <si>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</si>
  <si>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</si>
  <si>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</si>
  <si>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</si>
  <si>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</si>
  <si>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</si>
  <si>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</si>
  <si>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</si>
  <si>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</si>
  <si>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</si>
  <si>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</si>
  <si>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</si>
  <si>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</si>
  <si>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</si>
  <si>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</si>
  <si>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</si>
  <si>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</si>
  <si>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</si>
  <si>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</si>
  <si>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</si>
  <si>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</si>
  <si>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</si>
  <si>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</si>
  <si>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</si>
  <si>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</si>
  <si>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</si>
  <si>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</si>
  <si>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</si>
  <si>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</si>
  <si>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</si>
  <si>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</si>
  <si>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</si>
  <si>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</si>
  <si>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</si>
  <si>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</si>
  <si>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</si>
  <si>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</si>
  <si>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</si>
  <si>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</si>
  <si>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</si>
  <si>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</si>
  <si>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</si>
  <si>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</si>
  <si>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</si>
  <si>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</si>
  <si>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</si>
  <si>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</si>
  <si>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</si>
  <si>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</si>
  <si>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</si>
  <si>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</si>
  <si>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</si>
  <si>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</si>
  <si>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</si>
  <si>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</si>
  <si>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</si>
  <si>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</si>
  <si>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</si>
  <si>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</si>
  <si>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</si>
  <si>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</si>
  <si>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高く、管路経年化率は今のところ類似団体より低い水準を保っているが、老朽化した施設が多い統合簡易水道等事業を経営統合したことや整備した年度により整備量に偏りが見られることから、今後、老朽化の加速が予想されるため計画的に更新していく必要がある。
　管路更新率についても類似団体より低く、管路の経年状況や耐震性を反映した更新投資を計画的に進めて行く経営環境を必要としている。</t>
    <rPh sb="1" eb="3">
      <t>ユウケイ</t>
    </rPh>
    <rPh sb="3" eb="5">
      <t>コテイ</t>
    </rPh>
    <rPh sb="5" eb="7">
      <t>シサン</t>
    </rPh>
    <rPh sb="7" eb="9">
      <t>ゲンカ</t>
    </rPh>
    <rPh sb="9" eb="11">
      <t>ショウキャク</t>
    </rPh>
    <rPh sb="11" eb="12">
      <t>リツ</t>
    </rPh>
    <rPh sb="13" eb="14">
      <t>タカ</t>
    </rPh>
    <rPh sb="16" eb="18">
      <t>カンロ</t>
    </rPh>
    <rPh sb="18" eb="20">
      <t>ケイネン</t>
    </rPh>
    <rPh sb="20" eb="21">
      <t>カ</t>
    </rPh>
    <rPh sb="21" eb="22">
      <t>リツ</t>
    </rPh>
    <rPh sb="23" eb="24">
      <t>イマ</t>
    </rPh>
    <rPh sb="28" eb="30">
      <t>ルイジ</t>
    </rPh>
    <rPh sb="30" eb="32">
      <t>ダンタイ</t>
    </rPh>
    <rPh sb="34" eb="35">
      <t>ヒク</t>
    </rPh>
    <rPh sb="36" eb="38">
      <t>スイジュン</t>
    </rPh>
    <rPh sb="39" eb="40">
      <t>タモ</t>
    </rPh>
    <rPh sb="51" eb="53">
      <t>シセツ</t>
    </rPh>
    <rPh sb="54" eb="55">
      <t>オオ</t>
    </rPh>
    <rPh sb="56" eb="58">
      <t>トウゴウ</t>
    </rPh>
    <rPh sb="58" eb="60">
      <t>カンイ</t>
    </rPh>
    <rPh sb="60" eb="62">
      <t>スイドウ</t>
    </rPh>
    <rPh sb="62" eb="63">
      <t>トウ</t>
    </rPh>
    <rPh sb="63" eb="65">
      <t>ジギョウ</t>
    </rPh>
    <rPh sb="66" eb="68">
      <t>ケイエイ</t>
    </rPh>
    <rPh sb="68" eb="70">
      <t>トウゴウ</t>
    </rPh>
    <rPh sb="75" eb="77">
      <t>セイビ</t>
    </rPh>
    <rPh sb="79" eb="81">
      <t>ネンド</t>
    </rPh>
    <rPh sb="84" eb="86">
      <t>セイビ</t>
    </rPh>
    <rPh sb="86" eb="87">
      <t>リョウ</t>
    </rPh>
    <rPh sb="88" eb="89">
      <t>カタヨ</t>
    </rPh>
    <rPh sb="91" eb="92">
      <t>ミ</t>
    </rPh>
    <rPh sb="100" eb="102">
      <t>コンゴ</t>
    </rPh>
    <rPh sb="103" eb="105">
      <t>ロウキュウ</t>
    </rPh>
    <rPh sb="105" eb="106">
      <t>カ</t>
    </rPh>
    <rPh sb="107" eb="109">
      <t>カソク</t>
    </rPh>
    <rPh sb="110" eb="112">
      <t>ヨソウ</t>
    </rPh>
    <rPh sb="117" eb="119">
      <t>ケイカク</t>
    </rPh>
    <rPh sb="119" eb="120">
      <t>テキ</t>
    </rPh>
    <rPh sb="121" eb="123">
      <t>コウシン</t>
    </rPh>
    <rPh sb="127" eb="129">
      <t>ヒツヨウ</t>
    </rPh>
    <rPh sb="135" eb="137">
      <t>カンロ</t>
    </rPh>
    <rPh sb="137" eb="139">
      <t>コウシン</t>
    </rPh>
    <rPh sb="139" eb="140">
      <t>リツ</t>
    </rPh>
    <rPh sb="145" eb="147">
      <t>ルイジ</t>
    </rPh>
    <rPh sb="147" eb="149">
      <t>ダンタイ</t>
    </rPh>
    <rPh sb="151" eb="152">
      <t>ヒク</t>
    </rPh>
    <rPh sb="154" eb="156">
      <t>カンロ</t>
    </rPh>
    <rPh sb="157" eb="159">
      <t>ケイネン</t>
    </rPh>
    <rPh sb="159" eb="161">
      <t>ジョウキョウ</t>
    </rPh>
    <rPh sb="162" eb="165">
      <t>タイシンセイ</t>
    </rPh>
    <rPh sb="166" eb="168">
      <t>ハンエイ</t>
    </rPh>
    <rPh sb="170" eb="172">
      <t>コウシン</t>
    </rPh>
    <rPh sb="172" eb="174">
      <t>トウシ</t>
    </rPh>
    <rPh sb="175" eb="178">
      <t>ケイカクテキ</t>
    </rPh>
    <rPh sb="179" eb="180">
      <t>スス</t>
    </rPh>
    <rPh sb="182" eb="183">
      <t>イ</t>
    </rPh>
    <rPh sb="184" eb="186">
      <t>ケイエイ</t>
    </rPh>
    <rPh sb="186" eb="188">
      <t>カンキョウ</t>
    </rPh>
    <rPh sb="189" eb="191">
      <t>ヒツヨウ</t>
    </rPh>
    <phoneticPr fontId="4"/>
  </si>
  <si>
    <t>　ここ数年の経営状況は良好と言えるが、簡易水道事業との経営統合や人口減少等事業環境の変化を考慮すると、経営面での大きな負担が予想される。また、施設面においては、老朽管更新等への計画的な設備投資が必要となることが想定される。
　このため、これから先40年程度の水需要、施設更新需要、財政収支見通し等をアセットマネジメント手法を用いて明確化し、それを踏まえたこの先10年程度の経営戦略を策定して安全でおいしい水の安定供給に努めていくこととしている。</t>
    <rPh sb="3" eb="5">
      <t>スウネン</t>
    </rPh>
    <rPh sb="6" eb="8">
      <t>ケイエイ</t>
    </rPh>
    <rPh sb="8" eb="10">
      <t>ジョウキョウ</t>
    </rPh>
    <rPh sb="11" eb="13">
      <t>リョウコウ</t>
    </rPh>
    <rPh sb="14" eb="15">
      <t>イ</t>
    </rPh>
    <rPh sb="19" eb="21">
      <t>カンイ</t>
    </rPh>
    <rPh sb="21" eb="23">
      <t>スイドウ</t>
    </rPh>
    <rPh sb="23" eb="25">
      <t>ジギョウ</t>
    </rPh>
    <rPh sb="27" eb="29">
      <t>ケイエイ</t>
    </rPh>
    <rPh sb="29" eb="31">
      <t>トウゴウ</t>
    </rPh>
    <rPh sb="32" eb="34">
      <t>ジンコウ</t>
    </rPh>
    <rPh sb="34" eb="36">
      <t>ゲンショウ</t>
    </rPh>
    <rPh sb="36" eb="37">
      <t>トウ</t>
    </rPh>
    <rPh sb="37" eb="39">
      <t>ジギョウ</t>
    </rPh>
    <rPh sb="39" eb="41">
      <t>カンキョウ</t>
    </rPh>
    <rPh sb="42" eb="44">
      <t>ヘンカ</t>
    </rPh>
    <rPh sb="45" eb="47">
      <t>コウリョ</t>
    </rPh>
    <rPh sb="51" eb="53">
      <t>ケイエイ</t>
    </rPh>
    <rPh sb="53" eb="54">
      <t>メン</t>
    </rPh>
    <rPh sb="56" eb="57">
      <t>オオ</t>
    </rPh>
    <rPh sb="59" eb="61">
      <t>フタン</t>
    </rPh>
    <rPh sb="62" eb="64">
      <t>ヨソウ</t>
    </rPh>
    <rPh sb="71" eb="74">
      <t>シセツメン</t>
    </rPh>
    <rPh sb="80" eb="82">
      <t>ロウキュウ</t>
    </rPh>
    <rPh sb="82" eb="83">
      <t>カン</t>
    </rPh>
    <rPh sb="83" eb="85">
      <t>コウシン</t>
    </rPh>
    <rPh sb="85" eb="86">
      <t>トウ</t>
    </rPh>
    <rPh sb="88" eb="91">
      <t>ケイカクテキ</t>
    </rPh>
    <rPh sb="92" eb="94">
      <t>セツビ</t>
    </rPh>
    <rPh sb="94" eb="96">
      <t>トウシ</t>
    </rPh>
    <rPh sb="97" eb="99">
      <t>ヒツヨウ</t>
    </rPh>
    <rPh sb="105" eb="107">
      <t>ソウテイ</t>
    </rPh>
    <rPh sb="122" eb="123">
      <t>サキ</t>
    </rPh>
    <rPh sb="125" eb="126">
      <t>ネン</t>
    </rPh>
    <rPh sb="126" eb="128">
      <t>テイド</t>
    </rPh>
    <rPh sb="129" eb="130">
      <t>ミズ</t>
    </rPh>
    <rPh sb="130" eb="132">
      <t>ジュヨウ</t>
    </rPh>
    <rPh sb="133" eb="135">
      <t>シセツ</t>
    </rPh>
    <rPh sb="135" eb="137">
      <t>コウシン</t>
    </rPh>
    <rPh sb="137" eb="139">
      <t>ジュヨウ</t>
    </rPh>
    <rPh sb="140" eb="142">
      <t>ザイセイ</t>
    </rPh>
    <rPh sb="142" eb="144">
      <t>シュウシ</t>
    </rPh>
    <rPh sb="144" eb="146">
      <t>ミトオ</t>
    </rPh>
    <rPh sb="147" eb="148">
      <t>トウ</t>
    </rPh>
    <rPh sb="159" eb="161">
      <t>シュホウ</t>
    </rPh>
    <rPh sb="162" eb="163">
      <t>モチ</t>
    </rPh>
    <rPh sb="165" eb="168">
      <t>メイカクカ</t>
    </rPh>
    <rPh sb="173" eb="174">
      <t>フ</t>
    </rPh>
    <rPh sb="179" eb="180">
      <t>サキ</t>
    </rPh>
    <rPh sb="182" eb="183">
      <t>ネン</t>
    </rPh>
    <rPh sb="183" eb="185">
      <t>テイド</t>
    </rPh>
    <rPh sb="186" eb="188">
      <t>ケイエイ</t>
    </rPh>
    <rPh sb="188" eb="190">
      <t>センリャク</t>
    </rPh>
    <rPh sb="191" eb="193">
      <t>サクテイ</t>
    </rPh>
    <rPh sb="195" eb="197">
      <t>アンゼン</t>
    </rPh>
    <rPh sb="202" eb="203">
      <t>ミズ</t>
    </rPh>
    <rPh sb="204" eb="206">
      <t>アンテイ</t>
    </rPh>
    <rPh sb="206" eb="208">
      <t>キョウキュウ</t>
    </rPh>
    <rPh sb="209" eb="210">
      <t>ツト</t>
    </rPh>
    <phoneticPr fontId="4"/>
  </si>
  <si>
    <t xml:space="preserve">  高い経常収支比率や料金回収率は、老朽化に対応した将来の更新投資を見越しての料金設定としていることが要因として挙げられる。
　流動比率は、類似団体と同等となっているが、統合簡易水道等事業との経営統合による影響等考慮し、引き続き適正な資金確保を持続していく必要がある。
　企業債残高対給水収益比率は、統合簡易水道等事業を経営統合したことに伴い類似団体よりも高い水準となった。今後は、アセットマネジメントに基づく施設更新計画を実施するための企業債活用を検討する必要がある。 
  給水原価は、水源が深層地下水源であることや地理的条件を背景とした施設整備に伴う減価償却費が高いことが影響し、類似団体に比して高かったが、地方公営企業会計基準の見直しにより長期前受金を収益化することで類似団体並みの値に落ち着いている。投資の効率化や維持管理費の削減を継続して検討していくことが必要であることから、病院や指定避難所へ給水するための水源、配水池、管路を重要施設として選定し、耐震化も見据えて優先的に更新することとした。　
　施設利用率については、今のところ効率的に施設を利用している状況ではあるが、今後の人口減少等の外部環境変化を認識した上で施設規模の適正化を検討していく必要があることから、山間部に点在する旧簡易水道施設については原則として現状維持（事後保全）とし、積極的に更新は行わないこととした。
　有収率は類似団体平均値を大きく下回っているが、主に各戸への給水管からの漏水が原因であり、漏水箇所特定により改修等を進めている。管路更新と合わせ、有収率改善に取り組む努力を継続していく。</t>
    <rPh sb="2" eb="3">
      <t>タカ</t>
    </rPh>
    <rPh sb="4" eb="6">
      <t>ケイジョウ</t>
    </rPh>
    <rPh sb="6" eb="8">
      <t>シュウシ</t>
    </rPh>
    <rPh sb="8" eb="10">
      <t>ヒリツ</t>
    </rPh>
    <rPh sb="11" eb="13">
      <t>リョウキン</t>
    </rPh>
    <rPh sb="13" eb="15">
      <t>カイシュウ</t>
    </rPh>
    <rPh sb="15" eb="16">
      <t>リツ</t>
    </rPh>
    <rPh sb="18" eb="21">
      <t>ロウキュウカ</t>
    </rPh>
    <rPh sb="22" eb="24">
      <t>タイオウ</t>
    </rPh>
    <rPh sb="26" eb="28">
      <t>ショウライ</t>
    </rPh>
    <rPh sb="29" eb="31">
      <t>コウシン</t>
    </rPh>
    <rPh sb="31" eb="33">
      <t>トウシ</t>
    </rPh>
    <rPh sb="34" eb="36">
      <t>ミコ</t>
    </rPh>
    <rPh sb="39" eb="41">
      <t>リョウキン</t>
    </rPh>
    <rPh sb="41" eb="43">
      <t>セッテイ</t>
    </rPh>
    <rPh sb="51" eb="53">
      <t>ヨウイン</t>
    </rPh>
    <rPh sb="56" eb="57">
      <t>ア</t>
    </rPh>
    <rPh sb="64" eb="66">
      <t>リュウドウ</t>
    </rPh>
    <rPh sb="66" eb="68">
      <t>ヒリツ</t>
    </rPh>
    <rPh sb="70" eb="72">
      <t>ルイジ</t>
    </rPh>
    <rPh sb="72" eb="74">
      <t>ダンタイ</t>
    </rPh>
    <rPh sb="85" eb="87">
      <t>トウゴウ</t>
    </rPh>
    <rPh sb="87" eb="89">
      <t>カンイ</t>
    </rPh>
    <rPh sb="89" eb="91">
      <t>スイドウ</t>
    </rPh>
    <rPh sb="91" eb="92">
      <t>トウ</t>
    </rPh>
    <rPh sb="92" eb="94">
      <t>ジギョウ</t>
    </rPh>
    <rPh sb="96" eb="98">
      <t>ケイエイ</t>
    </rPh>
    <rPh sb="98" eb="100">
      <t>トウゴウ</t>
    </rPh>
    <rPh sb="103" eb="105">
      <t>エイキョウ</t>
    </rPh>
    <rPh sb="105" eb="106">
      <t>トウ</t>
    </rPh>
    <rPh sb="106" eb="108">
      <t>コウリョ</t>
    </rPh>
    <rPh sb="110" eb="111">
      <t>ヒ</t>
    </rPh>
    <rPh sb="112" eb="113">
      <t>ツヅ</t>
    </rPh>
    <rPh sb="114" eb="116">
      <t>テキセイ</t>
    </rPh>
    <rPh sb="117" eb="119">
      <t>シキン</t>
    </rPh>
    <rPh sb="119" eb="121">
      <t>カクホ</t>
    </rPh>
    <rPh sb="122" eb="124">
      <t>ジゾク</t>
    </rPh>
    <rPh sb="128" eb="130">
      <t>ヒツヨウ</t>
    </rPh>
    <rPh sb="136" eb="138">
      <t>キギョウ</t>
    </rPh>
    <rPh sb="138" eb="139">
      <t>サイ</t>
    </rPh>
    <rPh sb="139" eb="141">
      <t>ザンダカ</t>
    </rPh>
    <rPh sb="141" eb="142">
      <t>タイ</t>
    </rPh>
    <rPh sb="142" eb="144">
      <t>キュウスイ</t>
    </rPh>
    <rPh sb="144" eb="146">
      <t>シュウエキ</t>
    </rPh>
    <rPh sb="146" eb="148">
      <t>ヒリツ</t>
    </rPh>
    <rPh sb="150" eb="152">
      <t>トウゴウ</t>
    </rPh>
    <rPh sb="152" eb="154">
      <t>カンイ</t>
    </rPh>
    <rPh sb="154" eb="156">
      <t>スイドウ</t>
    </rPh>
    <rPh sb="156" eb="157">
      <t>トウ</t>
    </rPh>
    <rPh sb="157" eb="159">
      <t>ジギョウ</t>
    </rPh>
    <rPh sb="160" eb="162">
      <t>ケイエイ</t>
    </rPh>
    <rPh sb="162" eb="164">
      <t>トウゴウ</t>
    </rPh>
    <rPh sb="169" eb="170">
      <t>トモナ</t>
    </rPh>
    <rPh sb="171" eb="173">
      <t>ルイジ</t>
    </rPh>
    <rPh sb="173" eb="175">
      <t>ダンタイ</t>
    </rPh>
    <rPh sb="178" eb="179">
      <t>タカ</t>
    </rPh>
    <rPh sb="180" eb="182">
      <t>スイジュン</t>
    </rPh>
    <rPh sb="219" eb="221">
      <t>キギョウ</t>
    </rPh>
    <rPh sb="221" eb="222">
      <t>サイ</t>
    </rPh>
    <rPh sb="222" eb="224">
      <t>カツヨウ</t>
    </rPh>
    <rPh sb="225" eb="227">
      <t>ケントウ</t>
    </rPh>
    <rPh sb="229" eb="231">
      <t>ヒツヨウ</t>
    </rPh>
    <rPh sb="245" eb="247">
      <t>スイゲン</t>
    </rPh>
    <rPh sb="248" eb="250">
      <t>シンソウ</t>
    </rPh>
    <rPh sb="250" eb="253">
      <t>チカスイ</t>
    </rPh>
    <rPh sb="253" eb="254">
      <t>ゲン</t>
    </rPh>
    <rPh sb="260" eb="263">
      <t>チリテキ</t>
    </rPh>
    <rPh sb="263" eb="265">
      <t>ジョウケン</t>
    </rPh>
    <rPh sb="266" eb="268">
      <t>ハイケイ</t>
    </rPh>
    <rPh sb="271" eb="273">
      <t>シセツ</t>
    </rPh>
    <rPh sb="273" eb="275">
      <t>セイビ</t>
    </rPh>
    <rPh sb="276" eb="277">
      <t>トモナ</t>
    </rPh>
    <rPh sb="278" eb="280">
      <t>ゲンカ</t>
    </rPh>
    <rPh sb="280" eb="282">
      <t>ショウキャク</t>
    </rPh>
    <rPh sb="282" eb="283">
      <t>ヒ</t>
    </rPh>
    <rPh sb="284" eb="285">
      <t>タカ</t>
    </rPh>
    <rPh sb="289" eb="291">
      <t>エイキョウ</t>
    </rPh>
    <rPh sb="293" eb="295">
      <t>ルイジ</t>
    </rPh>
    <rPh sb="295" eb="297">
      <t>ダンタイ</t>
    </rPh>
    <rPh sb="298" eb="299">
      <t>ヒ</t>
    </rPh>
    <rPh sb="301" eb="302">
      <t>タカ</t>
    </rPh>
    <rPh sb="309" eb="311">
      <t>コウエイ</t>
    </rPh>
    <rPh sb="311" eb="313">
      <t>キギョウ</t>
    </rPh>
    <rPh sb="313" eb="315">
      <t>カイケイ</t>
    </rPh>
    <rPh sb="315" eb="317">
      <t>キジュン</t>
    </rPh>
    <rPh sb="318" eb="320">
      <t>ミナオ</t>
    </rPh>
    <rPh sb="324" eb="326">
      <t>チョウキ</t>
    </rPh>
    <rPh sb="326" eb="329">
      <t>マエウケキン</t>
    </rPh>
    <rPh sb="330" eb="333">
      <t>シュウエキカ</t>
    </rPh>
    <rPh sb="338" eb="340">
      <t>ルイジ</t>
    </rPh>
    <rPh sb="340" eb="342">
      <t>ダンタイ</t>
    </rPh>
    <rPh sb="342" eb="343">
      <t>ナ</t>
    </rPh>
    <rPh sb="345" eb="346">
      <t>アタイ</t>
    </rPh>
    <rPh sb="347" eb="348">
      <t>オ</t>
    </rPh>
    <rPh sb="349" eb="350">
      <t>ツ</t>
    </rPh>
    <rPh sb="358" eb="361">
      <t>コウリツカ</t>
    </rPh>
    <rPh sb="362" eb="364">
      <t>イジ</t>
    </rPh>
    <rPh sb="364" eb="367">
      <t>カンリヒ</t>
    </rPh>
    <rPh sb="368" eb="370">
      <t>サクゲン</t>
    </rPh>
    <rPh sb="371" eb="373">
      <t>ケイゾク</t>
    </rPh>
    <rPh sb="375" eb="377">
      <t>ケントウ</t>
    </rPh>
    <rPh sb="384" eb="386">
      <t>ヒツヨウ</t>
    </rPh>
    <rPh sb="394" eb="396">
      <t>ビョウイン</t>
    </rPh>
    <rPh sb="397" eb="399">
      <t>シテイ</t>
    </rPh>
    <rPh sb="399" eb="402">
      <t>ヒナンジョ</t>
    </rPh>
    <rPh sb="403" eb="405">
      <t>キュウスイ</t>
    </rPh>
    <rPh sb="410" eb="412">
      <t>スイゲン</t>
    </rPh>
    <rPh sb="413" eb="416">
      <t>ハイスイチ</t>
    </rPh>
    <rPh sb="417" eb="419">
      <t>カンロ</t>
    </rPh>
    <rPh sb="420" eb="422">
      <t>ジュウヨウ</t>
    </rPh>
    <rPh sb="422" eb="424">
      <t>シセツ</t>
    </rPh>
    <rPh sb="427" eb="429">
      <t>センテイ</t>
    </rPh>
    <rPh sb="431" eb="434">
      <t>タイシンカ</t>
    </rPh>
    <rPh sb="435" eb="437">
      <t>ミス</t>
    </rPh>
    <rPh sb="439" eb="442">
      <t>ユウセンテキ</t>
    </rPh>
    <rPh sb="443" eb="445">
      <t>コウシン</t>
    </rPh>
    <rPh sb="456" eb="458">
      <t>シセツ</t>
    </rPh>
    <rPh sb="458" eb="461">
      <t>リヨウリツ</t>
    </rPh>
    <rPh sb="467" eb="468">
      <t>イマ</t>
    </rPh>
    <rPh sb="472" eb="475">
      <t>コウリツテキ</t>
    </rPh>
    <rPh sb="476" eb="478">
      <t>シセツ</t>
    </rPh>
    <rPh sb="479" eb="481">
      <t>リヨウ</t>
    </rPh>
    <rPh sb="485" eb="487">
      <t>ジョウキョウ</t>
    </rPh>
    <rPh sb="493" eb="495">
      <t>コンゴ</t>
    </rPh>
    <rPh sb="500" eb="501">
      <t>トウ</t>
    </rPh>
    <rPh sb="502" eb="504">
      <t>ガイブ</t>
    </rPh>
    <rPh sb="504" eb="506">
      <t>カンキョウ</t>
    </rPh>
    <rPh sb="506" eb="508">
      <t>ヘンカ</t>
    </rPh>
    <rPh sb="509" eb="511">
      <t>ニンシキ</t>
    </rPh>
    <rPh sb="513" eb="514">
      <t>ウエ</t>
    </rPh>
    <rPh sb="515" eb="517">
      <t>シセツ</t>
    </rPh>
    <rPh sb="517" eb="519">
      <t>キボ</t>
    </rPh>
    <rPh sb="520" eb="523">
      <t>テキセイカ</t>
    </rPh>
    <rPh sb="524" eb="526">
      <t>ケントウ</t>
    </rPh>
    <rPh sb="530" eb="532">
      <t>ヒツヨウ</t>
    </rPh>
    <rPh sb="540" eb="543">
      <t>サンカンブ</t>
    </rPh>
    <rPh sb="544" eb="546">
      <t>テンザイ</t>
    </rPh>
    <rPh sb="548" eb="549">
      <t>キュウ</t>
    </rPh>
    <rPh sb="549" eb="551">
      <t>カンイ</t>
    </rPh>
    <rPh sb="551" eb="553">
      <t>スイドウ</t>
    </rPh>
    <rPh sb="553" eb="555">
      <t>シセツ</t>
    </rPh>
    <rPh sb="560" eb="562">
      <t>ゲンソク</t>
    </rPh>
    <rPh sb="565" eb="567">
      <t>ゲンジョウ</t>
    </rPh>
    <rPh sb="567" eb="569">
      <t>イジ</t>
    </rPh>
    <rPh sb="570" eb="572">
      <t>ジゴ</t>
    </rPh>
    <rPh sb="572" eb="574">
      <t>ホゼン</t>
    </rPh>
    <rPh sb="578" eb="581">
      <t>セッキョクテキ</t>
    </rPh>
    <rPh sb="582" eb="584">
      <t>コウシン</t>
    </rPh>
    <rPh sb="585" eb="586">
      <t>オコナ</t>
    </rPh>
    <rPh sb="597" eb="599">
      <t>ユウシュウ</t>
    </rPh>
    <rPh sb="599" eb="600">
      <t>リツ</t>
    </rPh>
    <rPh sb="601" eb="603">
      <t>ルイジ</t>
    </rPh>
    <rPh sb="603" eb="605">
      <t>ダンタイ</t>
    </rPh>
    <rPh sb="605" eb="608">
      <t>ヘイキンチ</t>
    </rPh>
    <rPh sb="609" eb="610">
      <t>オオ</t>
    </rPh>
    <rPh sb="612" eb="614">
      <t>シタマワ</t>
    </rPh>
    <rPh sb="620" eb="621">
      <t>オモ</t>
    </rPh>
    <rPh sb="622" eb="623">
      <t>カク</t>
    </rPh>
    <rPh sb="623" eb="624">
      <t>コ</t>
    </rPh>
    <rPh sb="626" eb="629">
      <t>キュウスイカン</t>
    </rPh>
    <rPh sb="632" eb="634">
      <t>ロウスイ</t>
    </rPh>
    <rPh sb="635" eb="637">
      <t>ゲンイン</t>
    </rPh>
    <rPh sb="641" eb="643">
      <t>ロウスイ</t>
    </rPh>
    <rPh sb="643" eb="645">
      <t>カショ</t>
    </rPh>
    <rPh sb="645" eb="647">
      <t>トクテイ</t>
    </rPh>
    <rPh sb="650" eb="652">
      <t>カイシュウ</t>
    </rPh>
    <rPh sb="652" eb="653">
      <t>トウ</t>
    </rPh>
    <rPh sb="654" eb="655">
      <t>スス</t>
    </rPh>
    <rPh sb="660" eb="662">
      <t>カンロ</t>
    </rPh>
    <rPh sb="662" eb="664">
      <t>コウシン</t>
    </rPh>
    <rPh sb="665" eb="666">
      <t>ア</t>
    </rPh>
    <rPh sb="669" eb="671">
      <t>ユウシュウ</t>
    </rPh>
    <rPh sb="671" eb="672">
      <t>リツ</t>
    </rPh>
    <rPh sb="672" eb="674">
      <t>カイゼン</t>
    </rPh>
    <rPh sb="675" eb="676">
      <t>ト</t>
    </rPh>
    <rPh sb="677" eb="678">
      <t>ク</t>
    </rPh>
    <rPh sb="679" eb="681">
      <t>ドリョク</t>
    </rPh>
    <rPh sb="682" eb="684">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</si>
</sst>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0.09</c:v>
                </c:pt>
                <c:pt idx="1">
                  <c:v>0</c:v>
                </c:pt>
                <c:pt idx="2" formatCode="#,##0.00;&quot;△&quot;#,##0.00;&quot;-&quot;">
                  <c:v>0.19</c:v>
                </c:pt>
                <c:pt idx="3" formatCode="#,##0.00;&quot;△&quot;#,##0.00;&quot;-&quot;">
                  <c:v>0.09</c:v>
                </c:pt>
                <c:pt idx="4" formatCode="#,##0.00;&quot;△&quot;#,##0.00;&quot;-&quot;">
                  <c:v>0.21</c:v>
                </c:pt>
              </c:numCache>
            </c:numRef>
          </c:val>
          <c:extLst xmlns:c16r2="http://schemas.microsoft.com/office/drawing/2015/06/chart">
            <c:ext xmlns:c16="http://schemas.microsoft.com/office/drawing/2014/chart" uri="{C3380CC4-5D6E-409C-BE32-E72D297353CC}">
              <c16:uniqueId val="{00000000-DF62-4672-8111-9D3EBACE53E7}"/>
            </c:ext>
          </c:extLst>
        </c:ser>
        <c:dLbls>
          <c:showLegendKey val="0"/>
          <c:showVal val="0"/>
          <c:showCatName val="0"/>
          <c:showSerName val="0"/>
          <c:showPercent val="0"/>
          <c:showBubbleSize val="0"/>
        </c:dLbls>
        <c:gapWidth val="150"/>
        <c:axId val="90572672"/>
        <c:axId val="905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DF62-4672-8111-9D3EBACE53E7}"/>
            </c:ext>
          </c:extLst>
        </c:ser>
        <c:dLbls>
          <c:showLegendKey val="0"/>
          <c:showVal val="0"/>
          <c:showCatName val="0"/>
          <c:showSerName val="0"/>
          <c:showPercent val="0"/>
          <c:showBubbleSize val="0"/>
        </c:dLbls>
        <c:marker val="1"/>
        <c:smooth val="0"/>
        <c:axId val="90572672"/>
        <c:axId val="90578944"/>
      </c:lineChart>
      <c:dateAx>
        <c:axId val="90572672"/>
        <c:scaling>
          <c:orientation val="minMax"/>
        </c:scaling>
        <c:delete val="1"/>
        <c:axPos val="b"/>
        <c:numFmt formatCode="ge" sourceLinked="1"/>
        <c:majorTickMark val="none"/>
        <c:minorTickMark val="none"/>
        <c:tickLblPos val="none"/>
        <c:crossAx val="90578944"/>
        <c:crosses val="autoZero"/>
        <c:auto val="1"/>
        <c:lblOffset val="100"/>
        <c:baseTimeUnit val="years"/>
      </c:dateAx>
      <c:valAx>
        <c:axId val="905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73.75</c:v>
                </c:pt>
                <c:pt idx="1">
                  <c:v>72.62</c:v>
                </c:pt>
                <c:pt idx="2">
                  <c:v>70.25</c:v>
                </c:pt>
                <c:pt idx="3">
                  <c:v>67.819999999999993</c:v>
                </c:pt>
                <c:pt idx="4">
                  <c:v>69.44</c:v>
                </c:pt>
              </c:numCache>
            </c:numRef>
          </c:val>
          <c:extLst xmlns:c16r2="http://schemas.microsoft.com/office/drawing/2015/06/chart">
            <c:ext xmlns:c16="http://schemas.microsoft.com/office/drawing/2014/chart" uri="{C3380CC4-5D6E-409C-BE32-E72D297353CC}">
              <c16:uniqueId val="{00000000-1D3B-4CB3-8966-CA5ABA84898F}"/>
            </c:ext>
          </c:extLst>
        </c:ser>
        <c:dLbls>
          <c:showLegendKey val="0"/>
          <c:showVal val="0"/>
          <c:showCatName val="0"/>
          <c:showSerName val="0"/>
          <c:showPercent val="0"/>
          <c:showBubbleSize val="0"/>
        </c:dLbls>
        <c:gapWidth val="150"/>
        <c:axId val="93300992"/>
        <c:axId val="933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D3B-4CB3-8966-CA5ABA84898F}"/>
            </c:ext>
          </c:extLst>
        </c:ser>
        <c:dLbls>
          <c:showLegendKey val="0"/>
          <c:showVal val="0"/>
          <c:showCatName val="0"/>
          <c:showSerName val="0"/>
          <c:showPercent val="0"/>
          <c:showBubbleSize val="0"/>
        </c:dLbls>
        <c:marker val="1"/>
        <c:smooth val="0"/>
        <c:axId val="93300992"/>
        <c:axId val="93303168"/>
      </c:lineChart>
      <c:dateAx>
        <c:axId val="93300992"/>
        <c:scaling>
          <c:orientation val="minMax"/>
        </c:scaling>
        <c:delete val="1"/>
        <c:axPos val="b"/>
        <c:numFmt formatCode="ge" sourceLinked="1"/>
        <c:majorTickMark val="none"/>
        <c:minorTickMark val="none"/>
        <c:tickLblPos val="none"/>
        <c:crossAx val="93303168"/>
        <c:crosses val="autoZero"/>
        <c:auto val="1"/>
        <c:lblOffset val="100"/>
        <c:baseTimeUnit val="years"/>
      </c:dateAx>
      <c:valAx>
        <c:axId val="933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75.989999999999995</c:v>
                </c:pt>
                <c:pt idx="1">
                  <c:v>74.39</c:v>
                </c:pt>
                <c:pt idx="2">
                  <c:v>76.38</c:v>
                </c:pt>
                <c:pt idx="3">
                  <c:v>79.209999999999994</c:v>
                </c:pt>
                <c:pt idx="4">
                  <c:v>76.260000000000005</c:v>
                </c:pt>
              </c:numCache>
            </c:numRef>
          </c:val>
          <c:extLst xmlns:c16r2="http://schemas.microsoft.com/office/drawing/2015/06/chart">
            <c:ext xmlns:c16="http://schemas.microsoft.com/office/drawing/2014/chart" uri="{C3380CC4-5D6E-409C-BE32-E72D297353CC}">
              <c16:uniqueId val="{00000000-D4FF-4530-9CF5-9F86D61AB0EA}"/>
            </c:ext>
          </c:extLst>
        </c:ser>
        <c:dLbls>
          <c:showLegendKey val="0"/>
          <c:showVal val="0"/>
          <c:showCatName val="0"/>
          <c:showSerName val="0"/>
          <c:showPercent val="0"/>
          <c:showBubbleSize val="0"/>
        </c:dLbls>
        <c:gapWidth val="150"/>
        <c:axId val="93354624"/>
        <c:axId val="933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4FF-4530-9CF5-9F86D61AB0EA}"/>
            </c:ext>
          </c:extLst>
        </c:ser>
        <c:dLbls>
          <c:showLegendKey val="0"/>
          <c:showVal val="0"/>
          <c:showCatName val="0"/>
          <c:showSerName val="0"/>
          <c:showPercent val="0"/>
          <c:showBubbleSize val="0"/>
        </c:dLbls>
        <c:marker val="1"/>
        <c:smooth val="0"/>
        <c:axId val="93354624"/>
        <c:axId val="93364992"/>
      </c:lineChart>
      <c:dateAx>
        <c:axId val="93354624"/>
        <c:scaling>
          <c:orientation val="minMax"/>
        </c:scaling>
        <c:delete val="1"/>
        <c:axPos val="b"/>
        <c:numFmt formatCode="ge" sourceLinked="1"/>
        <c:majorTickMark val="none"/>
        <c:minorTickMark val="none"/>
        <c:tickLblPos val="none"/>
        <c:crossAx val="93364992"/>
        <c:crosses val="autoZero"/>
        <c:auto val="1"/>
        <c:lblOffset val="100"/>
        <c:baseTimeUnit val="years"/>
      </c:dateAx>
      <c:valAx>
        <c:axId val="933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111.04</c:v>
                </c:pt>
                <c:pt idx="1">
                  <c:v>125.45</c:v>
                </c:pt>
                <c:pt idx="2">
                  <c:v>130.08000000000001</c:v>
                </c:pt>
                <c:pt idx="3">
                  <c:v>131.05000000000001</c:v>
                </c:pt>
                <c:pt idx="4">
                  <c:v>117.54</c:v>
                </c:pt>
              </c:numCache>
            </c:numRef>
          </c:val>
          <c:extLst xmlns:c16r2="http://schemas.microsoft.com/office/drawing/2015/06/chart">
            <c:ext xmlns:c16="http://schemas.microsoft.com/office/drawing/2014/chart" uri="{C3380CC4-5D6E-409C-BE32-E72D297353CC}">
              <c16:uniqueId val="{00000000-45CD-48A7-88EA-21F651CD0903}"/>
            </c:ext>
          </c:extLst>
        </c:ser>
        <c:dLbls>
          <c:showLegendKey val="0"/>
          <c:showVal val="0"/>
          <c:showCatName val="0"/>
          <c:showSerName val="0"/>
          <c:showPercent val="0"/>
          <c:showBubbleSize val="0"/>
        </c:dLbls>
        <c:gapWidth val="150"/>
        <c:axId val="90614016"/>
        <c:axId val="906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45CD-48A7-88EA-21F651CD0903}"/>
            </c:ext>
          </c:extLst>
        </c:ser>
        <c:dLbls>
          <c:showLegendKey val="0"/>
          <c:showVal val="0"/>
          <c:showCatName val="0"/>
          <c:showSerName val="0"/>
          <c:showPercent val="0"/>
          <c:showBubbleSize val="0"/>
        </c:dLbls>
        <c:marker val="1"/>
        <c:smooth val="0"/>
        <c:axId val="90614016"/>
        <c:axId val="90628480"/>
      </c:lineChart>
      <c:dateAx>
        <c:axId val="90614016"/>
        <c:scaling>
          <c:orientation val="minMax"/>
        </c:scaling>
        <c:delete val="1"/>
        <c:axPos val="b"/>
        <c:numFmt formatCode="ge" sourceLinked="1"/>
        <c:majorTickMark val="none"/>
        <c:minorTickMark val="none"/>
        <c:tickLblPos val="none"/>
        <c:crossAx val="90628480"/>
        <c:crosses val="autoZero"/>
        <c:auto val="1"/>
        <c:lblOffset val="100"/>
        <c:baseTimeUnit val="years"/>
      </c:dateAx>
      <c:valAx>
        <c:axId val="9062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43.14</c:v>
                </c:pt>
                <c:pt idx="1">
                  <c:v>44.67</c:v>
                </c:pt>
                <c:pt idx="2">
                  <c:v>46.6</c:v>
                </c:pt>
                <c:pt idx="3">
                  <c:v>48.88</c:v>
                </c:pt>
                <c:pt idx="4">
                  <c:v>51.98</c:v>
                </c:pt>
              </c:numCache>
            </c:numRef>
          </c:val>
          <c:extLst xmlns:c16r2="http://schemas.microsoft.com/office/drawing/2015/06/chart">
            <c:ext xmlns:c16="http://schemas.microsoft.com/office/drawing/2014/chart" uri="{C3380CC4-5D6E-409C-BE32-E72D297353CC}">
              <c16:uniqueId val="{00000000-741E-44FD-BE3A-B89505E992B8}"/>
            </c:ext>
          </c:extLst>
        </c:ser>
        <c:dLbls>
          <c:showLegendKey val="0"/>
          <c:showVal val="0"/>
          <c:showCatName val="0"/>
          <c:showSerName val="0"/>
          <c:showPercent val="0"/>
          <c:showBubbleSize val="0"/>
        </c:dLbls>
        <c:gapWidth val="150"/>
        <c:axId val="92961408"/>
        <c:axId val="929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741E-44FD-BE3A-B89505E992B8}"/>
            </c:ext>
          </c:extLst>
        </c:ser>
        <c:dLbls>
          <c:showLegendKey val="0"/>
          <c:showVal val="0"/>
          <c:showCatName val="0"/>
          <c:showSerName val="0"/>
          <c:showPercent val="0"/>
          <c:showBubbleSize val="0"/>
        </c:dLbls>
        <c:marker val="1"/>
        <c:smooth val="0"/>
        <c:axId val="92961408"/>
        <c:axId val="92963584"/>
      </c:lineChart>
      <c:dateAx>
        <c:axId val="92961408"/>
        <c:scaling>
          <c:orientation val="minMax"/>
        </c:scaling>
        <c:delete val="1"/>
        <c:axPos val="b"/>
        <c:numFmt formatCode="ge" sourceLinked="1"/>
        <c:majorTickMark val="none"/>
        <c:minorTickMark val="none"/>
        <c:tickLblPos val="none"/>
        <c:crossAx val="92963584"/>
        <c:crosses val="autoZero"/>
        <c:auto val="1"/>
        <c:lblOffset val="100"/>
        <c:baseTimeUnit val="years"/>
      </c:dateAx>
      <c:valAx>
        <c:axId val="929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0.64</c:v>
                </c:pt>
                <c:pt idx="1">
                  <c:v>0.67</c:v>
                </c:pt>
                <c:pt idx="2">
                  <c:v>0.91</c:v>
                </c:pt>
                <c:pt idx="3">
                  <c:v>1.96</c:v>
                </c:pt>
                <c:pt idx="4">
                  <c:v>9.4</c:v>
                </c:pt>
              </c:numCache>
            </c:numRef>
          </c:val>
          <c:extLst xmlns:c16r2="http://schemas.microsoft.com/office/drawing/2015/06/chart">
            <c:ext xmlns:c16="http://schemas.microsoft.com/office/drawing/2014/chart" uri="{C3380CC4-5D6E-409C-BE32-E72D297353CC}">
              <c16:uniqueId val="{00000000-E394-4074-B2BD-4B1A480F4C6C}"/>
            </c:ext>
          </c:extLst>
        </c:ser>
        <c:dLbls>
          <c:showLegendKey val="0"/>
          <c:showVal val="0"/>
          <c:showCatName val="0"/>
          <c:showSerName val="0"/>
          <c:showPercent val="0"/>
          <c:showBubbleSize val="0"/>
        </c:dLbls>
        <c:gapWidth val="150"/>
        <c:axId val="92877568"/>
        <c:axId val="929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E394-4074-B2BD-4B1A480F4C6C}"/>
            </c:ext>
          </c:extLst>
        </c:ser>
        <c:dLbls>
          <c:showLegendKey val="0"/>
          <c:showVal val="0"/>
          <c:showCatName val="0"/>
          <c:showSerName val="0"/>
          <c:showPercent val="0"/>
          <c:showBubbleSize val="0"/>
        </c:dLbls>
        <c:marker val="1"/>
        <c:smooth val="0"/>
        <c:axId val="92877568"/>
        <c:axId val="92982656"/>
      </c:lineChart>
      <c:dateAx>
        <c:axId val="92877568"/>
        <c:scaling>
          <c:orientation val="minMax"/>
        </c:scaling>
        <c:delete val="1"/>
        <c:axPos val="b"/>
        <c:numFmt formatCode="ge" sourceLinked="1"/>
        <c:majorTickMark val="none"/>
        <c:minorTickMark val="none"/>
        <c:tickLblPos val="none"/>
        <c:crossAx val="92982656"/>
        <c:crosses val="autoZero"/>
        <c:auto val="1"/>
        <c:lblOffset val="100"/>
        <c:baseTimeUnit val="years"/>
      </c:dateAx>
      <c:valAx>
        <c:axId val="929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CD-4426-9B3B-7A1726934AA7}"/>
            </c:ext>
          </c:extLst>
        </c:ser>
        <c:dLbls>
          <c:showLegendKey val="0"/>
          <c:showVal val="0"/>
          <c:showCatName val="0"/>
          <c:showSerName val="0"/>
          <c:showPercent val="0"/>
          <c:showBubbleSize val="0"/>
        </c:dLbls>
        <c:gapWidth val="150"/>
        <c:axId val="92912256"/>
        <c:axId val="930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9CCD-4426-9B3B-7A1726934AA7}"/>
            </c:ext>
          </c:extLst>
        </c:ser>
        <c:dLbls>
          <c:showLegendKey val="0"/>
          <c:showVal val="0"/>
          <c:showCatName val="0"/>
          <c:showSerName val="0"/>
          <c:showPercent val="0"/>
          <c:showBubbleSize val="0"/>
        </c:dLbls>
        <c:marker val="1"/>
        <c:smooth val="0"/>
        <c:axId val="92912256"/>
        <c:axId val="93065984"/>
      </c:lineChart>
      <c:dateAx>
        <c:axId val="92912256"/>
        <c:scaling>
          <c:orientation val="minMax"/>
        </c:scaling>
        <c:delete val="1"/>
        <c:axPos val="b"/>
        <c:numFmt formatCode="ge" sourceLinked="1"/>
        <c:majorTickMark val="none"/>
        <c:minorTickMark val="none"/>
        <c:tickLblPos val="none"/>
        <c:crossAx val="93065984"/>
        <c:crosses val="autoZero"/>
        <c:auto val="1"/>
        <c:lblOffset val="100"/>
        <c:baseTimeUnit val="years"/>
      </c:dateAx>
      <c:valAx>
        <c:axId val="9306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9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203.5</c:v>
                </c:pt>
                <c:pt idx="1">
                  <c:v>169.77</c:v>
                </c:pt>
                <c:pt idx="2">
                  <c:v>352.21</c:v>
                </c:pt>
                <c:pt idx="3">
                  <c:v>454.75</c:v>
                </c:pt>
                <c:pt idx="4">
                  <c:v>374.36</c:v>
                </c:pt>
              </c:numCache>
            </c:numRef>
          </c:val>
          <c:extLst xmlns:c16r2="http://schemas.microsoft.com/office/drawing/2015/06/chart">
            <c:ext xmlns:c16="http://schemas.microsoft.com/office/drawing/2014/chart" uri="{C3380CC4-5D6E-409C-BE32-E72D297353CC}">
              <c16:uniqueId val="{00000000-769D-4768-9467-786231B3E6AE}"/>
            </c:ext>
          </c:extLst>
        </c:ser>
        <c:dLbls>
          <c:showLegendKey val="0"/>
          <c:showVal val="0"/>
          <c:showCatName val="0"/>
          <c:showSerName val="0"/>
          <c:showPercent val="0"/>
          <c:showBubbleSize val="0"/>
        </c:dLbls>
        <c:gapWidth val="150"/>
        <c:axId val="93080576"/>
        <c:axId val="930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69D-4768-9467-786231B3E6AE}"/>
            </c:ext>
          </c:extLst>
        </c:ser>
        <c:dLbls>
          <c:showLegendKey val="0"/>
          <c:showVal val="0"/>
          <c:showCatName val="0"/>
          <c:showSerName val="0"/>
          <c:showPercent val="0"/>
          <c:showBubbleSize val="0"/>
        </c:dLbls>
        <c:marker val="1"/>
        <c:smooth val="0"/>
        <c:axId val="93080576"/>
        <c:axId val="93095040"/>
      </c:lineChart>
      <c:dateAx>
        <c:axId val="93080576"/>
        <c:scaling>
          <c:orientation val="minMax"/>
        </c:scaling>
        <c:delete val="1"/>
        <c:axPos val="b"/>
        <c:numFmt formatCode="ge" sourceLinked="1"/>
        <c:majorTickMark val="none"/>
        <c:minorTickMark val="none"/>
        <c:tickLblPos val="none"/>
        <c:crossAx val="93095040"/>
        <c:crosses val="autoZero"/>
        <c:auto val="1"/>
        <c:lblOffset val="100"/>
        <c:baseTimeUnit val="years"/>
      </c:dateAx>
      <c:valAx>
        <c:axId val="9309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378.44</c:v>
                </c:pt>
                <c:pt idx="1">
                  <c:v>358.96</c:v>
                </c:pt>
                <c:pt idx="2">
                  <c:v>334.23</c:v>
                </c:pt>
                <c:pt idx="3">
                  <c:v>309.49</c:v>
                </c:pt>
                <c:pt idx="4">
                  <c:v>417.56</c:v>
                </c:pt>
              </c:numCache>
            </c:numRef>
          </c:val>
          <c:extLst xmlns:c16r2="http://schemas.microsoft.com/office/drawing/2015/06/chart">
            <c:ext xmlns:c16="http://schemas.microsoft.com/office/drawing/2014/chart" uri="{C3380CC4-5D6E-409C-BE32-E72D297353CC}">
              <c16:uniqueId val="{00000000-0FED-45BB-977A-C643B92AC5CC}"/>
            </c:ext>
          </c:extLst>
        </c:ser>
        <c:dLbls>
          <c:showLegendKey val="0"/>
          <c:showVal val="0"/>
          <c:showCatName val="0"/>
          <c:showSerName val="0"/>
          <c:showPercent val="0"/>
          <c:showBubbleSize val="0"/>
        </c:dLbls>
        <c:gapWidth val="150"/>
        <c:axId val="93130112"/>
        <c:axId val="931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0FED-45BB-977A-C643B92AC5CC}"/>
            </c:ext>
          </c:extLst>
        </c:ser>
        <c:dLbls>
          <c:showLegendKey val="0"/>
          <c:showVal val="0"/>
          <c:showCatName val="0"/>
          <c:showSerName val="0"/>
          <c:showPercent val="0"/>
          <c:showBubbleSize val="0"/>
        </c:dLbls>
        <c:marker val="1"/>
        <c:smooth val="0"/>
        <c:axId val="93130112"/>
        <c:axId val="93136384"/>
      </c:lineChart>
      <c:dateAx>
        <c:axId val="93130112"/>
        <c:scaling>
          <c:orientation val="minMax"/>
        </c:scaling>
        <c:delete val="1"/>
        <c:axPos val="b"/>
        <c:numFmt formatCode="ge" sourceLinked="1"/>
        <c:majorTickMark val="none"/>
        <c:minorTickMark val="none"/>
        <c:tickLblPos val="none"/>
        <c:crossAx val="93136384"/>
        <c:crosses val="autoZero"/>
        <c:auto val="1"/>
        <c:lblOffset val="100"/>
        <c:baseTimeUnit val="years"/>
      </c:dateAx>
      <c:valAx>
        <c:axId val="9313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106.01</c:v>
                </c:pt>
                <c:pt idx="1">
                  <c:v>113.69</c:v>
                </c:pt>
                <c:pt idx="2">
                  <c:v>132.56</c:v>
                </c:pt>
                <c:pt idx="3">
                  <c:v>133.75</c:v>
                </c:pt>
                <c:pt idx="4">
                  <c:v>116.26</c:v>
                </c:pt>
              </c:numCache>
            </c:numRef>
          </c:val>
          <c:extLst xmlns:c16r2="http://schemas.microsoft.com/office/drawing/2015/06/chart">
            <c:ext xmlns:c16="http://schemas.microsoft.com/office/drawing/2014/chart" uri="{C3380CC4-5D6E-409C-BE32-E72D297353CC}">
              <c16:uniqueId val="{00000000-8836-4B2D-BC2F-ED3C396A096C}"/>
            </c:ext>
          </c:extLst>
        </c:ser>
        <c:dLbls>
          <c:showLegendKey val="0"/>
          <c:showVal val="0"/>
          <c:showCatName val="0"/>
          <c:showSerName val="0"/>
          <c:showPercent val="0"/>
          <c:showBubbleSize val="0"/>
        </c:dLbls>
        <c:gapWidth val="150"/>
        <c:axId val="93175808"/>
        <c:axId val="931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836-4B2D-BC2F-ED3C396A096C}"/>
            </c:ext>
          </c:extLst>
        </c:ser>
        <c:dLbls>
          <c:showLegendKey val="0"/>
          <c:showVal val="0"/>
          <c:showCatName val="0"/>
          <c:showSerName val="0"/>
          <c:showPercent val="0"/>
          <c:showBubbleSize val="0"/>
        </c:dLbls>
        <c:marker val="1"/>
        <c:smooth val="0"/>
        <c:axId val="93175808"/>
        <c:axId val="93177728"/>
      </c:lineChart>
      <c:dateAx>
        <c:axId val="93175808"/>
        <c:scaling>
          <c:orientation val="minMax"/>
        </c:scaling>
        <c:delete val="1"/>
        <c:axPos val="b"/>
        <c:numFmt formatCode="ge" sourceLinked="1"/>
        <c:majorTickMark val="none"/>
        <c:minorTickMark val="none"/>
        <c:tickLblPos val="none"/>
        <c:crossAx val="93177728"/>
        <c:crosses val="autoZero"/>
        <c:auto val="1"/>
        <c:lblOffset val="100"/>
        <c:baseTimeUnit val="years"/>
      </c:dateAx>
      <c:valAx>
        <c:axId val="931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202.53</c:v>
                </c:pt>
                <c:pt idx="1">
                  <c:v>188.77</c:v>
                </c:pt>
                <c:pt idx="2">
                  <c:v>162.44999999999999</c:v>
                </c:pt>
                <c:pt idx="3">
                  <c:v>160.81</c:v>
                </c:pt>
                <c:pt idx="4">
                  <c:v>186.34</c:v>
                </c:pt>
              </c:numCache>
            </c:numRef>
          </c:val>
          <c:extLst xmlns:c16r2="http://schemas.microsoft.com/office/drawing/2015/06/chart">
            <c:ext xmlns:c16="http://schemas.microsoft.com/office/drawing/2014/chart" uri="{C3380CC4-5D6E-409C-BE32-E72D297353CC}">
              <c16:uniqueId val="{00000000-472A-46CB-A7B4-76208D948503}"/>
            </c:ext>
          </c:extLst>
        </c:ser>
        <c:dLbls>
          <c:showLegendKey val="0"/>
          <c:showVal val="0"/>
          <c:showCatName val="0"/>
          <c:showSerName val="0"/>
          <c:showPercent val="0"/>
          <c:showBubbleSize val="0"/>
        </c:dLbls>
        <c:gapWidth val="150"/>
        <c:axId val="93190016"/>
        <c:axId val="932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472A-46CB-A7B4-76208D948503}"/>
            </c:ext>
          </c:extLst>
        </c:ser>
        <c:dLbls>
          <c:showLegendKey val="0"/>
          <c:showVal val="0"/>
          <c:showCatName val="0"/>
          <c:showSerName val="0"/>
          <c:showPercent val="0"/>
          <c:showBubbleSize val="0"/>
        </c:dLbls>
        <c:marker val="1"/>
        <c:smooth val="0"/>
        <c:axId val="93190016"/>
        <c:axId val="93278208"/>
      </c:lineChart>
      <c:dateAx>
        <c:axId val="93190016"/>
        <c:scaling>
          <c:orientation val="minMax"/>
        </c:scaling>
        <c:delete val="1"/>
        <c:axPos val="b"/>
        <c:numFmt formatCode="ge" sourceLinked="1"/>
        <c:majorTickMark val="none"/>
        <c:minorTickMark val="none"/>
        <c:tickLblPos val="none"/>
        <c:crossAx val="93278208"/>
        <c:crosses val="autoZero"/>
        <c:auto val="1"/>
        <c:lblOffset val="100"/>
        <c:baseTimeUnit val="years"/>
      </c:dateAx>
      <c:valAx>
        <c:axId val="932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飯山市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21484</v>
      </c>
      <c r="AM8" s="59"/>
      <c r="AN8" s="59"/>
      <c r="AO8" s="59"/>
      <c r="AP8" s="59"/>
      <c r="AQ8" s="59"/>
      <c r="AR8" s="59"/>
      <c r="AS8" s="59"/>
      <c r="AT8" s="50">
        <f>データ!$S$6</f>
        <v>202.43</v>
      </c>
      <c r="AU8" s="51"/>
      <c r="AV8" s="51"/>
      <c r="AW8" s="51"/>
      <c r="AX8" s="51"/>
      <c r="AY8" s="51"/>
      <c r="AZ8" s="51"/>
      <c r="BA8" s="51"/>
      <c r="BB8" s="52">
        <f>データ!$T$6</f>
        <v>106.13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74.650000000000006</v>
      </c>
      <c r="J10" s="51"/>
      <c r="K10" s="51"/>
      <c r="L10" s="51"/>
      <c r="M10" s="51"/>
      <c r="N10" s="51"/>
      <c r="O10" s="62"/>
      <c r="P10" s="52">
        <f>データ!$P$6</f>
        <v>96.61</v>
      </c>
      <c r="Q10" s="52"/>
      <c r="R10" s="52"/>
      <c r="S10" s="52"/>
      <c r="T10" s="52"/>
      <c r="U10" s="52"/>
      <c r="V10" s="52"/>
      <c r="W10" s="59">
        <f>データ!$Q$6</f>
        <v>4210</v>
      </c>
      <c r="X10" s="59"/>
      <c r="Y10" s="59"/>
      <c r="Z10" s="59"/>
      <c r="AA10" s="59"/>
      <c r="AB10" s="59"/>
      <c r="AC10" s="59"/>
      <c r="AD10" s="2"/>
      <c r="AE10" s="2"/>
      <c r="AF10" s="2"/>
      <c r="AG10" s="2"/>
      <c r="AH10" s="4"/>
      <c r="AI10" s="4"/>
      <c r="AJ10" s="4"/>
      <c r="AK10" s="4"/>
      <c r="AL10" s="59">
        <f>データ!$U$6</f>
        <v>20621</v>
      </c>
      <c r="AM10" s="59"/>
      <c r="AN10" s="59"/>
      <c r="AO10" s="59"/>
      <c r="AP10" s="59"/>
      <c r="AQ10" s="59"/>
      <c r="AR10" s="59"/>
      <c r="AS10" s="59"/>
      <c r="AT10" s="50">
        <f>データ!$V$6</f>
        <v>50.6</v>
      </c>
      <c r="AU10" s="51"/>
      <c r="AV10" s="51"/>
      <c r="AW10" s="51"/>
      <c r="AX10" s="51"/>
      <c r="AY10" s="51"/>
      <c r="AZ10" s="51"/>
      <c r="BA10" s="51"/>
      <c r="BB10" s="52">
        <f>データ!$W$6</f>
        <v>407.53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116</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117</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19vxN/rsGsRYwesJQeLSAKoMseTVEUO6cihD5582TwvLtyYD+bjBynXGvbdqxW6KHaRRXA/6gSXkQ/2cvsffw==" saltValue="FrUNJmMhFi8A9aXbAyvyp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202134</v>
      </c>
      <c r="D6" s="33">
        <f t="shared" si="3"/>
        <v>46</v>
      </c>
      <c r="E6" s="33">
        <f t="shared" si="3"/>
        <v>1</v>
      </c>
      <c r="F6" s="33">
        <f t="shared" si="3"/>
        <v>0</v>
      </c>
      <c r="G6" s="33">
        <f t="shared" si="3"/>
        <v>1</v>
      </c>
      <c r="H6" s="33" t="str">
        <f t="shared" si="3"/>
        <v>長野県　飯山市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74.650000000000006</v>
      </c>
      <c r="P6" s="34">
        <f t="shared" si="3"/>
        <v>96.61</v>
      </c>
      <c r="Q6" s="34">
        <f t="shared" si="3"/>
        <v>4210</v>
      </c>
      <c r="R6" s="34">
        <f t="shared" si="3"/>
        <v>21484</v>
      </c>
      <c r="S6" s="34">
        <f t="shared" si="3"/>
        <v>202.43</v>
      </c>
      <c r="T6" s="34">
        <f t="shared" si="3"/>
        <v>106.13</v>
      </c>
      <c r="U6" s="34">
        <f t="shared" si="3"/>
        <v>20621</v>
      </c>
      <c r="V6" s="34">
        <f t="shared" si="3"/>
        <v>50.6</v>
      </c>
      <c r="W6" s="34">
        <f t="shared" si="3"/>
        <v>407.53</v>
      </c>
      <c r="X6" s="35">
        <f>IF(X7="",NA(),X7)</f>
        <v>111.04</v>
      </c>
      <c r="Y6" s="35">
        <f t="shared" ref="Y6:AG6" si="4">IF(Y7="",NA(),Y7)</f>
        <v>125.45</v>
      </c>
      <c r="Z6" s="35">
        <f t="shared" si="4"/>
        <v>130.08000000000001</v>
      </c>
      <c r="AA6" s="35">
        <f t="shared" si="4"/>
        <v>131.05000000000001</v>
      </c>
      <c r="AB6" s="35">
        <f t="shared" si="4"/>
        <v>117.54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203.5</v>
      </c>
      <c r="AU6" s="35">
        <f t="shared" ref="AU6:BC6" si="6">IF(AU7="",NA(),AU7)</f>
        <v>169.77</v>
      </c>
      <c r="AV6" s="35">
        <f t="shared" si="6"/>
        <v>352.21</v>
      </c>
      <c r="AW6" s="35">
        <f t="shared" si="6"/>
        <v>454.75</v>
      </c>
      <c r="AX6" s="35">
        <f t="shared" si="6"/>
        <v>374.36</v>
      </c>
      <c r="AY6" s="35">
        <f t="shared" si="6"/>
        <v>963.24</v>
      </c>
      <c r="AZ6" s="35">
        <f t="shared" si="6"/>
        <v>381.53</v>
      </c>
      <c r="BA6" s="35">
        <f t="shared" si="6"/>
        <v>391.54</v>
      </c>
      <c r="BB6" s="35">
        <f t="shared" si="6"/>
        <v>384.34</v>
      </c>
      <c r="BC6" s="35">
        <f t="shared" si="6"/>
        <v>359.47</v>
      </c>
      <c r="BD6" s="34" t="str">
        <f>IF(BD7="","",IF(BD7="-","【-】","【"&amp;SUBSTITUTE(TEXT(BD7,"#,##0.00"),"-","△")&amp;"】"))</f>
        <v>【264.34】</v>
      </c>
      <c r="BE6" s="35">
        <f>IF(BE7="",NA(),BE7)</f>
        <v>378.44</v>
      </c>
      <c r="BF6" s="35">
        <f t="shared" ref="BF6:BN6" si="7">IF(BF7="",NA(),BF7)</f>
        <v>358.96</v>
      </c>
      <c r="BG6" s="35">
        <f t="shared" si="7"/>
        <v>334.23</v>
      </c>
      <c r="BH6" s="35">
        <f t="shared" si="7"/>
        <v>309.49</v>
      </c>
      <c r="BI6" s="35">
        <f t="shared" si="7"/>
        <v>417.56</v>
      </c>
      <c r="BJ6" s="35">
        <f t="shared" si="7"/>
        <v>400.38</v>
      </c>
      <c r="BK6" s="35">
        <f t="shared" si="7"/>
        <v>393.27</v>
      </c>
      <c r="BL6" s="35">
        <f t="shared" si="7"/>
        <v>386.97</v>
      </c>
      <c r="BM6" s="35">
        <f t="shared" si="7"/>
        <v>380.58</v>
      </c>
      <c r="BN6" s="35">
        <f t="shared" si="7"/>
        <v>401.79</v>
      </c>
      <c r="BO6" s="34" t="str">
        <f>IF(BO7="","",IF(BO7="-","【-】","【"&amp;SUBSTITUTE(TEXT(BO7,"#,##0.00"),"-","△")&amp;"】"))</f>
        <v>【274.27】</v>
      </c>
      <c r="BP6" s="35">
        <f>IF(BP7="",NA(),BP7)</f>
        <v>106.01</v>
      </c>
      <c r="BQ6" s="35">
        <f t="shared" ref="BQ6:BY6" si="8">IF(BQ7="",NA(),BQ7)</f>
        <v>113.69</v>
      </c>
      <c r="BR6" s="35">
        <f t="shared" si="8"/>
        <v>132.56</v>
      </c>
      <c r="BS6" s="35">
        <f t="shared" si="8"/>
        <v>133.75</v>
      </c>
      <c r="BT6" s="35">
        <f t="shared" si="8"/>
        <v>116.26</v>
      </c>
      <c r="BU6" s="35">
        <f t="shared" si="8"/>
        <v>96.56</v>
      </c>
      <c r="BV6" s="35">
        <f t="shared" si="8"/>
        <v>100.47</v>
      </c>
      <c r="BW6" s="35">
        <f t="shared" si="8"/>
        <v>101.72</v>
      </c>
      <c r="BX6" s="35">
        <f t="shared" si="8"/>
        <v>102.38</v>
      </c>
      <c r="BY6" s="35">
        <f t="shared" si="8"/>
        <v>100.12</v>
      </c>
      <c r="BZ6" s="34" t="str">
        <f>IF(BZ7="","",IF(BZ7="-","【-】","【"&amp;SUBSTITUTE(TEXT(BZ7,"#,##0.00"),"-","△")&amp;"】"))</f>
        <v>【104.36】</v>
      </c>
      <c r="CA6" s="35">
        <f>IF(CA7="",NA(),CA7)</f>
        <v>202.53</v>
      </c>
      <c r="CB6" s="35">
        <f t="shared" ref="CB6:CJ6" si="9">IF(CB7="",NA(),CB7)</f>
        <v>188.77</v>
      </c>
      <c r="CC6" s="35">
        <f t="shared" si="9"/>
        <v>162.44999999999999</v>
      </c>
      <c r="CD6" s="35">
        <f t="shared" si="9"/>
        <v>160.81</v>
      </c>
      <c r="CE6" s="35">
        <f t="shared" si="9"/>
        <v>186.34</v>
      </c>
      <c r="CF6" s="35">
        <f t="shared" si="9"/>
        <v>177.14</v>
      </c>
      <c r="CG6" s="35">
        <f t="shared" si="9"/>
        <v>169.82</v>
      </c>
      <c r="CH6" s="35">
        <f t="shared" si="9"/>
        <v>168.2</v>
      </c>
      <c r="CI6" s="35">
        <f t="shared" si="9"/>
        <v>168.67</v>
      </c>
      <c r="CJ6" s="35">
        <f t="shared" si="9"/>
        <v>174.97</v>
      </c>
      <c r="CK6" s="34" t="str">
        <f>IF(CK7="","",IF(CK7="-","【-】","【"&amp;SUBSTITUTE(TEXT(CK7,"#,##0.00"),"-","△")&amp;"】"))</f>
        <v>【165.71】</v>
      </c>
      <c r="CL6" s="35">
        <f>IF(CL7="",NA(),CL7)</f>
        <v>73.75</v>
      </c>
      <c r="CM6" s="35">
        <f t="shared" ref="CM6:CU6" si="10">IF(CM7="",NA(),CM7)</f>
        <v>72.62</v>
      </c>
      <c r="CN6" s="35">
        <f t="shared" si="10"/>
        <v>70.25</v>
      </c>
      <c r="CO6" s="35">
        <f t="shared" si="10"/>
        <v>67.819999999999993</v>
      </c>
      <c r="CP6" s="35">
        <f t="shared" si="10"/>
        <v>69.44</v>
      </c>
      <c r="CQ6" s="35">
        <f t="shared" si="10"/>
        <v>55.64</v>
      </c>
      <c r="CR6" s="35">
        <f t="shared" si="10"/>
        <v>55.13</v>
      </c>
      <c r="CS6" s="35">
        <f t="shared" si="10"/>
        <v>54.77</v>
      </c>
      <c r="CT6" s="35">
        <f t="shared" si="10"/>
        <v>54.92</v>
      </c>
      <c r="CU6" s="35">
        <f t="shared" si="10"/>
        <v>55.63</v>
      </c>
      <c r="CV6" s="34" t="str">
        <f>IF(CV7="","",IF(CV7="-","【-】","【"&amp;SUBSTITUTE(TEXT(CV7,"#,##0.00"),"-","△")&amp;"】"))</f>
        <v>【60.41】</v>
      </c>
      <c r="CW6" s="35">
        <f>IF(CW7="",NA(),CW7)</f>
        <v>75.989999999999995</v>
      </c>
      <c r="CX6" s="35">
        <f t="shared" ref="CX6:DF6" si="11">IF(CX7="",NA(),CX7)</f>
        <v>74.39</v>
      </c>
      <c r="CY6" s="35">
        <f t="shared" si="11"/>
        <v>76.38</v>
      </c>
      <c r="CZ6" s="35">
        <f t="shared" si="11"/>
        <v>79.209999999999994</v>
      </c>
      <c r="DA6" s="35">
        <f t="shared" si="11"/>
        <v>76.260000000000005</v>
      </c>
      <c r="DB6" s="35">
        <f t="shared" si="11"/>
        <v>83.09</v>
      </c>
      <c r="DC6" s="35">
        <f t="shared" si="11"/>
        <v>83</v>
      </c>
      <c r="DD6" s="35">
        <f t="shared" si="11"/>
        <v>82.89</v>
      </c>
      <c r="DE6" s="35">
        <f t="shared" si="11"/>
        <v>82.66</v>
      </c>
      <c r="DF6" s="35">
        <f t="shared" si="11"/>
        <v>82.04</v>
      </c>
      <c r="DG6" s="34" t="str">
        <f>IF(DG7="","",IF(DG7="-","【-】","【"&amp;SUBSTITUTE(TEXT(DG7,"#,##0.00"),"-","△")&amp;"】"))</f>
        <v>【89.93】</v>
      </c>
      <c r="DH6" s="35">
        <f>IF(DH7="",NA(),DH7)</f>
        <v>43.14</v>
      </c>
      <c r="DI6" s="35">
        <f t="shared" ref="DI6:DQ6" si="12">IF(DI7="",NA(),DI7)</f>
        <v>44.67</v>
      </c>
      <c r="DJ6" s="35">
        <f t="shared" si="12"/>
        <v>46.6</v>
      </c>
      <c r="DK6" s="35">
        <f t="shared" si="12"/>
        <v>48.88</v>
      </c>
      <c r="DL6" s="35">
        <f t="shared" si="12"/>
        <v>51.98</v>
      </c>
      <c r="DM6" s="35">
        <f t="shared" si="12"/>
        <v>39.06</v>
      </c>
      <c r="DN6" s="35">
        <f t="shared" si="12"/>
        <v>46.66</v>
      </c>
      <c r="DO6" s="35">
        <f t="shared" si="12"/>
        <v>47.46</v>
      </c>
      <c r="DP6" s="35">
        <f t="shared" si="12"/>
        <v>48.49</v>
      </c>
      <c r="DQ6" s="35">
        <f t="shared" si="12"/>
        <v>48.05</v>
      </c>
      <c r="DR6" s="34" t="str">
        <f>IF(DR7="","",IF(DR7="-","【-】","【"&amp;SUBSTITUTE(TEXT(DR7,"#,##0.00"),"-","△")&amp;"】"))</f>
        <v>【48.12】</v>
      </c>
      <c r="DS6" s="35">
        <f>IF(DS7="",NA(),DS7)</f>
        <v>0.64</v>
      </c>
      <c r="DT6" s="35">
        <f t="shared" ref="DT6:EB6" si="13">IF(DT7="",NA(),DT7)</f>
        <v>0.67</v>
      </c>
      <c r="DU6" s="35">
        <f t="shared" si="13"/>
        <v>0.91</v>
      </c>
      <c r="DV6" s="35">
        <f t="shared" si="13"/>
        <v>1.96</v>
      </c>
      <c r="DW6" s="35">
        <f t="shared" si="13"/>
        <v>9.4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0.09</v>
      </c>
      <c r="EE6" s="34">
        <f t="shared" ref="EE6:EM6" si="14">IF(EE7="",NA(),EE7)</f>
        <v>0</v>
      </c>
      <c r="EF6" s="35">
        <f t="shared" si="14"/>
        <v>0.19</v>
      </c>
      <c r="EG6" s="35">
        <f t="shared" si="14"/>
        <v>0.09</v>
      </c>
      <c r="EH6" s="35">
        <f t="shared" si="14"/>
        <v>0.21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202134</v>
      </c>
      <c r="D7" s="37">
        <v>46</v>
      </c>
      <c r="E7" s="37">
        <v>1</v>
      </c>
      <c r="F7" s="37">
        <v>0</v>
      </c>
      <c r="G7" s="37">
        <v>1</v>
      </c>
      <c r="H7" s="37" t="s">
        <v>104</v>
      </c>
      <c r="I7" s="37" t="s">
        <v>105</v>
      </c>
      <c r="J7" s="37" t="s">
        <v>106</v>
      </c>
      <c r="K7" s="37" t="s">
        <v>107</v>
      </c>
      <c r="L7" s="37" t="s">
        <v>108</v>
      </c>
      <c r="M7" s="37" t="s">
        <v>109</v>
      </c>
      <c r="N7" s="38" t="s">
        <v>110</v>
      </c>
      <c r="O7" s="38">
        <v>74.650000000000006</v>
      </c>
      <c r="P7" s="38">
        <v>96.61</v>
      </c>
      <c r="Q7" s="38">
        <v>4210</v>
      </c>
      <c r="R7" s="38">
        <v>21484</v>
      </c>
      <c r="S7" s="38">
        <v>202.43</v>
      </c>
      <c r="T7" s="38">
        <v>106.13</v>
      </c>
      <c r="U7" s="38">
        <v>20621</v>
      </c>
      <c r="V7" s="38">
        <v>50.6</v>
      </c>
      <c r="W7" s="38">
        <v>407.53</v>
      </c>
      <c r="X7" s="38">
        <v>111.04</v>
      </c>
      <c r="Y7" s="38">
        <v>125.45</v>
      </c>
      <c r="Z7" s="38">
        <v>130.08000000000001</v>
      </c>
      <c r="AA7" s="38">
        <v>131.05000000000001</v>
      </c>
      <c r="AB7" s="38">
        <v>117.54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203.5</v>
      </c>
      <c r="AU7" s="38">
        <v>169.77</v>
      </c>
      <c r="AV7" s="38">
        <v>352.21</v>
      </c>
      <c r="AW7" s="38">
        <v>454.75</v>
      </c>
      <c r="AX7" s="38">
        <v>374.36</v>
      </c>
      <c r="AY7" s="38">
        <v>963.24</v>
      </c>
      <c r="AZ7" s="38">
        <v>381.53</v>
      </c>
      <c r="BA7" s="38">
        <v>391.54</v>
      </c>
      <c r="BB7" s="38">
        <v>384.34</v>
      </c>
      <c r="BC7" s="38">
        <v>359.47</v>
      </c>
      <c r="BD7" s="38">
        <v>264.33999999999997</v>
      </c>
      <c r="BE7" s="38">
        <v>378.44</v>
      </c>
      <c r="BF7" s="38">
        <v>358.96</v>
      </c>
      <c r="BG7" s="38">
        <v>334.23</v>
      </c>
      <c r="BH7" s="38">
        <v>309.49</v>
      </c>
      <c r="BI7" s="38">
        <v>417.56</v>
      </c>
      <c r="BJ7" s="38">
        <v>400.38</v>
      </c>
      <c r="BK7" s="38">
        <v>393.27</v>
      </c>
      <c r="BL7" s="38">
        <v>386.97</v>
      </c>
      <c r="BM7" s="38">
        <v>380.58</v>
      </c>
      <c r="BN7" s="38">
        <v>401.79</v>
      </c>
      <c r="BO7" s="38">
        <v>274.27</v>
      </c>
      <c r="BP7" s="38">
        <v>106.01</v>
      </c>
      <c r="BQ7" s="38">
        <v>113.69</v>
      </c>
      <c r="BR7" s="38">
        <v>132.56</v>
      </c>
      <c r="BS7" s="38">
        <v>133.75</v>
      </c>
      <c r="BT7" s="38">
        <v>116.26</v>
      </c>
      <c r="BU7" s="38">
        <v>96.56</v>
      </c>
      <c r="BV7" s="38">
        <v>100.47</v>
      </c>
      <c r="BW7" s="38">
        <v>101.72</v>
      </c>
      <c r="BX7" s="38">
        <v>102.38</v>
      </c>
      <c r="BY7" s="38">
        <v>100.12</v>
      </c>
      <c r="BZ7" s="38">
        <v>104.36</v>
      </c>
      <c r="CA7" s="38">
        <v>202.53</v>
      </c>
      <c r="CB7" s="38">
        <v>188.77</v>
      </c>
      <c r="CC7" s="38">
        <v>162.44999999999999</v>
      </c>
      <c r="CD7" s="38">
        <v>160.81</v>
      </c>
      <c r="CE7" s="38">
        <v>186.34</v>
      </c>
      <c r="CF7" s="38">
        <v>177.14</v>
      </c>
      <c r="CG7" s="38">
        <v>169.82</v>
      </c>
      <c r="CH7" s="38">
        <v>168.2</v>
      </c>
      <c r="CI7" s="38">
        <v>168.67</v>
      </c>
      <c r="CJ7" s="38">
        <v>174.97</v>
      </c>
      <c r="CK7" s="38">
        <v>165.71</v>
      </c>
      <c r="CL7" s="38">
        <v>73.75</v>
      </c>
      <c r="CM7" s="38">
        <v>72.62</v>
      </c>
      <c r="CN7" s="38">
        <v>70.25</v>
      </c>
      <c r="CO7" s="38">
        <v>67.819999999999993</v>
      </c>
      <c r="CP7" s="38">
        <v>69.44</v>
      </c>
      <c r="CQ7" s="38">
        <v>55.64</v>
      </c>
      <c r="CR7" s="38">
        <v>55.13</v>
      </c>
      <c r="CS7" s="38">
        <v>54.77</v>
      </c>
      <c r="CT7" s="38">
        <v>54.92</v>
      </c>
      <c r="CU7" s="38">
        <v>55.63</v>
      </c>
      <c r="CV7" s="38">
        <v>60.41</v>
      </c>
      <c r="CW7" s="38">
        <v>75.989999999999995</v>
      </c>
      <c r="CX7" s="38">
        <v>74.39</v>
      </c>
      <c r="CY7" s="38">
        <v>76.38</v>
      </c>
      <c r="CZ7" s="38">
        <v>79.209999999999994</v>
      </c>
      <c r="DA7" s="38">
        <v>76.260000000000005</v>
      </c>
      <c r="DB7" s="38">
        <v>83.09</v>
      </c>
      <c r="DC7" s="38">
        <v>83</v>
      </c>
      <c r="DD7" s="38">
        <v>82.89</v>
      </c>
      <c r="DE7" s="38">
        <v>82.66</v>
      </c>
      <c r="DF7" s="38">
        <v>82.04</v>
      </c>
      <c r="DG7" s="38">
        <v>89.93</v>
      </c>
      <c r="DH7" s="38">
        <v>43.14</v>
      </c>
      <c r="DI7" s="38">
        <v>44.67</v>
      </c>
      <c r="DJ7" s="38">
        <v>46.6</v>
      </c>
      <c r="DK7" s="38">
        <v>48.88</v>
      </c>
      <c r="DL7" s="38">
        <v>51.98</v>
      </c>
      <c r="DM7" s="38">
        <v>39.06</v>
      </c>
      <c r="DN7" s="38">
        <v>46.66</v>
      </c>
      <c r="DO7" s="38">
        <v>47.46</v>
      </c>
      <c r="DP7" s="38">
        <v>48.49</v>
      </c>
      <c r="DQ7" s="38">
        <v>48.05</v>
      </c>
      <c r="DR7" s="38">
        <v>48.12</v>
      </c>
      <c r="DS7" s="38">
        <v>0.64</v>
      </c>
      <c r="DT7" s="38">
        <v>0.67</v>
      </c>
      <c r="DU7" s="38">
        <v>0.91</v>
      </c>
      <c r="DV7" s="38">
        <v>1.96</v>
      </c>
      <c r="DW7" s="38">
        <v>9.4</v>
      </c>
      <c r="DX7" s="38">
        <v>8.8699999999999992</v>
      </c>
      <c r="DY7" s="38">
        <v>9.85</v>
      </c>
      <c r="DZ7" s="38">
        <v>9.7100000000000009</v>
      </c>
      <c r="EA7" s="38">
        <v>12.79</v>
      </c>
      <c r="EB7" s="38">
        <v>13.39</v>
      </c>
      <c r="EC7" s="38">
        <v>15.89</v>
      </c>
      <c r="ED7" s="38">
        <v>0.09</v>
      </c>
      <c r="EE7" s="38">
        <v>0</v>
      </c>
      <c r="EF7" s="38">
        <v>0.19</v>
      </c>
      <c r="EG7" s="38">
        <v>0.09</v>
      </c>
      <c r="EH7" s="38">
        <v>0.21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2019-02-20T12:14:46Z</cp:lastPrinted>
  <dcterms:created xsi:type="dcterms:W3CDTF">2018-12-03T08:31:21Z</dcterms:created>
  <dcterms:modified xsi:type="dcterms:W3CDTF">2019-02-20T12:14:47Z</dcterms:modified>
  <cp:category/>
</cp:coreProperties>
</file>