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9uM39JVzCN4KUvwbf20M4flAcJ0dyAScy0xHilWbkZnF3CIIrRLDuUy25nfxcTGcuP15cJegQD3Y2oSBzcpCeg==" workbookSaltValue="1c0JRu1g0zGOE1FtjWxjcg==" workbookSpinCount="100000" lockStructure="1"/>
  <bookViews>
    <workbookView xWindow="-15" yWindow="6030" windowWidth="20730" windowHeight="607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<sst xmlns="http://schemas.openxmlformats.org/spreadsheetml/2006/main" count="301" uniqueCount="123">
  <si>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</si>
  <si>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</si>
  <si>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</si>
  <si>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</si>
  <si>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</si>
  <si>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</si>
  <si>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</si>
  <si>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</si>
  <si>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</si>
  <si>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</si>
  <si>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</si>
  <si>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</si>
  <si>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</si>
  <si>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</si>
  <si>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</si>
  <si>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</si>
  <si>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</si>
  <si>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</si>
  <si>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</si>
  <si>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</si>
  <si>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</si>
  <si>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</si>
  <si>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</si>
  <si>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</si>
  <si>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</si>
  <si>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</si>
  <si>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</si>
  <si>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</si>
  <si>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</si>
  <si>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</si>
  <si>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</si>
  <si>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</si>
  <si>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</si>
  <si>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</si>
  <si>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</si>
  <si>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</si>
  <si>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</si>
  <si>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</si>
  <si>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</si>
  <si>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</si>
  <si>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</si>
  <si>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</si>
  <si>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</si>
  <si>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</si>
  <si>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</si>
  <si>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</si>
  <si>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</si>
  <si>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</si>
  <si>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</si>
  <si>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</si>
  <si>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</si>
  <si>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</si>
  <si>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</si>
  <si>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</si>
  <si>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</si>
  <si>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</si>
  <si>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</si>
  <si>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</si>
  <si>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</si>
  <si>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</si>
  <si>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</si>
  <si>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</si>
  <si>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</si>
  <si>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</si>
  <si>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</si>
  <si>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</si>
  <si>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</si>
  <si>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</si>
  <si>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</si>
  <si>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</si>
  <si>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</si>
  <si>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</si>
  <si>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</si>
  <si>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</si>
  <si>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</si>
  <si>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</si>
  <si>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</si>
  <si>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</si>
  <si>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</si>
  <si>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</si>
  <si>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</si>
  <si>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</si>
  <si>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</si>
  <si>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</si>
  <si>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</si>
  <si>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</si>
  <si>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</si>
  <si>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</si>
  <si>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</si>
  <si>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</si>
  <si>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</si>
  <si>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</si>
  <si>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</si>
  <si>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</si>
  <si>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</si>
  <si>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</si>
  <si>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</si>
  <si>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</si>
  <si>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</si>
  <si>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</si>
  <si>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</si>
  <si>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</si>
  <si>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</si>
  <si>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</si>
  <si>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</si>
  <si>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</si>
  <si>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</si>
  <si>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</si>
  <si>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中野市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</si>
  <si>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</si>
  <si>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</si>
  <si>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</si>
  <si>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</si>
  <si>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</si>
  <si>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</si>
  <si>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</si>
  <si>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</si>
  <si>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</si>
  <si>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</si>
  <si>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</si>
  <si>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・農業集落排水事業は集中的に整備を行い共用開始をしているため、維持管理経費についても増加すると見込まれる。</t>
    <rPh sb="1" eb="7">
      <t>ノウギョウシュウラクハイスイ</t>
    </rPh>
    <rPh sb="7" eb="9">
      <t>ジギョウ</t>
    </rPh>
    <rPh sb="10" eb="13">
      <t>シュウチュウテキ</t>
    </rPh>
    <rPh sb="14" eb="16">
      <t>セイビ</t>
    </rPh>
    <rPh sb="17" eb="18">
      <t>オコナ</t>
    </rPh>
    <rPh sb="19" eb="21">
      <t>キョウヨウ</t>
    </rPh>
    <rPh sb="21" eb="23">
      <t>カイシ</t>
    </rPh>
    <rPh sb="31" eb="33">
      <t>イジ</t>
    </rPh>
    <rPh sb="33" eb="35">
      <t>カンリ</t>
    </rPh>
    <rPh sb="35" eb="37">
      <t>ケイヒ</t>
    </rPh>
    <rPh sb="42" eb="44">
      <t>ゾウカ</t>
    </rPh>
    <rPh sb="47" eb="49">
      <t>ミコ</t>
    </rPh>
    <phoneticPr fontId="4"/>
  </si>
  <si>
    <t>・今後は、修繕による維持管理費の増加や人口減少による施設利用率の低下が見込まれることから、公共下水道事業や特定環境保全公共下水道事業の処理施設との統合を進め、処理場の更新等に係る費用を抑え維持管理費に係る経費の削減を図っていく必要がある。</t>
    <rPh sb="1" eb="3">
      <t>コンゴ</t>
    </rPh>
    <rPh sb="5" eb="7">
      <t>シュウゼン</t>
    </rPh>
    <rPh sb="10" eb="12">
      <t>イジ</t>
    </rPh>
    <rPh sb="12" eb="14">
      <t>カンリ</t>
    </rPh>
    <rPh sb="14" eb="15">
      <t>ヒ</t>
    </rPh>
    <rPh sb="16" eb="18">
      <t>ゾウカ</t>
    </rPh>
    <rPh sb="19" eb="21">
      <t>ジンコウ</t>
    </rPh>
    <rPh sb="21" eb="23">
      <t>ゲンショウ</t>
    </rPh>
    <rPh sb="26" eb="28">
      <t>シセツ</t>
    </rPh>
    <rPh sb="28" eb="31">
      <t>リヨウリツ</t>
    </rPh>
    <rPh sb="32" eb="34">
      <t>テイカ</t>
    </rPh>
    <rPh sb="35" eb="37">
      <t>ミコ</t>
    </rPh>
    <rPh sb="45" eb="47">
      <t>コウキョウ</t>
    </rPh>
    <rPh sb="47" eb="50">
      <t>ゲスイドウ</t>
    </rPh>
    <rPh sb="50" eb="52">
      <t>ジギョウ</t>
    </rPh>
    <rPh sb="53" eb="55">
      <t>トクテイ</t>
    </rPh>
    <rPh sb="55" eb="57">
      <t>カンキョウ</t>
    </rPh>
    <rPh sb="57" eb="59">
      <t>ホゼン</t>
    </rPh>
    <rPh sb="59" eb="64">
      <t>コウキョウゲスイドウ</t>
    </rPh>
    <rPh sb="64" eb="66">
      <t>ジギョウ</t>
    </rPh>
    <rPh sb="67" eb="69">
      <t>ショリ</t>
    </rPh>
    <rPh sb="69" eb="71">
      <t>シセツ</t>
    </rPh>
    <rPh sb="73" eb="75">
      <t>トウゴウ</t>
    </rPh>
    <rPh sb="76" eb="77">
      <t>スス</t>
    </rPh>
    <rPh sb="79" eb="82">
      <t>ショリジョウ</t>
    </rPh>
    <rPh sb="83" eb="85">
      <t>コウシン</t>
    </rPh>
    <rPh sb="85" eb="86">
      <t>トウ</t>
    </rPh>
    <rPh sb="87" eb="88">
      <t>カカ</t>
    </rPh>
    <rPh sb="89" eb="91">
      <t>ヒヨウ</t>
    </rPh>
    <rPh sb="92" eb="93">
      <t>オサ</t>
    </rPh>
    <rPh sb="94" eb="96">
      <t>イジ</t>
    </rPh>
    <rPh sb="96" eb="98">
      <t>カンリ</t>
    </rPh>
    <rPh sb="98" eb="99">
      <t>ヒ</t>
    </rPh>
    <rPh sb="100" eb="101">
      <t>カカ</t>
    </rPh>
    <rPh sb="102" eb="104">
      <t>ケイヒ</t>
    </rPh>
    <rPh sb="105" eb="107">
      <t>サクゲン</t>
    </rPh>
    <rPh sb="108" eb="109">
      <t>ハカ</t>
    </rPh>
    <rPh sb="113" eb="115">
      <t>ヒツヨウ</t>
    </rPh>
    <phoneticPr fontId="4"/>
  </si>
  <si>
    <t xml:space="preserve">・企業債による負債の他繰延収益の長期前受金が多額であることから累積欠損金が発生している。経営戦略等で収益性の向上及び経営の健全化を図る。
・水洗化率を向上することにより収入の増を図る。また、施設の統合を進めていくことで維持管理費の削減及び更新費用の抑制を図っていく。
</t>
    <rPh sb="63" eb="64">
      <t>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</si>
</sst>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0A4-4112-B4F2-4DD27DEEC7DA}"/>
            </c:ext>
          </c:extLst>
        </c:ser>
        <c:dLbls>
          <c:showLegendKey val="0"/>
          <c:showVal val="0"/>
          <c:showCatName val="0"/>
          <c:showSerName val="0"/>
          <c:showPercent val="0"/>
          <c:showBubbleSize val="0"/>
        </c:dLbls>
        <c:gapWidth val="150"/>
        <c:axId val="98700288"/>
        <c:axId val="9870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20A4-4112-B4F2-4DD27DEEC7DA}"/>
            </c:ext>
          </c:extLst>
        </c:ser>
        <c:dLbls>
          <c:showLegendKey val="0"/>
          <c:showVal val="0"/>
          <c:showCatName val="0"/>
          <c:showSerName val="0"/>
          <c:showPercent val="0"/>
          <c:showBubbleSize val="0"/>
        </c:dLbls>
        <c:marker val="1"/>
        <c:smooth val="0"/>
        <c:axId val="98700288"/>
        <c:axId val="98706560"/>
      </c:lineChart>
      <c:dateAx>
        <c:axId val="98700288"/>
        <c:scaling>
          <c:orientation val="minMax"/>
        </c:scaling>
        <c:delete val="1"/>
        <c:axPos val="b"/>
        <c:numFmt formatCode="ge" sourceLinked="1"/>
        <c:majorTickMark val="none"/>
        <c:minorTickMark val="none"/>
        <c:tickLblPos val="none"/>
        <c:crossAx val="98706560"/>
        <c:crosses val="autoZero"/>
        <c:auto val="1"/>
        <c:lblOffset val="100"/>
        <c:baseTimeUnit val="years"/>
      </c:dateAx>
      <c:valAx>
        <c:axId val="9870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0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44.12</c:v>
                </c:pt>
                <c:pt idx="4">
                  <c:v>45.26</c:v>
                </c:pt>
              </c:numCache>
            </c:numRef>
          </c:val>
          <c:extLst xmlns:c16r2="http://schemas.microsoft.com/office/drawing/2015/06/chart">
            <c:ext xmlns:c16="http://schemas.microsoft.com/office/drawing/2014/chart" uri="{C3380CC4-5D6E-409C-BE32-E72D297353CC}">
              <c16:uniqueId val="{00000000-2B3E-4345-8B45-CACCA7ED83E7}"/>
            </c:ext>
          </c:extLst>
        </c:ser>
        <c:dLbls>
          <c:showLegendKey val="0"/>
          <c:showVal val="0"/>
          <c:showCatName val="0"/>
          <c:showSerName val="0"/>
          <c:showPercent val="0"/>
          <c:showBubbleSize val="0"/>
        </c:dLbls>
        <c:gapWidth val="150"/>
        <c:axId val="104697216"/>
        <c:axId val="10470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60.65</c:v>
                </c:pt>
                <c:pt idx="4">
                  <c:v>51.75</c:v>
                </c:pt>
              </c:numCache>
            </c:numRef>
          </c:val>
          <c:smooth val="0"/>
          <c:extLst xmlns:c16r2="http://schemas.microsoft.com/office/drawing/2015/06/chart">
            <c:ext xmlns:c16="http://schemas.microsoft.com/office/drawing/2014/chart" uri="{C3380CC4-5D6E-409C-BE32-E72D297353CC}">
              <c16:uniqueId val="{00000001-2B3E-4345-8B45-CACCA7ED83E7}"/>
            </c:ext>
          </c:extLst>
        </c:ser>
        <c:dLbls>
          <c:showLegendKey val="0"/>
          <c:showVal val="0"/>
          <c:showCatName val="0"/>
          <c:showSerName val="0"/>
          <c:showPercent val="0"/>
          <c:showBubbleSize val="0"/>
        </c:dLbls>
        <c:marker val="1"/>
        <c:smooth val="0"/>
        <c:axId val="104697216"/>
        <c:axId val="104707584"/>
      </c:lineChart>
      <c:dateAx>
        <c:axId val="104697216"/>
        <c:scaling>
          <c:orientation val="minMax"/>
        </c:scaling>
        <c:delete val="1"/>
        <c:axPos val="b"/>
        <c:numFmt formatCode="ge" sourceLinked="1"/>
        <c:majorTickMark val="none"/>
        <c:minorTickMark val="none"/>
        <c:tickLblPos val="none"/>
        <c:crossAx val="104707584"/>
        <c:crosses val="autoZero"/>
        <c:auto val="1"/>
        <c:lblOffset val="100"/>
        <c:baseTimeUnit val="years"/>
      </c:dateAx>
      <c:valAx>
        <c:axId val="10470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9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83.25</c:v>
                </c:pt>
                <c:pt idx="4">
                  <c:v>83.74</c:v>
                </c:pt>
              </c:numCache>
            </c:numRef>
          </c:val>
          <c:extLst xmlns:c16r2="http://schemas.microsoft.com/office/drawing/2015/06/chart">
            <c:ext xmlns:c16="http://schemas.microsoft.com/office/drawing/2014/chart" uri="{C3380CC4-5D6E-409C-BE32-E72D297353CC}">
              <c16:uniqueId val="{00000000-E742-4995-8971-E46C2C52C3E2}"/>
            </c:ext>
          </c:extLst>
        </c:ser>
        <c:dLbls>
          <c:showLegendKey val="0"/>
          <c:showVal val="0"/>
          <c:showCatName val="0"/>
          <c:showSerName val="0"/>
          <c:showPercent val="0"/>
          <c:showBubbleSize val="0"/>
        </c:dLbls>
        <c:gapWidth val="150"/>
        <c:axId val="104833024"/>
        <c:axId val="10483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84.58</c:v>
                </c:pt>
                <c:pt idx="4">
                  <c:v>84.84</c:v>
                </c:pt>
              </c:numCache>
            </c:numRef>
          </c:val>
          <c:smooth val="0"/>
          <c:extLst xmlns:c16r2="http://schemas.microsoft.com/office/drawing/2015/06/chart">
            <c:ext xmlns:c16="http://schemas.microsoft.com/office/drawing/2014/chart" uri="{C3380CC4-5D6E-409C-BE32-E72D297353CC}">
              <c16:uniqueId val="{00000001-E742-4995-8971-E46C2C52C3E2}"/>
            </c:ext>
          </c:extLst>
        </c:ser>
        <c:dLbls>
          <c:showLegendKey val="0"/>
          <c:showVal val="0"/>
          <c:showCatName val="0"/>
          <c:showSerName val="0"/>
          <c:showPercent val="0"/>
          <c:showBubbleSize val="0"/>
        </c:dLbls>
        <c:marker val="1"/>
        <c:smooth val="0"/>
        <c:axId val="104833024"/>
        <c:axId val="104834944"/>
      </c:lineChart>
      <c:dateAx>
        <c:axId val="104833024"/>
        <c:scaling>
          <c:orientation val="minMax"/>
        </c:scaling>
        <c:delete val="1"/>
        <c:axPos val="b"/>
        <c:numFmt formatCode="ge" sourceLinked="1"/>
        <c:majorTickMark val="none"/>
        <c:minorTickMark val="none"/>
        <c:tickLblPos val="none"/>
        <c:crossAx val="104834944"/>
        <c:crosses val="autoZero"/>
        <c:auto val="1"/>
        <c:lblOffset val="100"/>
        <c:baseTimeUnit val="years"/>
      </c:dateAx>
      <c:valAx>
        <c:axId val="10483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3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103.73</c:v>
                </c:pt>
                <c:pt idx="4">
                  <c:v>107.38</c:v>
                </c:pt>
              </c:numCache>
            </c:numRef>
          </c:val>
          <c:extLst xmlns:c16r2="http://schemas.microsoft.com/office/drawing/2015/06/chart">
            <c:ext xmlns:c16="http://schemas.microsoft.com/office/drawing/2014/chart" uri="{C3380CC4-5D6E-409C-BE32-E72D297353CC}">
              <c16:uniqueId val="{00000000-F903-428D-84DE-F66048D87FAF}"/>
            </c:ext>
          </c:extLst>
        </c:ser>
        <c:dLbls>
          <c:showLegendKey val="0"/>
          <c:showVal val="0"/>
          <c:showCatName val="0"/>
          <c:showSerName val="0"/>
          <c:showPercent val="0"/>
          <c:showBubbleSize val="0"/>
        </c:dLbls>
        <c:gapWidth val="150"/>
        <c:axId val="98745728"/>
        <c:axId val="9875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99.66</c:v>
                </c:pt>
                <c:pt idx="4">
                  <c:v>100.95</c:v>
                </c:pt>
              </c:numCache>
            </c:numRef>
          </c:val>
          <c:smooth val="0"/>
          <c:extLst xmlns:c16r2="http://schemas.microsoft.com/office/drawing/2015/06/chart">
            <c:ext xmlns:c16="http://schemas.microsoft.com/office/drawing/2014/chart" uri="{C3380CC4-5D6E-409C-BE32-E72D297353CC}">
              <c16:uniqueId val="{00000001-F903-428D-84DE-F66048D87FAF}"/>
            </c:ext>
          </c:extLst>
        </c:ser>
        <c:dLbls>
          <c:showLegendKey val="0"/>
          <c:showVal val="0"/>
          <c:showCatName val="0"/>
          <c:showSerName val="0"/>
          <c:showPercent val="0"/>
          <c:showBubbleSize val="0"/>
        </c:dLbls>
        <c:marker val="1"/>
        <c:smooth val="0"/>
        <c:axId val="98745728"/>
        <c:axId val="98752000"/>
      </c:lineChart>
      <c:dateAx>
        <c:axId val="98745728"/>
        <c:scaling>
          <c:orientation val="minMax"/>
        </c:scaling>
        <c:delete val="1"/>
        <c:axPos val="b"/>
        <c:numFmt formatCode="ge" sourceLinked="1"/>
        <c:majorTickMark val="none"/>
        <c:minorTickMark val="none"/>
        <c:tickLblPos val="none"/>
        <c:crossAx val="98752000"/>
        <c:crosses val="autoZero"/>
        <c:auto val="1"/>
        <c:lblOffset val="100"/>
        <c:baseTimeUnit val="years"/>
      </c:dateAx>
      <c:valAx>
        <c:axId val="9875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4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4.3099999999999996</c:v>
                </c:pt>
                <c:pt idx="4">
                  <c:v>7.94</c:v>
                </c:pt>
              </c:numCache>
            </c:numRef>
          </c:val>
          <c:extLst xmlns:c16r2="http://schemas.microsoft.com/office/drawing/2015/06/chart">
            <c:ext xmlns:c16="http://schemas.microsoft.com/office/drawing/2014/chart" uri="{C3380CC4-5D6E-409C-BE32-E72D297353CC}">
              <c16:uniqueId val="{00000000-9588-402C-8823-FF18C759DA5D}"/>
            </c:ext>
          </c:extLst>
        </c:ser>
        <c:dLbls>
          <c:showLegendKey val="0"/>
          <c:showVal val="0"/>
          <c:showCatName val="0"/>
          <c:showSerName val="0"/>
          <c:showPercent val="0"/>
          <c:showBubbleSize val="0"/>
        </c:dLbls>
        <c:gapWidth val="150"/>
        <c:axId val="104308736"/>
        <c:axId val="10431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22.9</c:v>
                </c:pt>
                <c:pt idx="4">
                  <c:v>24.87</c:v>
                </c:pt>
              </c:numCache>
            </c:numRef>
          </c:val>
          <c:smooth val="0"/>
          <c:extLst xmlns:c16r2="http://schemas.microsoft.com/office/drawing/2015/06/chart">
            <c:ext xmlns:c16="http://schemas.microsoft.com/office/drawing/2014/chart" uri="{C3380CC4-5D6E-409C-BE32-E72D297353CC}">
              <c16:uniqueId val="{00000001-9588-402C-8823-FF18C759DA5D}"/>
            </c:ext>
          </c:extLst>
        </c:ser>
        <c:dLbls>
          <c:showLegendKey val="0"/>
          <c:showVal val="0"/>
          <c:showCatName val="0"/>
          <c:showSerName val="0"/>
          <c:showPercent val="0"/>
          <c:showBubbleSize val="0"/>
        </c:dLbls>
        <c:marker val="1"/>
        <c:smooth val="0"/>
        <c:axId val="104308736"/>
        <c:axId val="104310656"/>
      </c:lineChart>
      <c:dateAx>
        <c:axId val="104308736"/>
        <c:scaling>
          <c:orientation val="minMax"/>
        </c:scaling>
        <c:delete val="1"/>
        <c:axPos val="b"/>
        <c:numFmt formatCode="ge" sourceLinked="1"/>
        <c:majorTickMark val="none"/>
        <c:minorTickMark val="none"/>
        <c:tickLblPos val="none"/>
        <c:crossAx val="104310656"/>
        <c:crosses val="autoZero"/>
        <c:auto val="1"/>
        <c:lblOffset val="100"/>
        <c:baseTimeUnit val="years"/>
      </c:dateAx>
      <c:valAx>
        <c:axId val="10431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0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6F4-40A2-93D2-99014C7C0EC2}"/>
            </c:ext>
          </c:extLst>
        </c:ser>
        <c:dLbls>
          <c:showLegendKey val="0"/>
          <c:showVal val="0"/>
          <c:showCatName val="0"/>
          <c:showSerName val="0"/>
          <c:showPercent val="0"/>
          <c:showBubbleSize val="0"/>
        </c:dLbls>
        <c:gapWidth val="150"/>
        <c:axId val="104878464"/>
        <c:axId val="10488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F6F4-40A2-93D2-99014C7C0EC2}"/>
            </c:ext>
          </c:extLst>
        </c:ser>
        <c:dLbls>
          <c:showLegendKey val="0"/>
          <c:showVal val="0"/>
          <c:showCatName val="0"/>
          <c:showSerName val="0"/>
          <c:showPercent val="0"/>
          <c:showBubbleSize val="0"/>
        </c:dLbls>
        <c:marker val="1"/>
        <c:smooth val="0"/>
        <c:axId val="104878464"/>
        <c:axId val="104880384"/>
      </c:lineChart>
      <c:dateAx>
        <c:axId val="104878464"/>
        <c:scaling>
          <c:orientation val="minMax"/>
        </c:scaling>
        <c:delete val="1"/>
        <c:axPos val="b"/>
        <c:numFmt formatCode="ge" sourceLinked="1"/>
        <c:majorTickMark val="none"/>
        <c:minorTickMark val="none"/>
        <c:tickLblPos val="none"/>
        <c:crossAx val="104880384"/>
        <c:crosses val="autoZero"/>
        <c:auto val="1"/>
        <c:lblOffset val="100"/>
        <c:baseTimeUnit val="years"/>
      </c:dateAx>
      <c:valAx>
        <c:axId val="10488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7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423.38</c:v>
                </c:pt>
                <c:pt idx="4">
                  <c:v>502.67</c:v>
                </c:pt>
              </c:numCache>
            </c:numRef>
          </c:val>
          <c:extLst xmlns:c16r2="http://schemas.microsoft.com/office/drawing/2015/06/chart">
            <c:ext xmlns:c16="http://schemas.microsoft.com/office/drawing/2014/chart" uri="{C3380CC4-5D6E-409C-BE32-E72D297353CC}">
              <c16:uniqueId val="{00000000-E7CD-4484-AF06-BD4DF5F0EE71}"/>
            </c:ext>
          </c:extLst>
        </c:ser>
        <c:dLbls>
          <c:showLegendKey val="0"/>
          <c:showVal val="0"/>
          <c:showCatName val="0"/>
          <c:showSerName val="0"/>
          <c:showPercent val="0"/>
          <c:showBubbleSize val="0"/>
        </c:dLbls>
        <c:gapWidth val="150"/>
        <c:axId val="104917632"/>
        <c:axId val="10453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225.39</c:v>
                </c:pt>
                <c:pt idx="4">
                  <c:v>224.04</c:v>
                </c:pt>
              </c:numCache>
            </c:numRef>
          </c:val>
          <c:smooth val="0"/>
          <c:extLst xmlns:c16r2="http://schemas.microsoft.com/office/drawing/2015/06/chart">
            <c:ext xmlns:c16="http://schemas.microsoft.com/office/drawing/2014/chart" uri="{C3380CC4-5D6E-409C-BE32-E72D297353CC}">
              <c16:uniqueId val="{00000001-E7CD-4484-AF06-BD4DF5F0EE71}"/>
            </c:ext>
          </c:extLst>
        </c:ser>
        <c:dLbls>
          <c:showLegendKey val="0"/>
          <c:showVal val="0"/>
          <c:showCatName val="0"/>
          <c:showSerName val="0"/>
          <c:showPercent val="0"/>
          <c:showBubbleSize val="0"/>
        </c:dLbls>
        <c:marker val="1"/>
        <c:smooth val="0"/>
        <c:axId val="104917632"/>
        <c:axId val="104538880"/>
      </c:lineChart>
      <c:dateAx>
        <c:axId val="104917632"/>
        <c:scaling>
          <c:orientation val="minMax"/>
        </c:scaling>
        <c:delete val="1"/>
        <c:axPos val="b"/>
        <c:numFmt formatCode="ge" sourceLinked="1"/>
        <c:majorTickMark val="none"/>
        <c:minorTickMark val="none"/>
        <c:tickLblPos val="none"/>
        <c:crossAx val="104538880"/>
        <c:crosses val="autoZero"/>
        <c:auto val="1"/>
        <c:lblOffset val="100"/>
        <c:baseTimeUnit val="years"/>
      </c:dateAx>
      <c:valAx>
        <c:axId val="10453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1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3.75</c:v>
                </c:pt>
                <c:pt idx="4">
                  <c:v>7.13</c:v>
                </c:pt>
              </c:numCache>
            </c:numRef>
          </c:val>
          <c:extLst xmlns:c16r2="http://schemas.microsoft.com/office/drawing/2015/06/chart">
            <c:ext xmlns:c16="http://schemas.microsoft.com/office/drawing/2014/chart" uri="{C3380CC4-5D6E-409C-BE32-E72D297353CC}">
              <c16:uniqueId val="{00000000-0C33-4025-BCB0-1B1E0C00DED0}"/>
            </c:ext>
          </c:extLst>
        </c:ser>
        <c:dLbls>
          <c:showLegendKey val="0"/>
          <c:showVal val="0"/>
          <c:showCatName val="0"/>
          <c:showSerName val="0"/>
          <c:showPercent val="0"/>
          <c:showBubbleSize val="0"/>
        </c:dLbls>
        <c:gapWidth val="150"/>
        <c:axId val="104553856"/>
        <c:axId val="10456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31.84</c:v>
                </c:pt>
                <c:pt idx="4">
                  <c:v>29.91</c:v>
                </c:pt>
              </c:numCache>
            </c:numRef>
          </c:val>
          <c:smooth val="0"/>
          <c:extLst xmlns:c16r2="http://schemas.microsoft.com/office/drawing/2015/06/chart">
            <c:ext xmlns:c16="http://schemas.microsoft.com/office/drawing/2014/chart" uri="{C3380CC4-5D6E-409C-BE32-E72D297353CC}">
              <c16:uniqueId val="{00000001-0C33-4025-BCB0-1B1E0C00DED0}"/>
            </c:ext>
          </c:extLst>
        </c:ser>
        <c:dLbls>
          <c:showLegendKey val="0"/>
          <c:showVal val="0"/>
          <c:showCatName val="0"/>
          <c:showSerName val="0"/>
          <c:showPercent val="0"/>
          <c:showBubbleSize val="0"/>
        </c:dLbls>
        <c:marker val="1"/>
        <c:smooth val="0"/>
        <c:axId val="104553856"/>
        <c:axId val="104564224"/>
      </c:lineChart>
      <c:dateAx>
        <c:axId val="104553856"/>
        <c:scaling>
          <c:orientation val="minMax"/>
        </c:scaling>
        <c:delete val="1"/>
        <c:axPos val="b"/>
        <c:numFmt formatCode="ge" sourceLinked="1"/>
        <c:majorTickMark val="none"/>
        <c:minorTickMark val="none"/>
        <c:tickLblPos val="none"/>
        <c:crossAx val="104564224"/>
        <c:crosses val="autoZero"/>
        <c:auto val="1"/>
        <c:lblOffset val="100"/>
        <c:baseTimeUnit val="years"/>
      </c:dateAx>
      <c:valAx>
        <c:axId val="10456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2619.92</c:v>
                </c:pt>
                <c:pt idx="4">
                  <c:v>3212.12</c:v>
                </c:pt>
              </c:numCache>
            </c:numRef>
          </c:val>
          <c:extLst xmlns:c16r2="http://schemas.microsoft.com/office/drawing/2015/06/chart">
            <c:ext xmlns:c16="http://schemas.microsoft.com/office/drawing/2014/chart" uri="{C3380CC4-5D6E-409C-BE32-E72D297353CC}">
              <c16:uniqueId val="{00000000-7D33-4B17-948E-D583E7528F3C}"/>
            </c:ext>
          </c:extLst>
        </c:ser>
        <c:dLbls>
          <c:showLegendKey val="0"/>
          <c:showVal val="0"/>
          <c:showCatName val="0"/>
          <c:showSerName val="0"/>
          <c:showPercent val="0"/>
          <c:showBubbleSize val="0"/>
        </c:dLbls>
        <c:gapWidth val="150"/>
        <c:axId val="104478208"/>
        <c:axId val="10447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974.93</c:v>
                </c:pt>
                <c:pt idx="4">
                  <c:v>855.8</c:v>
                </c:pt>
              </c:numCache>
            </c:numRef>
          </c:val>
          <c:smooth val="0"/>
          <c:extLst xmlns:c16r2="http://schemas.microsoft.com/office/drawing/2015/06/chart">
            <c:ext xmlns:c16="http://schemas.microsoft.com/office/drawing/2014/chart" uri="{C3380CC4-5D6E-409C-BE32-E72D297353CC}">
              <c16:uniqueId val="{00000001-7D33-4B17-948E-D583E7528F3C}"/>
            </c:ext>
          </c:extLst>
        </c:ser>
        <c:dLbls>
          <c:showLegendKey val="0"/>
          <c:showVal val="0"/>
          <c:showCatName val="0"/>
          <c:showSerName val="0"/>
          <c:showPercent val="0"/>
          <c:showBubbleSize val="0"/>
        </c:dLbls>
        <c:marker val="1"/>
        <c:smooth val="0"/>
        <c:axId val="104478208"/>
        <c:axId val="104479744"/>
      </c:lineChart>
      <c:dateAx>
        <c:axId val="104478208"/>
        <c:scaling>
          <c:orientation val="minMax"/>
        </c:scaling>
        <c:delete val="1"/>
        <c:axPos val="b"/>
        <c:numFmt formatCode="ge" sourceLinked="1"/>
        <c:majorTickMark val="none"/>
        <c:minorTickMark val="none"/>
        <c:tickLblPos val="none"/>
        <c:crossAx val="104479744"/>
        <c:crosses val="autoZero"/>
        <c:auto val="1"/>
        <c:lblOffset val="100"/>
        <c:baseTimeUnit val="years"/>
      </c:dateAx>
      <c:valAx>
        <c:axId val="10447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7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94.28</c:v>
                </c:pt>
                <c:pt idx="4">
                  <c:v>96.03</c:v>
                </c:pt>
              </c:numCache>
            </c:numRef>
          </c:val>
          <c:extLst xmlns:c16r2="http://schemas.microsoft.com/office/drawing/2015/06/chart">
            <c:ext xmlns:c16="http://schemas.microsoft.com/office/drawing/2014/chart" uri="{C3380CC4-5D6E-409C-BE32-E72D297353CC}">
              <c16:uniqueId val="{00000000-9A35-4344-BF7D-BCA5629C6626}"/>
            </c:ext>
          </c:extLst>
        </c:ser>
        <c:dLbls>
          <c:showLegendKey val="0"/>
          <c:showVal val="0"/>
          <c:showCatName val="0"/>
          <c:showSerName val="0"/>
          <c:showPercent val="0"/>
          <c:showBubbleSize val="0"/>
        </c:dLbls>
        <c:gapWidth val="150"/>
        <c:axId val="104512896"/>
        <c:axId val="10451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55.32</c:v>
                </c:pt>
                <c:pt idx="4">
                  <c:v>59.8</c:v>
                </c:pt>
              </c:numCache>
            </c:numRef>
          </c:val>
          <c:smooth val="0"/>
          <c:extLst xmlns:c16r2="http://schemas.microsoft.com/office/drawing/2015/06/chart">
            <c:ext xmlns:c16="http://schemas.microsoft.com/office/drawing/2014/chart" uri="{C3380CC4-5D6E-409C-BE32-E72D297353CC}">
              <c16:uniqueId val="{00000001-9A35-4344-BF7D-BCA5629C6626}"/>
            </c:ext>
          </c:extLst>
        </c:ser>
        <c:dLbls>
          <c:showLegendKey val="0"/>
          <c:showVal val="0"/>
          <c:showCatName val="0"/>
          <c:showSerName val="0"/>
          <c:showPercent val="0"/>
          <c:showBubbleSize val="0"/>
        </c:dLbls>
        <c:marker val="1"/>
        <c:smooth val="0"/>
        <c:axId val="104512896"/>
        <c:axId val="104519168"/>
      </c:lineChart>
      <c:dateAx>
        <c:axId val="104512896"/>
        <c:scaling>
          <c:orientation val="minMax"/>
        </c:scaling>
        <c:delete val="1"/>
        <c:axPos val="b"/>
        <c:numFmt formatCode="ge" sourceLinked="1"/>
        <c:majorTickMark val="none"/>
        <c:minorTickMark val="none"/>
        <c:tickLblPos val="none"/>
        <c:crossAx val="104519168"/>
        <c:crosses val="autoZero"/>
        <c:auto val="1"/>
        <c:lblOffset val="100"/>
        <c:baseTimeUnit val="years"/>
      </c:dateAx>
      <c:valAx>
        <c:axId val="10451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1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194.19</c:v>
                </c:pt>
                <c:pt idx="4">
                  <c:v>191.25</c:v>
                </c:pt>
              </c:numCache>
            </c:numRef>
          </c:val>
          <c:extLst xmlns:c16r2="http://schemas.microsoft.com/office/drawing/2015/06/chart">
            <c:ext xmlns:c16="http://schemas.microsoft.com/office/drawing/2014/chart" uri="{C3380CC4-5D6E-409C-BE32-E72D297353CC}">
              <c16:uniqueId val="{00000000-AF97-4F57-9C66-D7D26884EAE1}"/>
            </c:ext>
          </c:extLst>
        </c:ser>
        <c:dLbls>
          <c:showLegendKey val="0"/>
          <c:showVal val="0"/>
          <c:showCatName val="0"/>
          <c:showSerName val="0"/>
          <c:showPercent val="0"/>
          <c:showBubbleSize val="0"/>
        </c:dLbls>
        <c:gapWidth val="150"/>
        <c:axId val="104664448"/>
        <c:axId val="10468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283.17</c:v>
                </c:pt>
                <c:pt idx="4">
                  <c:v>263.76</c:v>
                </c:pt>
              </c:numCache>
            </c:numRef>
          </c:val>
          <c:smooth val="0"/>
          <c:extLst xmlns:c16r2="http://schemas.microsoft.com/office/drawing/2015/06/chart">
            <c:ext xmlns:c16="http://schemas.microsoft.com/office/drawing/2014/chart" uri="{C3380CC4-5D6E-409C-BE32-E72D297353CC}">
              <c16:uniqueId val="{00000001-AF97-4F57-9C66-D7D26884EAE1}"/>
            </c:ext>
          </c:extLst>
        </c:ser>
        <c:dLbls>
          <c:showLegendKey val="0"/>
          <c:showVal val="0"/>
          <c:showCatName val="0"/>
          <c:showSerName val="0"/>
          <c:showPercent val="0"/>
          <c:showBubbleSize val="0"/>
        </c:dLbls>
        <c:marker val="1"/>
        <c:smooth val="0"/>
        <c:axId val="104664448"/>
        <c:axId val="104683008"/>
      </c:lineChart>
      <c:dateAx>
        <c:axId val="104664448"/>
        <c:scaling>
          <c:orientation val="minMax"/>
        </c:scaling>
        <c:delete val="1"/>
        <c:axPos val="b"/>
        <c:numFmt formatCode="ge" sourceLinked="1"/>
        <c:majorTickMark val="none"/>
        <c:minorTickMark val="none"/>
        <c:tickLblPos val="none"/>
        <c:crossAx val="104683008"/>
        <c:crosses val="autoZero"/>
        <c:auto val="1"/>
        <c:lblOffset val="100"/>
        <c:baseTimeUnit val="years"/>
      </c:dateAx>
      <c:valAx>
        <c:axId val="10468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6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長野県　中野市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44984</v>
      </c>
      <c r="AM8" s="50"/>
      <c r="AN8" s="50"/>
      <c r="AO8" s="50"/>
      <c r="AP8" s="50"/>
      <c r="AQ8" s="50"/>
      <c r="AR8" s="50"/>
      <c r="AS8" s="50"/>
      <c r="AT8" s="45">
        <f>データ!T6</f>
        <v>112.18</v>
      </c>
      <c r="AU8" s="45"/>
      <c r="AV8" s="45"/>
      <c r="AW8" s="45"/>
      <c r="AX8" s="45"/>
      <c r="AY8" s="45"/>
      <c r="AZ8" s="45"/>
      <c r="BA8" s="45"/>
      <c r="BB8" s="45">
        <f>データ!U6</f>
        <v>401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50.38</v>
      </c>
      <c r="J10" s="45"/>
      <c r="K10" s="45"/>
      <c r="L10" s="45"/>
      <c r="M10" s="45"/>
      <c r="N10" s="45"/>
      <c r="O10" s="45"/>
      <c r="P10" s="45">
        <f>データ!P6</f>
        <v>26.63</v>
      </c>
      <c r="Q10" s="45"/>
      <c r="R10" s="45"/>
      <c r="S10" s="45"/>
      <c r="T10" s="45"/>
      <c r="U10" s="45"/>
      <c r="V10" s="45"/>
      <c r="W10" s="45">
        <f>データ!Q6</f>
        <v>93.17</v>
      </c>
      <c r="X10" s="45"/>
      <c r="Y10" s="45"/>
      <c r="Z10" s="45"/>
      <c r="AA10" s="45"/>
      <c r="AB10" s="45"/>
      <c r="AC10" s="45"/>
      <c r="AD10" s="50">
        <f>データ!R6</f>
        <v>3510</v>
      </c>
      <c r="AE10" s="50"/>
      <c r="AF10" s="50"/>
      <c r="AG10" s="50"/>
      <c r="AH10" s="50"/>
      <c r="AI10" s="50"/>
      <c r="AJ10" s="50"/>
      <c r="AK10" s="2"/>
      <c r="AL10" s="50">
        <f>データ!V6</f>
        <v>11915</v>
      </c>
      <c r="AM10" s="50"/>
      <c r="AN10" s="50"/>
      <c r="AO10" s="50"/>
      <c r="AP10" s="50"/>
      <c r="AQ10" s="50"/>
      <c r="AR10" s="50"/>
      <c r="AS10" s="50"/>
      <c r="AT10" s="45">
        <f>データ!W6</f>
        <v>7.19</v>
      </c>
      <c r="AU10" s="45"/>
      <c r="AV10" s="45"/>
      <c r="AW10" s="45"/>
      <c r="AX10" s="45"/>
      <c r="AY10" s="45"/>
      <c r="AZ10" s="45"/>
      <c r="BA10" s="45"/>
      <c r="BB10" s="45">
        <f>データ!X6</f>
        <v>1657.16</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oXghsTDuRhOzg9w0iKmXvuKZqDQaqbxnWMQCbW2fXcr6K85o+S55G5v5U8er6yjFZZPLZSPHBtNnAckAqGn3nA==" saltValue="moUmj6iGg5L7IasZlP8rC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202118</v>
      </c>
      <c r="D6" s="33">
        <f t="shared" si="3"/>
        <v>46</v>
      </c>
      <c r="E6" s="33">
        <f t="shared" si="3"/>
        <v>17</v>
      </c>
      <c r="F6" s="33">
        <f t="shared" si="3"/>
        <v>5</v>
      </c>
      <c r="G6" s="33">
        <f t="shared" si="3"/>
        <v>0</v>
      </c>
      <c r="H6" s="33" t="str">
        <f t="shared" si="3"/>
        <v>長野県　中野市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50.38</v>
      </c>
      <c r="P6" s="34">
        <f t="shared" si="3"/>
        <v>26.63</v>
      </c>
      <c r="Q6" s="34">
        <f t="shared" si="3"/>
        <v>93.17</v>
      </c>
      <c r="R6" s="34">
        <f t="shared" si="3"/>
        <v>3510</v>
      </c>
      <c r="S6" s="34">
        <f t="shared" si="3"/>
        <v>44984</v>
      </c>
      <c r="T6" s="34">
        <f t="shared" si="3"/>
        <v>112.18</v>
      </c>
      <c r="U6" s="34">
        <f t="shared" si="3"/>
        <v>401</v>
      </c>
      <c r="V6" s="34">
        <f t="shared" si="3"/>
        <v>11915</v>
      </c>
      <c r="W6" s="34">
        <f t="shared" si="3"/>
        <v>7.19</v>
      </c>
      <c r="X6" s="34">
        <f t="shared" si="3"/>
        <v>1657.16</v>
      </c>
      <c r="Y6" s="35" t="str">
        <f>IF(Y7="",NA(),Y7)</f>
        <v>-</v>
      </c>
      <c r="Z6" s="35" t="str">
        <f t="shared" ref="Z6:AH6" si="4">IF(Z7="",NA(),Z7)</f>
        <v>-</v>
      </c>
      <c r="AA6" s="35" t="str">
        <f t="shared" si="4"/>
        <v>-</v>
      </c>
      <c r="AB6" s="35">
        <f t="shared" si="4"/>
        <v>103.73</v>
      </c>
      <c r="AC6" s="35">
        <f t="shared" si="4"/>
        <v>107.38</v>
      </c>
      <c r="AD6" s="35" t="str">
        <f t="shared" si="4"/>
        <v>-</v>
      </c>
      <c r="AE6" s="35" t="str">
        <f t="shared" si="4"/>
        <v>-</v>
      </c>
      <c r="AF6" s="35" t="str">
        <f t="shared" si="4"/>
        <v>-</v>
      </c>
      <c r="AG6" s="35">
        <f t="shared" si="4"/>
        <v>99.66</v>
      </c>
      <c r="AH6" s="35">
        <f t="shared" si="4"/>
        <v>100.95</v>
      </c>
      <c r="AI6" s="34" t="str">
        <f>IF(AI7="","",IF(AI7="-","【-】","【"&amp;SUBSTITUTE(TEXT(AI7,"#,##0.00"),"-","△")&amp;"】"))</f>
        <v>【100.96】</v>
      </c>
      <c r="AJ6" s="35" t="str">
        <f>IF(AJ7="",NA(),AJ7)</f>
        <v>-</v>
      </c>
      <c r="AK6" s="35" t="str">
        <f t="shared" ref="AK6:AS6" si="5">IF(AK7="",NA(),AK7)</f>
        <v>-</v>
      </c>
      <c r="AL6" s="35" t="str">
        <f t="shared" si="5"/>
        <v>-</v>
      </c>
      <c r="AM6" s="35">
        <f t="shared" si="5"/>
        <v>423.38</v>
      </c>
      <c r="AN6" s="35">
        <f t="shared" si="5"/>
        <v>502.67</v>
      </c>
      <c r="AO6" s="35" t="str">
        <f t="shared" si="5"/>
        <v>-</v>
      </c>
      <c r="AP6" s="35" t="str">
        <f t="shared" si="5"/>
        <v>-</v>
      </c>
      <c r="AQ6" s="35" t="str">
        <f t="shared" si="5"/>
        <v>-</v>
      </c>
      <c r="AR6" s="35">
        <f t="shared" si="5"/>
        <v>225.39</v>
      </c>
      <c r="AS6" s="35">
        <f t="shared" si="5"/>
        <v>224.04</v>
      </c>
      <c r="AT6" s="34" t="str">
        <f>IF(AT7="","",IF(AT7="-","【-】","【"&amp;SUBSTITUTE(TEXT(AT7,"#,##0.00"),"-","△")&amp;"】"))</f>
        <v>【198.51】</v>
      </c>
      <c r="AU6" s="35" t="str">
        <f>IF(AU7="",NA(),AU7)</f>
        <v>-</v>
      </c>
      <c r="AV6" s="35" t="str">
        <f t="shared" ref="AV6:BD6" si="6">IF(AV7="",NA(),AV7)</f>
        <v>-</v>
      </c>
      <c r="AW6" s="35" t="str">
        <f t="shared" si="6"/>
        <v>-</v>
      </c>
      <c r="AX6" s="35">
        <f t="shared" si="6"/>
        <v>3.75</v>
      </c>
      <c r="AY6" s="35">
        <f t="shared" si="6"/>
        <v>7.13</v>
      </c>
      <c r="AZ6" s="35" t="str">
        <f t="shared" si="6"/>
        <v>-</v>
      </c>
      <c r="BA6" s="35" t="str">
        <f t="shared" si="6"/>
        <v>-</v>
      </c>
      <c r="BB6" s="35" t="str">
        <f t="shared" si="6"/>
        <v>-</v>
      </c>
      <c r="BC6" s="35">
        <f t="shared" si="6"/>
        <v>31.84</v>
      </c>
      <c r="BD6" s="35">
        <f t="shared" si="6"/>
        <v>29.91</v>
      </c>
      <c r="BE6" s="34" t="str">
        <f>IF(BE7="","",IF(BE7="-","【-】","【"&amp;SUBSTITUTE(TEXT(BE7,"#,##0.00"),"-","△")&amp;"】"))</f>
        <v>【32.86】</v>
      </c>
      <c r="BF6" s="35" t="str">
        <f>IF(BF7="",NA(),BF7)</f>
        <v>-</v>
      </c>
      <c r="BG6" s="35" t="str">
        <f t="shared" ref="BG6:BO6" si="7">IF(BG7="",NA(),BG7)</f>
        <v>-</v>
      </c>
      <c r="BH6" s="35" t="str">
        <f t="shared" si="7"/>
        <v>-</v>
      </c>
      <c r="BI6" s="35">
        <f t="shared" si="7"/>
        <v>2619.92</v>
      </c>
      <c r="BJ6" s="35">
        <f t="shared" si="7"/>
        <v>3212.12</v>
      </c>
      <c r="BK6" s="35" t="str">
        <f t="shared" si="7"/>
        <v>-</v>
      </c>
      <c r="BL6" s="35" t="str">
        <f t="shared" si="7"/>
        <v>-</v>
      </c>
      <c r="BM6" s="35" t="str">
        <f t="shared" si="7"/>
        <v>-</v>
      </c>
      <c r="BN6" s="35">
        <f t="shared" si="7"/>
        <v>974.93</v>
      </c>
      <c r="BO6" s="35">
        <f t="shared" si="7"/>
        <v>855.8</v>
      </c>
      <c r="BP6" s="34" t="str">
        <f>IF(BP7="","",IF(BP7="-","【-】","【"&amp;SUBSTITUTE(TEXT(BP7,"#,##0.00"),"-","△")&amp;"】"))</f>
        <v>【814.89】</v>
      </c>
      <c r="BQ6" s="35" t="str">
        <f>IF(BQ7="",NA(),BQ7)</f>
        <v>-</v>
      </c>
      <c r="BR6" s="35" t="str">
        <f t="shared" ref="BR6:BZ6" si="8">IF(BR7="",NA(),BR7)</f>
        <v>-</v>
      </c>
      <c r="BS6" s="35" t="str">
        <f t="shared" si="8"/>
        <v>-</v>
      </c>
      <c r="BT6" s="35">
        <f t="shared" si="8"/>
        <v>94.28</v>
      </c>
      <c r="BU6" s="35">
        <f t="shared" si="8"/>
        <v>96.03</v>
      </c>
      <c r="BV6" s="35" t="str">
        <f t="shared" si="8"/>
        <v>-</v>
      </c>
      <c r="BW6" s="35" t="str">
        <f t="shared" si="8"/>
        <v>-</v>
      </c>
      <c r="BX6" s="35" t="str">
        <f t="shared" si="8"/>
        <v>-</v>
      </c>
      <c r="BY6" s="35">
        <f t="shared" si="8"/>
        <v>55.32</v>
      </c>
      <c r="BZ6" s="35">
        <f t="shared" si="8"/>
        <v>59.8</v>
      </c>
      <c r="CA6" s="34" t="str">
        <f>IF(CA7="","",IF(CA7="-","【-】","【"&amp;SUBSTITUTE(TEXT(CA7,"#,##0.00"),"-","△")&amp;"】"))</f>
        <v>【60.64】</v>
      </c>
      <c r="CB6" s="35" t="str">
        <f>IF(CB7="",NA(),CB7)</f>
        <v>-</v>
      </c>
      <c r="CC6" s="35" t="str">
        <f t="shared" ref="CC6:CK6" si="9">IF(CC7="",NA(),CC7)</f>
        <v>-</v>
      </c>
      <c r="CD6" s="35" t="str">
        <f t="shared" si="9"/>
        <v>-</v>
      </c>
      <c r="CE6" s="35">
        <f t="shared" si="9"/>
        <v>194.19</v>
      </c>
      <c r="CF6" s="35">
        <f t="shared" si="9"/>
        <v>191.25</v>
      </c>
      <c r="CG6" s="35" t="str">
        <f t="shared" si="9"/>
        <v>-</v>
      </c>
      <c r="CH6" s="35" t="str">
        <f t="shared" si="9"/>
        <v>-</v>
      </c>
      <c r="CI6" s="35" t="str">
        <f t="shared" si="9"/>
        <v>-</v>
      </c>
      <c r="CJ6" s="35">
        <f t="shared" si="9"/>
        <v>283.17</v>
      </c>
      <c r="CK6" s="35">
        <f t="shared" si="9"/>
        <v>263.76</v>
      </c>
      <c r="CL6" s="34" t="str">
        <f>IF(CL7="","",IF(CL7="-","【-】","【"&amp;SUBSTITUTE(TEXT(CL7,"#,##0.00"),"-","△")&amp;"】"))</f>
        <v>【255.52】</v>
      </c>
      <c r="CM6" s="35" t="str">
        <f>IF(CM7="",NA(),CM7)</f>
        <v>-</v>
      </c>
      <c r="CN6" s="35" t="str">
        <f t="shared" ref="CN6:CV6" si="10">IF(CN7="",NA(),CN7)</f>
        <v>-</v>
      </c>
      <c r="CO6" s="35" t="str">
        <f t="shared" si="10"/>
        <v>-</v>
      </c>
      <c r="CP6" s="35">
        <f t="shared" si="10"/>
        <v>44.12</v>
      </c>
      <c r="CQ6" s="35">
        <f t="shared" si="10"/>
        <v>45.26</v>
      </c>
      <c r="CR6" s="35" t="str">
        <f t="shared" si="10"/>
        <v>-</v>
      </c>
      <c r="CS6" s="35" t="str">
        <f t="shared" si="10"/>
        <v>-</v>
      </c>
      <c r="CT6" s="35" t="str">
        <f t="shared" si="10"/>
        <v>-</v>
      </c>
      <c r="CU6" s="35">
        <f t="shared" si="10"/>
        <v>60.65</v>
      </c>
      <c r="CV6" s="35">
        <f t="shared" si="10"/>
        <v>51.75</v>
      </c>
      <c r="CW6" s="34" t="str">
        <f>IF(CW7="","",IF(CW7="-","【-】","【"&amp;SUBSTITUTE(TEXT(CW7,"#,##0.00"),"-","△")&amp;"】"))</f>
        <v>【52.49】</v>
      </c>
      <c r="CX6" s="35" t="str">
        <f>IF(CX7="",NA(),CX7)</f>
        <v>-</v>
      </c>
      <c r="CY6" s="35" t="str">
        <f t="shared" ref="CY6:DG6" si="11">IF(CY7="",NA(),CY7)</f>
        <v>-</v>
      </c>
      <c r="CZ6" s="35" t="str">
        <f t="shared" si="11"/>
        <v>-</v>
      </c>
      <c r="DA6" s="35">
        <f t="shared" si="11"/>
        <v>83.25</v>
      </c>
      <c r="DB6" s="35">
        <f t="shared" si="11"/>
        <v>83.74</v>
      </c>
      <c r="DC6" s="35" t="str">
        <f t="shared" si="11"/>
        <v>-</v>
      </c>
      <c r="DD6" s="35" t="str">
        <f t="shared" si="11"/>
        <v>-</v>
      </c>
      <c r="DE6" s="35" t="str">
        <f t="shared" si="11"/>
        <v>-</v>
      </c>
      <c r="DF6" s="35">
        <f t="shared" si="11"/>
        <v>84.58</v>
      </c>
      <c r="DG6" s="35">
        <f t="shared" si="11"/>
        <v>84.84</v>
      </c>
      <c r="DH6" s="34" t="str">
        <f>IF(DH7="","",IF(DH7="-","【-】","【"&amp;SUBSTITUTE(TEXT(DH7,"#,##0.00"),"-","△")&amp;"】"))</f>
        <v>【85.49】</v>
      </c>
      <c r="DI6" s="35" t="str">
        <f>IF(DI7="",NA(),DI7)</f>
        <v>-</v>
      </c>
      <c r="DJ6" s="35" t="str">
        <f t="shared" ref="DJ6:DR6" si="12">IF(DJ7="",NA(),DJ7)</f>
        <v>-</v>
      </c>
      <c r="DK6" s="35" t="str">
        <f t="shared" si="12"/>
        <v>-</v>
      </c>
      <c r="DL6" s="35">
        <f t="shared" si="12"/>
        <v>4.3099999999999996</v>
      </c>
      <c r="DM6" s="35">
        <f t="shared" si="12"/>
        <v>7.94</v>
      </c>
      <c r="DN6" s="35" t="str">
        <f t="shared" si="12"/>
        <v>-</v>
      </c>
      <c r="DO6" s="35" t="str">
        <f t="shared" si="12"/>
        <v>-</v>
      </c>
      <c r="DP6" s="35" t="str">
        <f t="shared" si="12"/>
        <v>-</v>
      </c>
      <c r="DQ6" s="35">
        <f t="shared" si="12"/>
        <v>22.9</v>
      </c>
      <c r="DR6" s="35">
        <f t="shared" si="12"/>
        <v>24.87</v>
      </c>
      <c r="DS6" s="34" t="str">
        <f>IF(DS7="","",IF(DS7="-","【-】","【"&amp;SUBSTITUTE(TEXT(DS7,"#,##0.00"),"-","△")&amp;"】"))</f>
        <v>【24.07】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2.0499999999999998</v>
      </c>
      <c r="EN6" s="35">
        <f t="shared" si="14"/>
        <v>0.01</v>
      </c>
      <c r="EO6" s="34" t="str">
        <f>IF(EO7="","",IF(EO7="-","【-】","【"&amp;SUBSTITUTE(TEXT(EO7,"#,##0.00"),"-","△")&amp;"】"))</f>
        <v>【0.11】</v>
      </c>
    </row>
    <row r="7" spans="1:148" s="36" customFormat="1" x14ac:dyDescent="0.15">
      <c r="A7" s="28"/>
      <c r="B7" s="37">
        <v>2017</v>
      </c>
      <c r="C7" s="37">
        <v>202118</v>
      </c>
      <c r="D7" s="37">
        <v>46</v>
      </c>
      <c r="E7" s="37">
        <v>17</v>
      </c>
      <c r="F7" s="37">
        <v>5</v>
      </c>
      <c r="G7" s="37">
        <v>0</v>
      </c>
      <c r="H7" s="37" t="s">
        <v>108</v>
      </c>
      <c r="I7" s="37" t="s">
        <v>109</v>
      </c>
      <c r="J7" s="37" t="s">
        <v>110</v>
      </c>
      <c r="K7" s="37" t="s">
        <v>111</v>
      </c>
      <c r="L7" s="37" t="s">
        <v>112</v>
      </c>
      <c r="M7" s="37" t="s">
        <v>113</v>
      </c>
      <c r="N7" s="38" t="s">
        <v>114</v>
      </c>
      <c r="O7" s="38">
        <v>50.38</v>
      </c>
      <c r="P7" s="38">
        <v>26.63</v>
      </c>
      <c r="Q7" s="38">
        <v>93.17</v>
      </c>
      <c r="R7" s="38">
        <v>3510</v>
      </c>
      <c r="S7" s="38">
        <v>44984</v>
      </c>
      <c r="T7" s="38">
        <v>112.18</v>
      </c>
      <c r="U7" s="38">
        <v>401</v>
      </c>
      <c r="V7" s="38">
        <v>11915</v>
      </c>
      <c r="W7" s="38">
        <v>7.19</v>
      </c>
      <c r="X7" s="38">
        <v>1657.16</v>
      </c>
      <c r="Y7" s="38" t="s">
        <v>114</v>
      </c>
      <c r="Z7" s="38" t="s">
        <v>114</v>
      </c>
      <c r="AA7" s="38" t="s">
        <v>114</v>
      </c>
      <c r="AB7" s="38">
        <v>103.73</v>
      </c>
      <c r="AC7" s="38">
        <v>107.38</v>
      </c>
      <c r="AD7" s="38" t="s">
        <v>114</v>
      </c>
      <c r="AE7" s="38" t="s">
        <v>114</v>
      </c>
      <c r="AF7" s="38" t="s">
        <v>114</v>
      </c>
      <c r="AG7" s="38">
        <v>99.66</v>
      </c>
      <c r="AH7" s="38">
        <v>100.95</v>
      </c>
      <c r="AI7" s="38">
        <v>100.96</v>
      </c>
      <c r="AJ7" s="38" t="s">
        <v>114</v>
      </c>
      <c r="AK7" s="38" t="s">
        <v>114</v>
      </c>
      <c r="AL7" s="38" t="s">
        <v>114</v>
      </c>
      <c r="AM7" s="38">
        <v>423.38</v>
      </c>
      <c r="AN7" s="38">
        <v>502.67</v>
      </c>
      <c r="AO7" s="38" t="s">
        <v>114</v>
      </c>
      <c r="AP7" s="38" t="s">
        <v>114</v>
      </c>
      <c r="AQ7" s="38" t="s">
        <v>114</v>
      </c>
      <c r="AR7" s="38">
        <v>225.39</v>
      </c>
      <c r="AS7" s="38">
        <v>224.04</v>
      </c>
      <c r="AT7" s="38">
        <v>198.51</v>
      </c>
      <c r="AU7" s="38" t="s">
        <v>114</v>
      </c>
      <c r="AV7" s="38" t="s">
        <v>114</v>
      </c>
      <c r="AW7" s="38" t="s">
        <v>114</v>
      </c>
      <c r="AX7" s="38">
        <v>3.75</v>
      </c>
      <c r="AY7" s="38">
        <v>7.13</v>
      </c>
      <c r="AZ7" s="38" t="s">
        <v>114</v>
      </c>
      <c r="BA7" s="38" t="s">
        <v>114</v>
      </c>
      <c r="BB7" s="38" t="s">
        <v>114</v>
      </c>
      <c r="BC7" s="38">
        <v>31.84</v>
      </c>
      <c r="BD7" s="38">
        <v>29.91</v>
      </c>
      <c r="BE7" s="38">
        <v>32.86</v>
      </c>
      <c r="BF7" s="38" t="s">
        <v>114</v>
      </c>
      <c r="BG7" s="38" t="s">
        <v>114</v>
      </c>
      <c r="BH7" s="38" t="s">
        <v>114</v>
      </c>
      <c r="BI7" s="38">
        <v>2619.92</v>
      </c>
      <c r="BJ7" s="38">
        <v>3212.12</v>
      </c>
      <c r="BK7" s="38" t="s">
        <v>114</v>
      </c>
      <c r="BL7" s="38" t="s">
        <v>114</v>
      </c>
      <c r="BM7" s="38" t="s">
        <v>114</v>
      </c>
      <c r="BN7" s="38">
        <v>974.93</v>
      </c>
      <c r="BO7" s="38">
        <v>855.8</v>
      </c>
      <c r="BP7" s="38">
        <v>814.89</v>
      </c>
      <c r="BQ7" s="38" t="s">
        <v>114</v>
      </c>
      <c r="BR7" s="38" t="s">
        <v>114</v>
      </c>
      <c r="BS7" s="38" t="s">
        <v>114</v>
      </c>
      <c r="BT7" s="38">
        <v>94.28</v>
      </c>
      <c r="BU7" s="38">
        <v>96.03</v>
      </c>
      <c r="BV7" s="38" t="s">
        <v>114</v>
      </c>
      <c r="BW7" s="38" t="s">
        <v>114</v>
      </c>
      <c r="BX7" s="38" t="s">
        <v>114</v>
      </c>
      <c r="BY7" s="38">
        <v>55.32</v>
      </c>
      <c r="BZ7" s="38">
        <v>59.8</v>
      </c>
      <c r="CA7" s="38">
        <v>60.64</v>
      </c>
      <c r="CB7" s="38" t="s">
        <v>114</v>
      </c>
      <c r="CC7" s="38" t="s">
        <v>114</v>
      </c>
      <c r="CD7" s="38" t="s">
        <v>114</v>
      </c>
      <c r="CE7" s="38">
        <v>194.19</v>
      </c>
      <c r="CF7" s="38">
        <v>191.25</v>
      </c>
      <c r="CG7" s="38" t="s">
        <v>114</v>
      </c>
      <c r="CH7" s="38" t="s">
        <v>114</v>
      </c>
      <c r="CI7" s="38" t="s">
        <v>114</v>
      </c>
      <c r="CJ7" s="38">
        <v>283.17</v>
      </c>
      <c r="CK7" s="38">
        <v>263.76</v>
      </c>
      <c r="CL7" s="38">
        <v>255.52</v>
      </c>
      <c r="CM7" s="38" t="s">
        <v>114</v>
      </c>
      <c r="CN7" s="38" t="s">
        <v>114</v>
      </c>
      <c r="CO7" s="38" t="s">
        <v>114</v>
      </c>
      <c r="CP7" s="38">
        <v>44.12</v>
      </c>
      <c r="CQ7" s="38">
        <v>45.26</v>
      </c>
      <c r="CR7" s="38" t="s">
        <v>114</v>
      </c>
      <c r="CS7" s="38" t="s">
        <v>114</v>
      </c>
      <c r="CT7" s="38" t="s">
        <v>114</v>
      </c>
      <c r="CU7" s="38">
        <v>60.65</v>
      </c>
      <c r="CV7" s="38">
        <v>51.75</v>
      </c>
      <c r="CW7" s="38">
        <v>52.49</v>
      </c>
      <c r="CX7" s="38" t="s">
        <v>114</v>
      </c>
      <c r="CY7" s="38" t="s">
        <v>114</v>
      </c>
      <c r="CZ7" s="38" t="s">
        <v>114</v>
      </c>
      <c r="DA7" s="38">
        <v>83.25</v>
      </c>
      <c r="DB7" s="38">
        <v>83.74</v>
      </c>
      <c r="DC7" s="38" t="s">
        <v>114</v>
      </c>
      <c r="DD7" s="38" t="s">
        <v>114</v>
      </c>
      <c r="DE7" s="38" t="s">
        <v>114</v>
      </c>
      <c r="DF7" s="38">
        <v>84.58</v>
      </c>
      <c r="DG7" s="38">
        <v>84.84</v>
      </c>
      <c r="DH7" s="38">
        <v>85.49</v>
      </c>
      <c r="DI7" s="38" t="s">
        <v>114</v>
      </c>
      <c r="DJ7" s="38" t="s">
        <v>114</v>
      </c>
      <c r="DK7" s="38" t="s">
        <v>114</v>
      </c>
      <c r="DL7" s="38">
        <v>4.3099999999999996</v>
      </c>
      <c r="DM7" s="38">
        <v>7.94</v>
      </c>
      <c r="DN7" s="38" t="s">
        <v>114</v>
      </c>
      <c r="DO7" s="38" t="s">
        <v>114</v>
      </c>
      <c r="DP7" s="38" t="s">
        <v>114</v>
      </c>
      <c r="DQ7" s="38">
        <v>22.9</v>
      </c>
      <c r="DR7" s="38">
        <v>24.87</v>
      </c>
      <c r="DS7" s="38">
        <v>24.07</v>
      </c>
      <c r="DT7" s="38" t="s">
        <v>114</v>
      </c>
      <c r="DU7" s="38" t="s">
        <v>114</v>
      </c>
      <c r="DV7" s="38" t="s">
        <v>114</v>
      </c>
      <c r="DW7" s="38">
        <v>0</v>
      </c>
      <c r="DX7" s="38">
        <v>0</v>
      </c>
      <c r="DY7" s="38" t="s">
        <v>114</v>
      </c>
      <c r="DZ7" s="38" t="s">
        <v>114</v>
      </c>
      <c r="EA7" s="38" t="s">
        <v>114</v>
      </c>
      <c r="EB7" s="38">
        <v>0</v>
      </c>
      <c r="EC7" s="38">
        <v>0</v>
      </c>
      <c r="ED7" s="38">
        <v>0</v>
      </c>
      <c r="EE7" s="38" t="s">
        <v>114</v>
      </c>
      <c r="EF7" s="38" t="s">
        <v>114</v>
      </c>
      <c r="EG7" s="38" t="s">
        <v>114</v>
      </c>
      <c r="EH7" s="38">
        <v>0</v>
      </c>
      <c r="EI7" s="38">
        <v>0</v>
      </c>
      <c r="EJ7" s="38" t="s">
        <v>114</v>
      </c>
      <c r="EK7" s="38" t="s">
        <v>114</v>
      </c>
      <c r="EL7" s="38" t="s">
        <v>114</v>
      </c>
      <c r="EM7" s="38">
        <v>2.0499999999999998</v>
      </c>
      <c r="EN7" s="38">
        <v>0.01</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cp:lastPrinted>2019-02-06T10:17:57Z</cp:lastPrinted>
  <dcterms:created xsi:type="dcterms:W3CDTF">2018-12-03T08:55:20Z</dcterms:created>
  <dcterms:modified xsi:type="dcterms:W3CDTF">2019-02-20T13:51:34Z</dcterms:modified>
</cp:coreProperties>
</file>