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tJNvuRUMOtt+Rak+6GujLTZuvdyu/MRwFu4pdoSsydRrBmFPkSo/l2WA86Q9y0zFWwFddrG0AKHR4aOh/hbpw==" workbookSaltValue="9hy9M0ce8usX6BE3wkfJE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<sst xmlns="http://schemas.openxmlformats.org/spreadsheetml/2006/main" count="257" uniqueCount="123">
  <si>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</si>
  <si>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</si>
  <si>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</si>
  <si>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</si>
  <si>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</si>
  <si>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</si>
  <si>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</si>
  <si>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</si>
  <si>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</si>
  <si>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</si>
  <si>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</si>
  <si>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</si>
  <si>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</si>
  <si>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</si>
  <si>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</si>
  <si>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</si>
  <si>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</si>
  <si>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</si>
  <si>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</si>
  <si>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</si>
  <si>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</si>
  <si>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</si>
  <si>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</si>
  <si>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</si>
  <si>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</si>
  <si>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</si>
  <si>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</si>
  <si>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</si>
  <si>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</si>
  <si>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</si>
  <si>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</si>
  <si>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</si>
  <si>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</si>
  <si>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</si>
  <si>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</si>
  <si>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</si>
  <si>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</si>
  <si>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</si>
  <si>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</si>
  <si>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</si>
  <si>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</si>
  <si>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</si>
  <si>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</si>
  <si>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</si>
  <si>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</si>
  <si>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</si>
  <si>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</si>
  <si>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</si>
  <si>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</si>
  <si>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</si>
  <si>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</si>
  <si>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</si>
  <si>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</si>
  <si>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</si>
  <si>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</si>
  <si>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</si>
  <si>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</si>
  <si>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</si>
  <si>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</si>
  <si>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</si>
  <si>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</si>
  <si>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</si>
  <si>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</si>
  <si>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</si>
  <si>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</si>
  <si>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</si>
  <si>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</si>
  <si>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</si>
  <si>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</si>
  <si>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</si>
  <si>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</si>
  <si>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</si>
  <si>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</si>
  <si>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</si>
  <si>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</si>
  <si>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</si>
  <si>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</si>
  <si>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</si>
  <si>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</si>
  <si>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</si>
  <si>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</si>
  <si>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</si>
  <si>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</si>
  <si>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</si>
  <si>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</si>
  <si>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</si>
  <si>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</si>
  <si>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</si>
  <si>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</si>
  <si>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</si>
  <si>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</si>
  <si>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</si>
  <si>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</si>
  <si>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</si>
  <si>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</si>
  <si>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</si>
  <si>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</si>
  <si>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</si>
  <si>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</si>
  <si>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</si>
  <si>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</si>
  <si>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</si>
  <si>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</si>
  <si>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</si>
  <si>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</si>
  <si>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</si>
  <si>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</si>
  <si>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</si>
  <si>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伊那市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</si>
  <si>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</si>
  <si>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</si>
  <si>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</si>
  <si>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</si>
  <si>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</si>
  <si>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</si>
  <si>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</si>
  <si>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</si>
  <si>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</si>
  <si>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</si>
  <si>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</si>
  <si>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29年度に下水道使用料を全体で平均＋6.0％改定したことで①経常収支比率と⑤経費回収率は前年度よりも増加していますが、依然として100％より低い数値で推移しており、必要な費用を使用料で賄えていません。これは本事業が各戸に設置されている汚水処理の浄化槽の電気料を使用者負担としているので、他の下水道事業に比べて下水道使用料が安くなっているためです。
⑥汚水処理原価についても浄化槽の維持管理に費用がかかっているため、類似団体平均よりも高い水準で推移しています。
平成28年度と同様に、一般会計からの基準外の繰入１億円を受け、累積欠損の補填に充てているため、②累積欠損金比率は減少し、③流動比率も増加しています。
本事業では使用料が安く抑えられているため④企業債残高対事業規模比率は類似団体平均と比較して高い水準で推移しています。
事業の特性上⑦施設利用率は低い値で推移しています。
⑧水洗化率は100％となっています。</t>
    <rPh sb="0" eb="2">
      <t>ヘイセイ</t>
    </rPh>
    <rPh sb="4" eb="6">
      <t>ネンド</t>
    </rPh>
    <rPh sb="7" eb="10">
      <t>ゲスイドウ</t>
    </rPh>
    <rPh sb="10" eb="13">
      <t>シヨウリョウ</t>
    </rPh>
    <rPh sb="14" eb="16">
      <t>ゼンタイ</t>
    </rPh>
    <rPh sb="17" eb="19">
      <t>ヘイキン</t>
    </rPh>
    <rPh sb="24" eb="26">
      <t>カイテイ</t>
    </rPh>
    <rPh sb="32" eb="34">
      <t>ケイジョウ</t>
    </rPh>
    <rPh sb="34" eb="36">
      <t>シュウシ</t>
    </rPh>
    <rPh sb="36" eb="38">
      <t>ヒリツ</t>
    </rPh>
    <rPh sb="40" eb="42">
      <t>ケイヒ</t>
    </rPh>
    <rPh sb="42" eb="44">
      <t>カイシュウ</t>
    </rPh>
    <rPh sb="44" eb="45">
      <t>リツ</t>
    </rPh>
    <rPh sb="46" eb="49">
      <t>ゼンネンド</t>
    </rPh>
    <rPh sb="52" eb="54">
      <t>ゾウカ</t>
    </rPh>
    <rPh sb="61" eb="63">
      <t>イゼン</t>
    </rPh>
    <rPh sb="72" eb="73">
      <t>ヒク</t>
    </rPh>
    <rPh sb="74" eb="76">
      <t>スウチ</t>
    </rPh>
    <rPh sb="77" eb="79">
      <t>スイイ</t>
    </rPh>
    <rPh sb="84" eb="86">
      <t>ヒツヨウ</t>
    </rPh>
    <rPh sb="87" eb="89">
      <t>ヒヨウ</t>
    </rPh>
    <rPh sb="90" eb="93">
      <t>シヨウリョウ</t>
    </rPh>
    <rPh sb="94" eb="95">
      <t>マカナ</t>
    </rPh>
    <rPh sb="105" eb="106">
      <t>ホン</t>
    </rPh>
    <rPh sb="106" eb="108">
      <t>ジギョウ</t>
    </rPh>
    <rPh sb="109" eb="110">
      <t>カク</t>
    </rPh>
    <rPh sb="110" eb="111">
      <t>ト</t>
    </rPh>
    <rPh sb="112" eb="114">
      <t>セッチ</t>
    </rPh>
    <rPh sb="119" eb="121">
      <t>オスイ</t>
    </rPh>
    <rPh sb="121" eb="123">
      <t>ショリ</t>
    </rPh>
    <rPh sb="124" eb="127">
      <t>ジョウカソウ</t>
    </rPh>
    <rPh sb="128" eb="130">
      <t>デンキ</t>
    </rPh>
    <rPh sb="130" eb="131">
      <t>リョウ</t>
    </rPh>
    <rPh sb="132" eb="135">
      <t>シヨウシャ</t>
    </rPh>
    <rPh sb="135" eb="137">
      <t>フタン</t>
    </rPh>
    <rPh sb="145" eb="146">
      <t>タ</t>
    </rPh>
    <rPh sb="147" eb="150">
      <t>ゲスイドウ</t>
    </rPh>
    <rPh sb="150" eb="152">
      <t>ジギョウ</t>
    </rPh>
    <rPh sb="153" eb="154">
      <t>クラ</t>
    </rPh>
    <rPh sb="156" eb="159">
      <t>ゲスイドウ</t>
    </rPh>
    <rPh sb="159" eb="162">
      <t>シヨウリョウ</t>
    </rPh>
    <rPh sb="163" eb="164">
      <t>ヤス</t>
    </rPh>
    <rPh sb="177" eb="179">
      <t>オスイ</t>
    </rPh>
    <rPh sb="179" eb="181">
      <t>ショリ</t>
    </rPh>
    <rPh sb="181" eb="183">
      <t>ゲンカ</t>
    </rPh>
    <rPh sb="188" eb="191">
      <t>ジョウカソウ</t>
    </rPh>
    <rPh sb="192" eb="194">
      <t>イジ</t>
    </rPh>
    <rPh sb="194" eb="196">
      <t>カンリ</t>
    </rPh>
    <rPh sb="197" eb="199">
      <t>ヒヨウ</t>
    </rPh>
    <rPh sb="209" eb="211">
      <t>ルイジ</t>
    </rPh>
    <rPh sb="211" eb="213">
      <t>ダンタイ</t>
    </rPh>
    <rPh sb="213" eb="215">
      <t>ヘイキン</t>
    </rPh>
    <rPh sb="218" eb="219">
      <t>タカ</t>
    </rPh>
    <rPh sb="220" eb="222">
      <t>スイジュン</t>
    </rPh>
    <rPh sb="223" eb="225">
      <t>スイイ</t>
    </rPh>
    <rPh sb="232" eb="234">
      <t>ヘイセイ</t>
    </rPh>
    <rPh sb="236" eb="238">
      <t>ネンド</t>
    </rPh>
    <rPh sb="239" eb="241">
      <t>ドウヨウ</t>
    </rPh>
    <rPh sb="243" eb="245">
      <t>イッパン</t>
    </rPh>
    <rPh sb="245" eb="247">
      <t>カイケイ</t>
    </rPh>
    <rPh sb="250" eb="252">
      <t>キジュン</t>
    </rPh>
    <rPh sb="252" eb="253">
      <t>ガイ</t>
    </rPh>
    <rPh sb="254" eb="256">
      <t>クリイレ</t>
    </rPh>
    <rPh sb="257" eb="259">
      <t>オクエン</t>
    </rPh>
    <rPh sb="260" eb="261">
      <t>ウ</t>
    </rPh>
    <rPh sb="263" eb="265">
      <t>ルイセキ</t>
    </rPh>
    <rPh sb="265" eb="267">
      <t>ケッソン</t>
    </rPh>
    <rPh sb="268" eb="270">
      <t>ホテン</t>
    </rPh>
    <rPh sb="271" eb="272">
      <t>ア</t>
    </rPh>
    <rPh sb="280" eb="282">
      <t>ルイセキ</t>
    </rPh>
    <rPh sb="282" eb="285">
      <t>ケッソンキン</t>
    </rPh>
    <rPh sb="285" eb="287">
      <t>ヒリツ</t>
    </rPh>
    <rPh sb="288" eb="290">
      <t>ゲンショウ</t>
    </rPh>
    <rPh sb="293" eb="295">
      <t>リュウドウ</t>
    </rPh>
    <rPh sb="295" eb="297">
      <t>ヒリツ</t>
    </rPh>
    <rPh sb="298" eb="300">
      <t>ゾウカ</t>
    </rPh>
    <rPh sb="307" eb="308">
      <t>ホン</t>
    </rPh>
    <rPh sb="308" eb="310">
      <t>ジギョウ</t>
    </rPh>
    <rPh sb="312" eb="315">
      <t>シヨウリョウ</t>
    </rPh>
    <rPh sb="316" eb="317">
      <t>ヤス</t>
    </rPh>
    <rPh sb="318" eb="319">
      <t>オサ</t>
    </rPh>
    <rPh sb="328" eb="330">
      <t>キギョウ</t>
    </rPh>
    <rPh sb="330" eb="331">
      <t>サイ</t>
    </rPh>
    <rPh sb="331" eb="333">
      <t>ザンダカ</t>
    </rPh>
    <rPh sb="333" eb="334">
      <t>タイ</t>
    </rPh>
    <rPh sb="334" eb="336">
      <t>ジギョウ</t>
    </rPh>
    <rPh sb="336" eb="338">
      <t>キボ</t>
    </rPh>
    <rPh sb="338" eb="340">
      <t>ヒリツ</t>
    </rPh>
    <rPh sb="341" eb="343">
      <t>ルイジ</t>
    </rPh>
    <rPh sb="343" eb="345">
      <t>ダンタイ</t>
    </rPh>
    <rPh sb="345" eb="347">
      <t>ヘイキン</t>
    </rPh>
    <rPh sb="348" eb="350">
      <t>ヒカク</t>
    </rPh>
    <rPh sb="352" eb="353">
      <t>タカ</t>
    </rPh>
    <rPh sb="354" eb="356">
      <t>スイジュン</t>
    </rPh>
    <rPh sb="357" eb="359">
      <t>スイイ</t>
    </rPh>
    <rPh sb="366" eb="368">
      <t>ジギョウ</t>
    </rPh>
    <rPh sb="369" eb="371">
      <t>トクセイ</t>
    </rPh>
    <rPh sb="371" eb="372">
      <t>ジョウ</t>
    </rPh>
    <rPh sb="373" eb="375">
      <t>シセツ</t>
    </rPh>
    <rPh sb="375" eb="378">
      <t>リヨウリツ</t>
    </rPh>
    <rPh sb="379" eb="380">
      <t>ヒク</t>
    </rPh>
    <rPh sb="381" eb="382">
      <t>アタイ</t>
    </rPh>
    <rPh sb="383" eb="385">
      <t>スイイ</t>
    </rPh>
    <rPh sb="393" eb="396">
      <t>スイセンカ</t>
    </rPh>
    <rPh sb="396" eb="397">
      <t>リツ</t>
    </rPh>
    <phoneticPr fontId="4"/>
  </si>
  <si>
    <t>資産は浄化槽が中心であり、管渠はないため②管渠老朽化率と③管渠改善率の数値はありません。
①有形固定資産減価償却率は70％を超え、耐用年数が近づいています。</t>
    <rPh sb="0" eb="2">
      <t>シサン</t>
    </rPh>
    <rPh sb="3" eb="6">
      <t>ジョウカソウ</t>
    </rPh>
    <rPh sb="7" eb="9">
      <t>チュウシン</t>
    </rPh>
    <rPh sb="13" eb="15">
      <t>カンキョ</t>
    </rPh>
    <rPh sb="21" eb="23">
      <t>カンキョ</t>
    </rPh>
    <rPh sb="23" eb="26">
      <t>ロウキュウカ</t>
    </rPh>
    <rPh sb="26" eb="27">
      <t>リツ</t>
    </rPh>
    <rPh sb="29" eb="31">
      <t>カンキョ</t>
    </rPh>
    <rPh sb="31" eb="33">
      <t>カイゼン</t>
    </rPh>
    <rPh sb="33" eb="34">
      <t>リツ</t>
    </rPh>
    <rPh sb="35" eb="37">
      <t>スウチ</t>
    </rPh>
    <rPh sb="46" eb="48">
      <t>ユウケイ</t>
    </rPh>
    <rPh sb="48" eb="50">
      <t>コテイ</t>
    </rPh>
    <rPh sb="50" eb="52">
      <t>シサン</t>
    </rPh>
    <rPh sb="52" eb="54">
      <t>ゲンカ</t>
    </rPh>
    <rPh sb="54" eb="56">
      <t>ショウキャク</t>
    </rPh>
    <rPh sb="56" eb="57">
      <t>リツ</t>
    </rPh>
    <rPh sb="62" eb="63">
      <t>コ</t>
    </rPh>
    <rPh sb="65" eb="67">
      <t>タイヨウ</t>
    </rPh>
    <rPh sb="67" eb="69">
      <t>ネンスウ</t>
    </rPh>
    <rPh sb="70" eb="71">
      <t>チカ</t>
    </rPh>
    <phoneticPr fontId="4"/>
  </si>
  <si>
    <t xml:space="preserve">伊那市下水道事業経営健全化計画は、平成28年度に経営戦略の要件に合わせた４回目の改訂を行い、これに基づく改善の取組を継続しています。下水道事業会計（５事業全体）では、平成29年度に平均＋6.0％の使用料改定を行いました。その結果、経費回収率が向上し過去最高となる２億円を超す純利益を計上し、累積欠損金も減少してきています。
しかし、将来の企業債償還額の増加と今後見込まれる資産の更新に備えて更なる純利益の計上と、補填財源の確保に努める必要があります。
このため、平成31年度に経営健全化計画の５回目の改訂を行うことで、更なる経営の健全化に取り組んでいきます。
</t>
    <rPh sb="0" eb="3">
      <t>イナシ</t>
    </rPh>
    <rPh sb="3" eb="6">
      <t>ゲスイドウ</t>
    </rPh>
    <rPh sb="6" eb="8">
      <t>ジギョウ</t>
    </rPh>
    <rPh sb="8" eb="10">
      <t>ケイエイ</t>
    </rPh>
    <rPh sb="10" eb="13">
      <t>ケンゼンカ</t>
    </rPh>
    <rPh sb="13" eb="15">
      <t>ケイカク</t>
    </rPh>
    <rPh sb="17" eb="19">
      <t>ヘイセイ</t>
    </rPh>
    <rPh sb="21" eb="23">
      <t>ネンド</t>
    </rPh>
    <rPh sb="24" eb="26">
      <t>ケイエイ</t>
    </rPh>
    <rPh sb="26" eb="28">
      <t>センリャク</t>
    </rPh>
    <rPh sb="29" eb="31">
      <t>ヨウケン</t>
    </rPh>
    <rPh sb="32" eb="33">
      <t>ア</t>
    </rPh>
    <rPh sb="37" eb="39">
      <t>カイメ</t>
    </rPh>
    <rPh sb="40" eb="42">
      <t>カイテイ</t>
    </rPh>
    <rPh sb="43" eb="44">
      <t>オコナ</t>
    </rPh>
    <rPh sb="49" eb="50">
      <t>モト</t>
    </rPh>
    <rPh sb="52" eb="54">
      <t>カイゼン</t>
    </rPh>
    <rPh sb="55" eb="57">
      <t>トリクミ</t>
    </rPh>
    <rPh sb="58" eb="60">
      <t>ケイゾク</t>
    </rPh>
    <rPh sb="66" eb="69">
      <t>ゲスイドウ</t>
    </rPh>
    <rPh sb="69" eb="71">
      <t>ジギョウ</t>
    </rPh>
    <rPh sb="71" eb="73">
      <t>カイケイ</t>
    </rPh>
    <rPh sb="75" eb="77">
      <t>ジギョウ</t>
    </rPh>
    <rPh sb="77" eb="79">
      <t>ゼンタイ</t>
    </rPh>
    <rPh sb="83" eb="85">
      <t>ヘイセイ</t>
    </rPh>
    <rPh sb="87" eb="89">
      <t>ネンド</t>
    </rPh>
    <rPh sb="90" eb="92">
      <t>ヘイキン</t>
    </rPh>
    <rPh sb="98" eb="100">
      <t>シヨウ</t>
    </rPh>
    <rPh sb="100" eb="101">
      <t>リョウ</t>
    </rPh>
    <rPh sb="101" eb="103">
      <t>カイテイ</t>
    </rPh>
    <rPh sb="104" eb="105">
      <t>オコナ</t>
    </rPh>
    <rPh sb="112" eb="114">
      <t>ケッカ</t>
    </rPh>
    <rPh sb="115" eb="117">
      <t>ケイヒ</t>
    </rPh>
    <rPh sb="117" eb="119">
      <t>カイシュウ</t>
    </rPh>
    <rPh sb="119" eb="120">
      <t>リツ</t>
    </rPh>
    <rPh sb="121" eb="123">
      <t>コウジョウ</t>
    </rPh>
    <rPh sb="124" eb="126">
      <t>カコ</t>
    </rPh>
    <rPh sb="126" eb="127">
      <t>サイ</t>
    </rPh>
    <rPh sb="132" eb="133">
      <t>オク</t>
    </rPh>
    <rPh sb="133" eb="134">
      <t>エン</t>
    </rPh>
    <rPh sb="135" eb="136">
      <t>コ</t>
    </rPh>
    <rPh sb="137" eb="140">
      <t>ジュンリエキ</t>
    </rPh>
    <rPh sb="141" eb="143">
      <t>ケイジョウ</t>
    </rPh>
    <rPh sb="145" eb="147">
      <t>ルイセキ</t>
    </rPh>
    <rPh sb="147" eb="150">
      <t>ケッソンキン</t>
    </rPh>
    <rPh sb="151" eb="153">
      <t>ゲンショウ</t>
    </rPh>
    <rPh sb="166" eb="168">
      <t>ショウライ</t>
    </rPh>
    <rPh sb="169" eb="171">
      <t>キギョウ</t>
    </rPh>
    <rPh sb="171" eb="172">
      <t>サイ</t>
    </rPh>
    <rPh sb="172" eb="174">
      <t>ショウカン</t>
    </rPh>
    <rPh sb="174" eb="175">
      <t>ガク</t>
    </rPh>
    <rPh sb="176" eb="178">
      <t>ゾウカ</t>
    </rPh>
    <rPh sb="179" eb="181">
      <t>コンゴ</t>
    </rPh>
    <rPh sb="181" eb="183">
      <t>ミコ</t>
    </rPh>
    <rPh sb="186" eb="188">
      <t>シサン</t>
    </rPh>
    <rPh sb="189" eb="191">
      <t>コウシン</t>
    </rPh>
    <rPh sb="192" eb="193">
      <t>ソナ</t>
    </rPh>
    <rPh sb="195" eb="196">
      <t>サラ</t>
    </rPh>
    <rPh sb="198" eb="201">
      <t>ジュンリエキ</t>
    </rPh>
    <rPh sb="202" eb="204">
      <t>ケイジョウ</t>
    </rPh>
    <rPh sb="206" eb="208">
      <t>ホテン</t>
    </rPh>
    <rPh sb="208" eb="210">
      <t>ザイゲン</t>
    </rPh>
    <rPh sb="211" eb="213">
      <t>カクホ</t>
    </rPh>
    <rPh sb="214" eb="215">
      <t>ツト</t>
    </rPh>
    <rPh sb="217" eb="219">
      <t>ヒツヨウ</t>
    </rPh>
    <rPh sb="231" eb="233">
      <t>ヘイセイ</t>
    </rPh>
    <rPh sb="235" eb="237">
      <t>ネンド</t>
    </rPh>
    <rPh sb="238" eb="240">
      <t>ケイエイ</t>
    </rPh>
    <rPh sb="240" eb="243">
      <t>ケンゼンカ</t>
    </rPh>
    <rPh sb="243" eb="245">
      <t>ケイカク</t>
    </rPh>
    <rPh sb="247" eb="249">
      <t>カイメ</t>
    </rPh>
    <rPh sb="250" eb="252">
      <t>カイテイ</t>
    </rPh>
    <rPh sb="253" eb="254">
      <t>オコナ</t>
    </rPh>
    <rPh sb="259" eb="260">
      <t>サラ</t>
    </rPh>
    <rPh sb="262" eb="264">
      <t>ケイエイ</t>
    </rPh>
    <rPh sb="265" eb="268">
      <t>ケンゼンカ</t>
    </rPh>
    <rPh sb="269" eb="270">
      <t>ト</t>
    </rPh>
    <rPh sb="271" eb="27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</si>
</sst>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6C-4E03-9DE2-9A7857FADB82}"/>
            </c:ext>
          </c:extLst>
        </c:ser>
        <c:dLbls>
          <c:showLegendKey val="0"/>
          <c:showVal val="0"/>
          <c:showCatName val="0"/>
          <c:showSerName val="0"/>
          <c:showPercent val="0"/>
          <c:showBubbleSize val="0"/>
        </c:dLbls>
        <c:gapWidth val="150"/>
        <c:axId val="86637952"/>
        <c:axId val="9273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36C-4E03-9DE2-9A7857FADB82}"/>
            </c:ext>
          </c:extLst>
        </c:ser>
        <c:dLbls>
          <c:showLegendKey val="0"/>
          <c:showVal val="0"/>
          <c:showCatName val="0"/>
          <c:showSerName val="0"/>
          <c:showPercent val="0"/>
          <c:showBubbleSize val="0"/>
        </c:dLbls>
        <c:marker val="1"/>
        <c:smooth val="0"/>
        <c:axId val="86637952"/>
        <c:axId val="92739072"/>
      </c:lineChart>
      <c:dateAx>
        <c:axId val="86637952"/>
        <c:scaling>
          <c:orientation val="minMax"/>
        </c:scaling>
        <c:delete val="1"/>
        <c:axPos val="b"/>
        <c:numFmt formatCode="ge" sourceLinked="1"/>
        <c:majorTickMark val="none"/>
        <c:minorTickMark val="none"/>
        <c:tickLblPos val="none"/>
        <c:crossAx val="92739072"/>
        <c:crosses val="autoZero"/>
        <c:auto val="1"/>
        <c:lblOffset val="100"/>
        <c:baseTimeUnit val="years"/>
      </c:dateAx>
      <c:valAx>
        <c:axId val="927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30.09</c:v>
                </c:pt>
                <c:pt idx="1">
                  <c:v>29.43</c:v>
                </c:pt>
                <c:pt idx="2">
                  <c:v>27.7</c:v>
                </c:pt>
                <c:pt idx="3">
                  <c:v>28.1</c:v>
                </c:pt>
                <c:pt idx="4">
                  <c:v>27.92</c:v>
                </c:pt>
              </c:numCache>
            </c:numRef>
          </c:val>
          <c:extLst xmlns:c16r2="http://schemas.microsoft.com/office/drawing/2015/06/chart">
            <c:ext xmlns:c16="http://schemas.microsoft.com/office/drawing/2014/chart" uri="{C3380CC4-5D6E-409C-BE32-E72D297353CC}">
              <c16:uniqueId val="{00000000-5C65-4D87-AC3A-9CBE6F604CF2}"/>
            </c:ext>
          </c:extLst>
        </c:ser>
        <c:dLbls>
          <c:showLegendKey val="0"/>
          <c:showVal val="0"/>
          <c:showCatName val="0"/>
          <c:showSerName val="0"/>
          <c:showPercent val="0"/>
          <c:showBubbleSize val="0"/>
        </c:dLbls>
        <c:gapWidth val="150"/>
        <c:axId val="95194112"/>
        <c:axId val="9521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c:v>
                </c:pt>
                <c:pt idx="1">
                  <c:v>53.84</c:v>
                </c:pt>
                <c:pt idx="2">
                  <c:v>60.25</c:v>
                </c:pt>
                <c:pt idx="3">
                  <c:v>61.94</c:v>
                </c:pt>
                <c:pt idx="4">
                  <c:v>61.79</c:v>
                </c:pt>
              </c:numCache>
            </c:numRef>
          </c:val>
          <c:smooth val="0"/>
          <c:extLst xmlns:c16r2="http://schemas.microsoft.com/office/drawing/2015/06/chart">
            <c:ext xmlns:c16="http://schemas.microsoft.com/office/drawing/2014/chart" uri="{C3380CC4-5D6E-409C-BE32-E72D297353CC}">
              <c16:uniqueId val="{00000001-5C65-4D87-AC3A-9CBE6F604CF2}"/>
            </c:ext>
          </c:extLst>
        </c:ser>
        <c:dLbls>
          <c:showLegendKey val="0"/>
          <c:showVal val="0"/>
          <c:showCatName val="0"/>
          <c:showSerName val="0"/>
          <c:showPercent val="0"/>
          <c:showBubbleSize val="0"/>
        </c:dLbls>
        <c:marker val="1"/>
        <c:smooth val="0"/>
        <c:axId val="95194112"/>
        <c:axId val="95212672"/>
      </c:lineChart>
      <c:dateAx>
        <c:axId val="95194112"/>
        <c:scaling>
          <c:orientation val="minMax"/>
        </c:scaling>
        <c:delete val="1"/>
        <c:axPos val="b"/>
        <c:numFmt formatCode="ge" sourceLinked="1"/>
        <c:majorTickMark val="none"/>
        <c:minorTickMark val="none"/>
        <c:tickLblPos val="none"/>
        <c:crossAx val="95212672"/>
        <c:crosses val="autoZero"/>
        <c:auto val="1"/>
        <c:lblOffset val="100"/>
        <c:baseTimeUnit val="years"/>
      </c:dateAx>
      <c:valAx>
        <c:axId val="952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35A-446A-93C4-85A774925F25}"/>
            </c:ext>
          </c:extLst>
        </c:ser>
        <c:dLbls>
          <c:showLegendKey val="0"/>
          <c:showVal val="0"/>
          <c:showCatName val="0"/>
          <c:showSerName val="0"/>
          <c:showPercent val="0"/>
          <c:showBubbleSize val="0"/>
        </c:dLbls>
        <c:gapWidth val="150"/>
        <c:axId val="98409856"/>
        <c:axId val="9841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92.37</c:v>
                </c:pt>
                <c:pt idx="1">
                  <c:v>95.04</c:v>
                </c:pt>
                <c:pt idx="2">
                  <c:v>95.26</c:v>
                </c:pt>
                <c:pt idx="3">
                  <c:v>94.14</c:v>
                </c:pt>
                <c:pt idx="4">
                  <c:v>92.44</c:v>
                </c:pt>
              </c:numCache>
            </c:numRef>
          </c:val>
          <c:smooth val="0"/>
          <c:extLst xmlns:c16r2="http://schemas.microsoft.com/office/drawing/2015/06/chart">
            <c:ext xmlns:c16="http://schemas.microsoft.com/office/drawing/2014/chart" uri="{C3380CC4-5D6E-409C-BE32-E72D297353CC}">
              <c16:uniqueId val="{00000001-D35A-446A-93C4-85A774925F25}"/>
            </c:ext>
          </c:extLst>
        </c:ser>
        <c:dLbls>
          <c:showLegendKey val="0"/>
          <c:showVal val="0"/>
          <c:showCatName val="0"/>
          <c:showSerName val="0"/>
          <c:showPercent val="0"/>
          <c:showBubbleSize val="0"/>
        </c:dLbls>
        <c:marker val="1"/>
        <c:smooth val="0"/>
        <c:axId val="98409856"/>
        <c:axId val="98412032"/>
      </c:lineChart>
      <c:dateAx>
        <c:axId val="98409856"/>
        <c:scaling>
          <c:orientation val="minMax"/>
        </c:scaling>
        <c:delete val="1"/>
        <c:axPos val="b"/>
        <c:numFmt formatCode="ge" sourceLinked="1"/>
        <c:majorTickMark val="none"/>
        <c:minorTickMark val="none"/>
        <c:tickLblPos val="none"/>
        <c:crossAx val="98412032"/>
        <c:crosses val="autoZero"/>
        <c:auto val="1"/>
        <c:lblOffset val="100"/>
        <c:baseTimeUnit val="years"/>
      </c:dateAx>
      <c:valAx>
        <c:axId val="984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52.84</c:v>
                </c:pt>
                <c:pt idx="1">
                  <c:v>58.3</c:v>
                </c:pt>
                <c:pt idx="2">
                  <c:v>60</c:v>
                </c:pt>
                <c:pt idx="3">
                  <c:v>58.4</c:v>
                </c:pt>
                <c:pt idx="4">
                  <c:v>61.18</c:v>
                </c:pt>
              </c:numCache>
            </c:numRef>
          </c:val>
          <c:extLst xmlns:c16r2="http://schemas.microsoft.com/office/drawing/2015/06/chart">
            <c:ext xmlns:c16="http://schemas.microsoft.com/office/drawing/2014/chart" uri="{C3380CC4-5D6E-409C-BE32-E72D297353CC}">
              <c16:uniqueId val="{00000000-F758-4B14-A05A-0E6FACA61B44}"/>
            </c:ext>
          </c:extLst>
        </c:ser>
        <c:dLbls>
          <c:showLegendKey val="0"/>
          <c:showVal val="0"/>
          <c:showCatName val="0"/>
          <c:showSerName val="0"/>
          <c:showPercent val="0"/>
          <c:showBubbleSize val="0"/>
        </c:dLbls>
        <c:gapWidth val="150"/>
        <c:axId val="92786688"/>
        <c:axId val="9278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68.02</c:v>
                </c:pt>
                <c:pt idx="1">
                  <c:v>54.82</c:v>
                </c:pt>
                <c:pt idx="2">
                  <c:v>64.459999999999994</c:v>
                </c:pt>
                <c:pt idx="3">
                  <c:v>61.67</c:v>
                </c:pt>
                <c:pt idx="4">
                  <c:v>81.53</c:v>
                </c:pt>
              </c:numCache>
            </c:numRef>
          </c:val>
          <c:smooth val="0"/>
          <c:extLst xmlns:c16r2="http://schemas.microsoft.com/office/drawing/2015/06/chart">
            <c:ext xmlns:c16="http://schemas.microsoft.com/office/drawing/2014/chart" uri="{C3380CC4-5D6E-409C-BE32-E72D297353CC}">
              <c16:uniqueId val="{00000001-F758-4B14-A05A-0E6FACA61B44}"/>
            </c:ext>
          </c:extLst>
        </c:ser>
        <c:dLbls>
          <c:showLegendKey val="0"/>
          <c:showVal val="0"/>
          <c:showCatName val="0"/>
          <c:showSerName val="0"/>
          <c:showPercent val="0"/>
          <c:showBubbleSize val="0"/>
        </c:dLbls>
        <c:marker val="1"/>
        <c:smooth val="0"/>
        <c:axId val="92786688"/>
        <c:axId val="92788608"/>
      </c:lineChart>
      <c:dateAx>
        <c:axId val="92786688"/>
        <c:scaling>
          <c:orientation val="minMax"/>
        </c:scaling>
        <c:delete val="1"/>
        <c:axPos val="b"/>
        <c:numFmt formatCode="ge" sourceLinked="1"/>
        <c:majorTickMark val="none"/>
        <c:minorTickMark val="none"/>
        <c:tickLblPos val="none"/>
        <c:crossAx val="92788608"/>
        <c:crosses val="autoZero"/>
        <c:auto val="1"/>
        <c:lblOffset val="100"/>
        <c:baseTimeUnit val="years"/>
      </c:dateAx>
      <c:valAx>
        <c:axId val="927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27.5</c:v>
                </c:pt>
                <c:pt idx="1">
                  <c:v>52.68</c:v>
                </c:pt>
                <c:pt idx="2">
                  <c:v>59.1</c:v>
                </c:pt>
                <c:pt idx="3">
                  <c:v>65.39</c:v>
                </c:pt>
                <c:pt idx="4">
                  <c:v>71.56</c:v>
                </c:pt>
              </c:numCache>
            </c:numRef>
          </c:val>
          <c:extLst xmlns:c16r2="http://schemas.microsoft.com/office/drawing/2015/06/chart">
            <c:ext xmlns:c16="http://schemas.microsoft.com/office/drawing/2014/chart" uri="{C3380CC4-5D6E-409C-BE32-E72D297353CC}">
              <c16:uniqueId val="{00000000-8F66-45F7-9A51-B6F1EE27FE1E}"/>
            </c:ext>
          </c:extLst>
        </c:ser>
        <c:dLbls>
          <c:showLegendKey val="0"/>
          <c:showVal val="0"/>
          <c:showCatName val="0"/>
          <c:showSerName val="0"/>
          <c:showPercent val="0"/>
          <c:showBubbleSize val="0"/>
        </c:dLbls>
        <c:gapWidth val="150"/>
        <c:axId val="92709248"/>
        <c:axId val="9271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17.96</c:v>
                </c:pt>
                <c:pt idx="1">
                  <c:v>30.09</c:v>
                </c:pt>
                <c:pt idx="2">
                  <c:v>29.21</c:v>
                </c:pt>
                <c:pt idx="3">
                  <c:v>28.86</c:v>
                </c:pt>
                <c:pt idx="4">
                  <c:v>18.39</c:v>
                </c:pt>
              </c:numCache>
            </c:numRef>
          </c:val>
          <c:smooth val="0"/>
          <c:extLst xmlns:c16r2="http://schemas.microsoft.com/office/drawing/2015/06/chart">
            <c:ext xmlns:c16="http://schemas.microsoft.com/office/drawing/2014/chart" uri="{C3380CC4-5D6E-409C-BE32-E72D297353CC}">
              <c16:uniqueId val="{00000001-8F66-45F7-9A51-B6F1EE27FE1E}"/>
            </c:ext>
          </c:extLst>
        </c:ser>
        <c:dLbls>
          <c:showLegendKey val="0"/>
          <c:showVal val="0"/>
          <c:showCatName val="0"/>
          <c:showSerName val="0"/>
          <c:showPercent val="0"/>
          <c:showBubbleSize val="0"/>
        </c:dLbls>
        <c:marker val="1"/>
        <c:smooth val="0"/>
        <c:axId val="92709248"/>
        <c:axId val="92711168"/>
      </c:lineChart>
      <c:dateAx>
        <c:axId val="92709248"/>
        <c:scaling>
          <c:orientation val="minMax"/>
        </c:scaling>
        <c:delete val="1"/>
        <c:axPos val="b"/>
        <c:numFmt formatCode="ge" sourceLinked="1"/>
        <c:majorTickMark val="none"/>
        <c:minorTickMark val="none"/>
        <c:tickLblPos val="none"/>
        <c:crossAx val="92711168"/>
        <c:crosses val="autoZero"/>
        <c:auto val="1"/>
        <c:lblOffset val="100"/>
        <c:baseTimeUnit val="years"/>
      </c:dateAx>
      <c:valAx>
        <c:axId val="927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BB-4B5B-AC35-5E474C45B5D2}"/>
            </c:ext>
          </c:extLst>
        </c:ser>
        <c:dLbls>
          <c:showLegendKey val="0"/>
          <c:showVal val="0"/>
          <c:showCatName val="0"/>
          <c:showSerName val="0"/>
          <c:showPercent val="0"/>
          <c:showBubbleSize val="0"/>
        </c:dLbls>
        <c:gapWidth val="150"/>
        <c:axId val="92820224"/>
        <c:axId val="9282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8BB-4B5B-AC35-5E474C45B5D2}"/>
            </c:ext>
          </c:extLst>
        </c:ser>
        <c:dLbls>
          <c:showLegendKey val="0"/>
          <c:showVal val="0"/>
          <c:showCatName val="0"/>
          <c:showSerName val="0"/>
          <c:showPercent val="0"/>
          <c:showBubbleSize val="0"/>
        </c:dLbls>
        <c:marker val="1"/>
        <c:smooth val="0"/>
        <c:axId val="92820224"/>
        <c:axId val="92822144"/>
      </c:lineChart>
      <c:dateAx>
        <c:axId val="92820224"/>
        <c:scaling>
          <c:orientation val="minMax"/>
        </c:scaling>
        <c:delete val="1"/>
        <c:axPos val="b"/>
        <c:numFmt formatCode="ge" sourceLinked="1"/>
        <c:majorTickMark val="none"/>
        <c:minorTickMark val="none"/>
        <c:tickLblPos val="none"/>
        <c:crossAx val="92822144"/>
        <c:crosses val="autoZero"/>
        <c:auto val="1"/>
        <c:lblOffset val="100"/>
        <c:baseTimeUnit val="years"/>
      </c:dateAx>
      <c:valAx>
        <c:axId val="928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1312.16</c:v>
                </c:pt>
                <c:pt idx="1">
                  <c:v>1608.43</c:v>
                </c:pt>
                <c:pt idx="2">
                  <c:v>1914.93</c:v>
                </c:pt>
                <c:pt idx="3">
                  <c:v>1206.8900000000001</c:v>
                </c:pt>
                <c:pt idx="4">
                  <c:v>439.91</c:v>
                </c:pt>
              </c:numCache>
            </c:numRef>
          </c:val>
          <c:extLst xmlns:c16r2="http://schemas.microsoft.com/office/drawing/2015/06/chart">
            <c:ext xmlns:c16="http://schemas.microsoft.com/office/drawing/2014/chart" uri="{C3380CC4-5D6E-409C-BE32-E72D297353CC}">
              <c16:uniqueId val="{00000000-627B-4F29-88ED-02D0B56E590C}"/>
            </c:ext>
          </c:extLst>
        </c:ser>
        <c:dLbls>
          <c:showLegendKey val="0"/>
          <c:showVal val="0"/>
          <c:showCatName val="0"/>
          <c:showSerName val="0"/>
          <c:showPercent val="0"/>
          <c:showBubbleSize val="0"/>
        </c:dLbls>
        <c:gapWidth val="150"/>
        <c:axId val="92838912"/>
        <c:axId val="9287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505.85</c:v>
                </c:pt>
                <c:pt idx="1">
                  <c:v>694.35</c:v>
                </c:pt>
                <c:pt idx="2">
                  <c:v>657.36</c:v>
                </c:pt>
                <c:pt idx="3">
                  <c:v>593.35</c:v>
                </c:pt>
                <c:pt idx="4">
                  <c:v>198.82</c:v>
                </c:pt>
              </c:numCache>
            </c:numRef>
          </c:val>
          <c:smooth val="0"/>
          <c:extLst xmlns:c16r2="http://schemas.microsoft.com/office/drawing/2015/06/chart">
            <c:ext xmlns:c16="http://schemas.microsoft.com/office/drawing/2014/chart" uri="{C3380CC4-5D6E-409C-BE32-E72D297353CC}">
              <c16:uniqueId val="{00000001-627B-4F29-88ED-02D0B56E590C}"/>
            </c:ext>
          </c:extLst>
        </c:ser>
        <c:dLbls>
          <c:showLegendKey val="0"/>
          <c:showVal val="0"/>
          <c:showCatName val="0"/>
          <c:showSerName val="0"/>
          <c:showPercent val="0"/>
          <c:showBubbleSize val="0"/>
        </c:dLbls>
        <c:marker val="1"/>
        <c:smooth val="0"/>
        <c:axId val="92838912"/>
        <c:axId val="92873856"/>
      </c:lineChart>
      <c:dateAx>
        <c:axId val="92838912"/>
        <c:scaling>
          <c:orientation val="minMax"/>
        </c:scaling>
        <c:delete val="1"/>
        <c:axPos val="b"/>
        <c:numFmt formatCode="ge" sourceLinked="1"/>
        <c:majorTickMark val="none"/>
        <c:minorTickMark val="none"/>
        <c:tickLblPos val="none"/>
        <c:crossAx val="92873856"/>
        <c:crosses val="autoZero"/>
        <c:auto val="1"/>
        <c:lblOffset val="100"/>
        <c:baseTimeUnit val="years"/>
      </c:dateAx>
      <c:valAx>
        <c:axId val="9287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2.5099999999999998</c:v>
                </c:pt>
                <c:pt idx="1">
                  <c:v>-964.46</c:v>
                </c:pt>
                <c:pt idx="2">
                  <c:v>-227.92</c:v>
                </c:pt>
                <c:pt idx="3">
                  <c:v>437.21</c:v>
                </c:pt>
                <c:pt idx="4">
                  <c:v>1094.22</c:v>
                </c:pt>
              </c:numCache>
            </c:numRef>
          </c:val>
          <c:extLst xmlns:c16r2="http://schemas.microsoft.com/office/drawing/2015/06/chart">
            <c:ext xmlns:c16="http://schemas.microsoft.com/office/drawing/2014/chart" uri="{C3380CC4-5D6E-409C-BE32-E72D297353CC}">
              <c16:uniqueId val="{00000000-E4A1-449E-9E52-85C3CD5913FA}"/>
            </c:ext>
          </c:extLst>
        </c:ser>
        <c:dLbls>
          <c:showLegendKey val="0"/>
          <c:showVal val="0"/>
          <c:showCatName val="0"/>
          <c:showSerName val="0"/>
          <c:showPercent val="0"/>
          <c:showBubbleSize val="0"/>
        </c:dLbls>
        <c:gapWidth val="150"/>
        <c:axId val="92897280"/>
        <c:axId val="9289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20.5</c:v>
                </c:pt>
                <c:pt idx="1">
                  <c:v>-278.42</c:v>
                </c:pt>
                <c:pt idx="2">
                  <c:v>-129.62</c:v>
                </c:pt>
                <c:pt idx="3">
                  <c:v>-56.64</c:v>
                </c:pt>
                <c:pt idx="4">
                  <c:v>14.36</c:v>
                </c:pt>
              </c:numCache>
            </c:numRef>
          </c:val>
          <c:smooth val="0"/>
          <c:extLst xmlns:c16r2="http://schemas.microsoft.com/office/drawing/2015/06/chart">
            <c:ext xmlns:c16="http://schemas.microsoft.com/office/drawing/2014/chart" uri="{C3380CC4-5D6E-409C-BE32-E72D297353CC}">
              <c16:uniqueId val="{00000001-E4A1-449E-9E52-85C3CD5913FA}"/>
            </c:ext>
          </c:extLst>
        </c:ser>
        <c:dLbls>
          <c:showLegendKey val="0"/>
          <c:showVal val="0"/>
          <c:showCatName val="0"/>
          <c:showSerName val="0"/>
          <c:showPercent val="0"/>
          <c:showBubbleSize val="0"/>
        </c:dLbls>
        <c:marker val="1"/>
        <c:smooth val="0"/>
        <c:axId val="92897280"/>
        <c:axId val="92899200"/>
      </c:lineChart>
      <c:dateAx>
        <c:axId val="92897280"/>
        <c:scaling>
          <c:orientation val="minMax"/>
        </c:scaling>
        <c:delete val="1"/>
        <c:axPos val="b"/>
        <c:numFmt formatCode="ge" sourceLinked="1"/>
        <c:majorTickMark val="none"/>
        <c:minorTickMark val="none"/>
        <c:tickLblPos val="none"/>
        <c:crossAx val="92899200"/>
        <c:crosses val="autoZero"/>
        <c:auto val="1"/>
        <c:lblOffset val="100"/>
        <c:baseTimeUnit val="years"/>
      </c:dateAx>
      <c:valAx>
        <c:axId val="928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9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708.01</c:v>
                </c:pt>
                <c:pt idx="1">
                  <c:v>687.27</c:v>
                </c:pt>
                <c:pt idx="2">
                  <c:v>727.74</c:v>
                </c:pt>
                <c:pt idx="3">
                  <c:v>873.86</c:v>
                </c:pt>
                <c:pt idx="4">
                  <c:v>847.4</c:v>
                </c:pt>
              </c:numCache>
            </c:numRef>
          </c:val>
          <c:extLst xmlns:c16r2="http://schemas.microsoft.com/office/drawing/2015/06/chart">
            <c:ext xmlns:c16="http://schemas.microsoft.com/office/drawing/2014/chart" uri="{C3380CC4-5D6E-409C-BE32-E72D297353CC}">
              <c16:uniqueId val="{00000000-BA7D-45A9-A911-2BB30A6E790A}"/>
            </c:ext>
          </c:extLst>
        </c:ser>
        <c:dLbls>
          <c:showLegendKey val="0"/>
          <c:showVal val="0"/>
          <c:showCatName val="0"/>
          <c:showSerName val="0"/>
          <c:showPercent val="0"/>
          <c:showBubbleSize val="0"/>
        </c:dLbls>
        <c:gapWidth val="150"/>
        <c:axId val="92946816"/>
        <c:axId val="9294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232.83</c:v>
                </c:pt>
                <c:pt idx="1">
                  <c:v>261.08</c:v>
                </c:pt>
                <c:pt idx="2">
                  <c:v>241.49</c:v>
                </c:pt>
                <c:pt idx="3">
                  <c:v>248.44</c:v>
                </c:pt>
                <c:pt idx="4">
                  <c:v>244.85</c:v>
                </c:pt>
              </c:numCache>
            </c:numRef>
          </c:val>
          <c:smooth val="0"/>
          <c:extLst xmlns:c16r2="http://schemas.microsoft.com/office/drawing/2015/06/chart">
            <c:ext xmlns:c16="http://schemas.microsoft.com/office/drawing/2014/chart" uri="{C3380CC4-5D6E-409C-BE32-E72D297353CC}">
              <c16:uniqueId val="{00000001-BA7D-45A9-A911-2BB30A6E790A}"/>
            </c:ext>
          </c:extLst>
        </c:ser>
        <c:dLbls>
          <c:showLegendKey val="0"/>
          <c:showVal val="0"/>
          <c:showCatName val="0"/>
          <c:showSerName val="0"/>
          <c:showPercent val="0"/>
          <c:showBubbleSize val="0"/>
        </c:dLbls>
        <c:marker val="1"/>
        <c:smooth val="0"/>
        <c:axId val="92946816"/>
        <c:axId val="92948736"/>
      </c:lineChart>
      <c:dateAx>
        <c:axId val="92946816"/>
        <c:scaling>
          <c:orientation val="minMax"/>
        </c:scaling>
        <c:delete val="1"/>
        <c:axPos val="b"/>
        <c:numFmt formatCode="ge" sourceLinked="1"/>
        <c:majorTickMark val="none"/>
        <c:minorTickMark val="none"/>
        <c:tickLblPos val="none"/>
        <c:crossAx val="92948736"/>
        <c:crosses val="autoZero"/>
        <c:auto val="1"/>
        <c:lblOffset val="100"/>
        <c:baseTimeUnit val="years"/>
      </c:dateAx>
      <c:valAx>
        <c:axId val="929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45.39</c:v>
                </c:pt>
                <c:pt idx="1">
                  <c:v>44.27</c:v>
                </c:pt>
                <c:pt idx="2">
                  <c:v>45.67</c:v>
                </c:pt>
                <c:pt idx="3">
                  <c:v>44.14</c:v>
                </c:pt>
                <c:pt idx="4">
                  <c:v>49.49</c:v>
                </c:pt>
              </c:numCache>
            </c:numRef>
          </c:val>
          <c:extLst xmlns:c16r2="http://schemas.microsoft.com/office/drawing/2015/06/chart">
            <c:ext xmlns:c16="http://schemas.microsoft.com/office/drawing/2014/chart" uri="{C3380CC4-5D6E-409C-BE32-E72D297353CC}">
              <c16:uniqueId val="{00000000-4A56-4763-8D46-333F1BA3D1B9}"/>
            </c:ext>
          </c:extLst>
        </c:ser>
        <c:dLbls>
          <c:showLegendKey val="0"/>
          <c:showVal val="0"/>
          <c:showCatName val="0"/>
          <c:showSerName val="0"/>
          <c:showPercent val="0"/>
          <c:showBubbleSize val="0"/>
        </c:dLbls>
        <c:gapWidth val="150"/>
        <c:axId val="92978176"/>
        <c:axId val="9298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68.61</c:v>
                </c:pt>
                <c:pt idx="2">
                  <c:v>65.7</c:v>
                </c:pt>
                <c:pt idx="3">
                  <c:v>66.73</c:v>
                </c:pt>
                <c:pt idx="4">
                  <c:v>64.78</c:v>
                </c:pt>
              </c:numCache>
            </c:numRef>
          </c:val>
          <c:smooth val="0"/>
          <c:extLst xmlns:c16r2="http://schemas.microsoft.com/office/drawing/2015/06/chart">
            <c:ext xmlns:c16="http://schemas.microsoft.com/office/drawing/2014/chart" uri="{C3380CC4-5D6E-409C-BE32-E72D297353CC}">
              <c16:uniqueId val="{00000001-4A56-4763-8D46-333F1BA3D1B9}"/>
            </c:ext>
          </c:extLst>
        </c:ser>
        <c:dLbls>
          <c:showLegendKey val="0"/>
          <c:showVal val="0"/>
          <c:showCatName val="0"/>
          <c:showSerName val="0"/>
          <c:showPercent val="0"/>
          <c:showBubbleSize val="0"/>
        </c:dLbls>
        <c:marker val="1"/>
        <c:smooth val="0"/>
        <c:axId val="92978176"/>
        <c:axId val="92984448"/>
      </c:lineChart>
      <c:dateAx>
        <c:axId val="92978176"/>
        <c:scaling>
          <c:orientation val="minMax"/>
        </c:scaling>
        <c:delete val="1"/>
        <c:axPos val="b"/>
        <c:numFmt formatCode="ge" sourceLinked="1"/>
        <c:majorTickMark val="none"/>
        <c:minorTickMark val="none"/>
        <c:tickLblPos val="none"/>
        <c:crossAx val="92984448"/>
        <c:crosses val="autoZero"/>
        <c:auto val="1"/>
        <c:lblOffset val="100"/>
        <c:baseTimeUnit val="years"/>
      </c:dateAx>
      <c:valAx>
        <c:axId val="929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317.68</c:v>
                </c:pt>
                <c:pt idx="1">
                  <c:v>324.92</c:v>
                </c:pt>
                <c:pt idx="2">
                  <c:v>312.27999999999997</c:v>
                </c:pt>
                <c:pt idx="3">
                  <c:v>324.13</c:v>
                </c:pt>
                <c:pt idx="4">
                  <c:v>311.70999999999998</c:v>
                </c:pt>
              </c:numCache>
            </c:numRef>
          </c:val>
          <c:extLst xmlns:c16r2="http://schemas.microsoft.com/office/drawing/2015/06/chart">
            <c:ext xmlns:c16="http://schemas.microsoft.com/office/drawing/2014/chart" uri="{C3380CC4-5D6E-409C-BE32-E72D297353CC}">
              <c16:uniqueId val="{00000000-5FD1-423F-B113-C0C118D04EE2}"/>
            </c:ext>
          </c:extLst>
        </c:ser>
        <c:dLbls>
          <c:showLegendKey val="0"/>
          <c:showVal val="0"/>
          <c:showCatName val="0"/>
          <c:showSerName val="0"/>
          <c:showPercent val="0"/>
          <c:showBubbleSize val="0"/>
        </c:dLbls>
        <c:gapWidth val="150"/>
        <c:axId val="95160960"/>
        <c:axId val="9517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229.12</c:v>
                </c:pt>
                <c:pt idx="1">
                  <c:v>241.18</c:v>
                </c:pt>
                <c:pt idx="2">
                  <c:v>247.94</c:v>
                </c:pt>
                <c:pt idx="3">
                  <c:v>241.29</c:v>
                </c:pt>
                <c:pt idx="4">
                  <c:v>250.21</c:v>
                </c:pt>
              </c:numCache>
            </c:numRef>
          </c:val>
          <c:smooth val="0"/>
          <c:extLst xmlns:c16r2="http://schemas.microsoft.com/office/drawing/2015/06/chart">
            <c:ext xmlns:c16="http://schemas.microsoft.com/office/drawing/2014/chart" uri="{C3380CC4-5D6E-409C-BE32-E72D297353CC}">
              <c16:uniqueId val="{00000001-5FD1-423F-B113-C0C118D04EE2}"/>
            </c:ext>
          </c:extLst>
        </c:ser>
        <c:dLbls>
          <c:showLegendKey val="0"/>
          <c:showVal val="0"/>
          <c:showCatName val="0"/>
          <c:showSerName val="0"/>
          <c:showPercent val="0"/>
          <c:showBubbleSize val="0"/>
        </c:dLbls>
        <c:marker val="1"/>
        <c:smooth val="0"/>
        <c:axId val="95160960"/>
        <c:axId val="95179520"/>
      </c:lineChart>
      <c:dateAx>
        <c:axId val="95160960"/>
        <c:scaling>
          <c:orientation val="minMax"/>
        </c:scaling>
        <c:delete val="1"/>
        <c:axPos val="b"/>
        <c:numFmt formatCode="ge" sourceLinked="1"/>
        <c:majorTickMark val="none"/>
        <c:minorTickMark val="none"/>
        <c:tickLblPos val="none"/>
        <c:crossAx val="95179520"/>
        <c:crosses val="autoZero"/>
        <c:auto val="1"/>
        <c:lblOffset val="100"/>
        <c:baseTimeUnit val="years"/>
      </c:dateAx>
      <c:valAx>
        <c:axId val="951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長野県　伊那市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68652</v>
      </c>
      <c r="AM8" s="50"/>
      <c r="AN8" s="50"/>
      <c r="AO8" s="50"/>
      <c r="AP8" s="50"/>
      <c r="AQ8" s="50"/>
      <c r="AR8" s="50"/>
      <c r="AS8" s="50"/>
      <c r="AT8" s="45">
        <f>データ!T6</f>
        <v>667.93</v>
      </c>
      <c r="AU8" s="45"/>
      <c r="AV8" s="45"/>
      <c r="AW8" s="45"/>
      <c r="AX8" s="45"/>
      <c r="AY8" s="45"/>
      <c r="AZ8" s="45"/>
      <c r="BA8" s="45"/>
      <c r="BB8" s="45">
        <f>データ!U6</f>
        <v>102.78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46.57</v>
      </c>
      <c r="J10" s="45"/>
      <c r="K10" s="45"/>
      <c r="L10" s="45"/>
      <c r="M10" s="45"/>
      <c r="N10" s="45"/>
      <c r="O10" s="45"/>
      <c r="P10" s="45">
        <f>データ!P6</f>
        <v>1.45</v>
      </c>
      <c r="Q10" s="45"/>
      <c r="R10" s="45"/>
      <c r="S10" s="45"/>
      <c r="T10" s="45"/>
      <c r="U10" s="45"/>
      <c r="V10" s="45"/>
      <c r="W10" s="45">
        <f>データ!Q6</f>
        <v>100</v>
      </c>
      <c r="X10" s="45"/>
      <c r="Y10" s="45"/>
      <c r="Z10" s="45"/>
      <c r="AA10" s="45"/>
      <c r="AB10" s="45"/>
      <c r="AC10" s="45"/>
      <c r="AD10" s="50">
        <f>データ!R6</f>
        <v>2916</v>
      </c>
      <c r="AE10" s="50"/>
      <c r="AF10" s="50"/>
      <c r="AG10" s="50"/>
      <c r="AH10" s="50"/>
      <c r="AI10" s="50"/>
      <c r="AJ10" s="50"/>
      <c r="AK10" s="2"/>
      <c r="AL10" s="50">
        <f>データ!V6</f>
        <v>991</v>
      </c>
      <c r="AM10" s="50"/>
      <c r="AN10" s="50"/>
      <c r="AO10" s="50"/>
      <c r="AP10" s="50"/>
      <c r="AQ10" s="50"/>
      <c r="AR10" s="50"/>
      <c r="AS10" s="50"/>
      <c r="AT10" s="45">
        <f>データ!W6</f>
        <v>1.1100000000000001</v>
      </c>
      <c r="AU10" s="45"/>
      <c r="AV10" s="45"/>
      <c r="AW10" s="45"/>
      <c r="AX10" s="45"/>
      <c r="AY10" s="45"/>
      <c r="AZ10" s="45"/>
      <c r="BA10" s="45"/>
      <c r="BB10" s="45">
        <f>データ!X6</f>
        <v>892.79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t="13.15"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t="13.15" hidden="1" x14ac:dyDescent="0.2">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tGTkzV7EswYROiNY7nrSLyWU1fSTi9LmFZZWbyqWihiCk+CtGdr5+WKRhrVRBG+VwZ7auBzvj7uQa7sZ5durBw==" saltValue="/uSXKNzn1U28AktGJoRFi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202096</v>
      </c>
      <c r="D6" s="33">
        <f t="shared" si="3"/>
        <v>46</v>
      </c>
      <c r="E6" s="33">
        <f t="shared" si="3"/>
        <v>18</v>
      </c>
      <c r="F6" s="33">
        <f t="shared" si="3"/>
        <v>0</v>
      </c>
      <c r="G6" s="33">
        <f t="shared" si="3"/>
        <v>0</v>
      </c>
      <c r="H6" s="33" t="str">
        <f t="shared" si="3"/>
        <v>長野県　伊那市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46.57</v>
      </c>
      <c r="P6" s="34">
        <f t="shared" si="3"/>
        <v>1.45</v>
      </c>
      <c r="Q6" s="34">
        <f t="shared" si="3"/>
        <v>100</v>
      </c>
      <c r="R6" s="34">
        <f t="shared" si="3"/>
        <v>2916</v>
      </c>
      <c r="S6" s="34">
        <f t="shared" si="3"/>
        <v>68652</v>
      </c>
      <c r="T6" s="34">
        <f t="shared" si="3"/>
        <v>667.93</v>
      </c>
      <c r="U6" s="34">
        <f t="shared" si="3"/>
        <v>102.78</v>
      </c>
      <c r="V6" s="34">
        <f t="shared" si="3"/>
        <v>991</v>
      </c>
      <c r="W6" s="34">
        <f t="shared" si="3"/>
        <v>1.1100000000000001</v>
      </c>
      <c r="X6" s="34">
        <f t="shared" si="3"/>
        <v>892.79</v>
      </c>
      <c r="Y6" s="35">
        <f>IF(Y7="",NA(),Y7)</f>
        <v>52.84</v>
      </c>
      <c r="Z6" s="35">
        <f t="shared" ref="Z6:AH6" si="4">IF(Z7="",NA(),Z7)</f>
        <v>58.3</v>
      </c>
      <c r="AA6" s="35">
        <f t="shared" si="4"/>
        <v>60</v>
      </c>
      <c r="AB6" s="35">
        <f t="shared" si="4"/>
        <v>58.4</v>
      </c>
      <c r="AC6" s="35">
        <f t="shared" si="4"/>
        <v>61.18</v>
      </c>
      <c r="AD6" s="35">
        <f t="shared" si="4"/>
        <v>68.02</v>
      </c>
      <c r="AE6" s="35">
        <f t="shared" si="4"/>
        <v>54.82</v>
      </c>
      <c r="AF6" s="35">
        <f t="shared" si="4"/>
        <v>64.459999999999994</v>
      </c>
      <c r="AG6" s="35">
        <f t="shared" si="4"/>
        <v>61.67</v>
      </c>
      <c r="AH6" s="35">
        <f t="shared" si="4"/>
        <v>81.53</v>
      </c>
      <c r="AI6" s="34" t="str">
        <f>IF(AI7="","",IF(AI7="-","【-】","【"&amp;SUBSTITUTE(TEXT(AI7,"#,##0.00"),"-","△")&amp;"】"))</f>
        <v>【89.83】</v>
      </c>
      <c r="AJ6" s="35">
        <f>IF(AJ7="",NA(),AJ7)</f>
        <v>1312.16</v>
      </c>
      <c r="AK6" s="35">
        <f t="shared" ref="AK6:AS6" si="5">IF(AK7="",NA(),AK7)</f>
        <v>1608.43</v>
      </c>
      <c r="AL6" s="35">
        <f t="shared" si="5"/>
        <v>1914.93</v>
      </c>
      <c r="AM6" s="35">
        <f t="shared" si="5"/>
        <v>1206.8900000000001</v>
      </c>
      <c r="AN6" s="35">
        <f t="shared" si="5"/>
        <v>439.91</v>
      </c>
      <c r="AO6" s="35">
        <f t="shared" si="5"/>
        <v>505.85</v>
      </c>
      <c r="AP6" s="35">
        <f t="shared" si="5"/>
        <v>694.35</v>
      </c>
      <c r="AQ6" s="35">
        <f t="shared" si="5"/>
        <v>657.36</v>
      </c>
      <c r="AR6" s="35">
        <f t="shared" si="5"/>
        <v>593.35</v>
      </c>
      <c r="AS6" s="35">
        <f t="shared" si="5"/>
        <v>198.82</v>
      </c>
      <c r="AT6" s="34" t="str">
        <f>IF(AT7="","",IF(AT7="-","【-】","【"&amp;SUBSTITUTE(TEXT(AT7,"#,##0.00"),"-","△")&amp;"】"))</f>
        <v>【148.12】</v>
      </c>
      <c r="AU6" s="35">
        <f>IF(AU7="",NA(),AU7)</f>
        <v>2.5099999999999998</v>
      </c>
      <c r="AV6" s="35">
        <f t="shared" ref="AV6:BD6" si="6">IF(AV7="",NA(),AV7)</f>
        <v>-964.46</v>
      </c>
      <c r="AW6" s="35">
        <f t="shared" si="6"/>
        <v>-227.92</v>
      </c>
      <c r="AX6" s="35">
        <f t="shared" si="6"/>
        <v>437.21</v>
      </c>
      <c r="AY6" s="35">
        <f t="shared" si="6"/>
        <v>1094.22</v>
      </c>
      <c r="AZ6" s="35">
        <f t="shared" si="6"/>
        <v>20.5</v>
      </c>
      <c r="BA6" s="35">
        <f t="shared" si="6"/>
        <v>-278.42</v>
      </c>
      <c r="BB6" s="35">
        <f t="shared" si="6"/>
        <v>-129.62</v>
      </c>
      <c r="BC6" s="35">
        <f t="shared" si="6"/>
        <v>-56.64</v>
      </c>
      <c r="BD6" s="35">
        <f t="shared" si="6"/>
        <v>14.36</v>
      </c>
      <c r="BE6" s="34" t="str">
        <f>IF(BE7="","",IF(BE7="-","【-】","【"&amp;SUBSTITUTE(TEXT(BE7,"#,##0.00"),"-","△")&amp;"】"))</f>
        <v>【133.07】</v>
      </c>
      <c r="BF6" s="35">
        <f>IF(BF7="",NA(),BF7)</f>
        <v>708.01</v>
      </c>
      <c r="BG6" s="35">
        <f t="shared" ref="BG6:BO6" si="7">IF(BG7="",NA(),BG7)</f>
        <v>687.27</v>
      </c>
      <c r="BH6" s="35">
        <f t="shared" si="7"/>
        <v>727.74</v>
      </c>
      <c r="BI6" s="35">
        <f t="shared" si="7"/>
        <v>873.86</v>
      </c>
      <c r="BJ6" s="35">
        <f t="shared" si="7"/>
        <v>847.4</v>
      </c>
      <c r="BK6" s="35">
        <f t="shared" si="7"/>
        <v>232.83</v>
      </c>
      <c r="BL6" s="35">
        <f t="shared" si="7"/>
        <v>261.08</v>
      </c>
      <c r="BM6" s="35">
        <f t="shared" si="7"/>
        <v>241.49</v>
      </c>
      <c r="BN6" s="35">
        <f t="shared" si="7"/>
        <v>248.44</v>
      </c>
      <c r="BO6" s="35">
        <f t="shared" si="7"/>
        <v>244.85</v>
      </c>
      <c r="BP6" s="34" t="str">
        <f>IF(BP7="","",IF(BP7="-","【-】","【"&amp;SUBSTITUTE(TEXT(BP7,"#,##0.00"),"-","△")&amp;"】"))</f>
        <v>【329.28】</v>
      </c>
      <c r="BQ6" s="35">
        <f>IF(BQ7="",NA(),BQ7)</f>
        <v>45.39</v>
      </c>
      <c r="BR6" s="35">
        <f t="shared" ref="BR6:BZ6" si="8">IF(BR7="",NA(),BR7)</f>
        <v>44.27</v>
      </c>
      <c r="BS6" s="35">
        <f t="shared" si="8"/>
        <v>45.67</v>
      </c>
      <c r="BT6" s="35">
        <f t="shared" si="8"/>
        <v>44.14</v>
      </c>
      <c r="BU6" s="35">
        <f t="shared" si="8"/>
        <v>49.49</v>
      </c>
      <c r="BV6" s="35">
        <f t="shared" si="8"/>
        <v>67.92</v>
      </c>
      <c r="BW6" s="35">
        <f t="shared" si="8"/>
        <v>68.61</v>
      </c>
      <c r="BX6" s="35">
        <f t="shared" si="8"/>
        <v>65.7</v>
      </c>
      <c r="BY6" s="35">
        <f t="shared" si="8"/>
        <v>66.73</v>
      </c>
      <c r="BZ6" s="35">
        <f t="shared" si="8"/>
        <v>64.78</v>
      </c>
      <c r="CA6" s="34" t="str">
        <f>IF(CA7="","",IF(CA7="-","【-】","【"&amp;SUBSTITUTE(TEXT(CA7,"#,##0.00"),"-","△")&amp;"】"))</f>
        <v>【60.55】</v>
      </c>
      <c r="CB6" s="35">
        <f>IF(CB7="",NA(),CB7)</f>
        <v>317.68</v>
      </c>
      <c r="CC6" s="35">
        <f t="shared" ref="CC6:CK6" si="9">IF(CC7="",NA(),CC7)</f>
        <v>324.92</v>
      </c>
      <c r="CD6" s="35">
        <f t="shared" si="9"/>
        <v>312.27999999999997</v>
      </c>
      <c r="CE6" s="35">
        <f t="shared" si="9"/>
        <v>324.13</v>
      </c>
      <c r="CF6" s="35">
        <f t="shared" si="9"/>
        <v>311.70999999999998</v>
      </c>
      <c r="CG6" s="35">
        <f t="shared" si="9"/>
        <v>229.12</v>
      </c>
      <c r="CH6" s="35">
        <f t="shared" si="9"/>
        <v>241.18</v>
      </c>
      <c r="CI6" s="35">
        <f t="shared" si="9"/>
        <v>247.94</v>
      </c>
      <c r="CJ6" s="35">
        <f t="shared" si="9"/>
        <v>241.29</v>
      </c>
      <c r="CK6" s="35">
        <f t="shared" si="9"/>
        <v>250.21</v>
      </c>
      <c r="CL6" s="34" t="str">
        <f>IF(CL7="","",IF(CL7="-","【-】","【"&amp;SUBSTITUTE(TEXT(CL7,"#,##0.00"),"-","△")&amp;"】"))</f>
        <v>【269.12】</v>
      </c>
      <c r="CM6" s="35">
        <f>IF(CM7="",NA(),CM7)</f>
        <v>30.09</v>
      </c>
      <c r="CN6" s="35">
        <f t="shared" ref="CN6:CV6" si="10">IF(CN7="",NA(),CN7)</f>
        <v>29.43</v>
      </c>
      <c r="CO6" s="35">
        <f t="shared" si="10"/>
        <v>27.7</v>
      </c>
      <c r="CP6" s="35">
        <f t="shared" si="10"/>
        <v>28.1</v>
      </c>
      <c r="CQ6" s="35">
        <f t="shared" si="10"/>
        <v>27.92</v>
      </c>
      <c r="CR6" s="35">
        <f t="shared" si="10"/>
        <v>59.5</v>
      </c>
      <c r="CS6" s="35">
        <f t="shared" si="10"/>
        <v>53.84</v>
      </c>
      <c r="CT6" s="35">
        <f t="shared" si="10"/>
        <v>60.25</v>
      </c>
      <c r="CU6" s="35">
        <f t="shared" si="10"/>
        <v>61.94</v>
      </c>
      <c r="CV6" s="35">
        <f t="shared" si="10"/>
        <v>61.79</v>
      </c>
      <c r="CW6" s="34" t="str">
        <f>IF(CW7="","",IF(CW7="-","【-】","【"&amp;SUBSTITUTE(TEXT(CW7,"#,##0.00"),"-","△")&amp;"】"))</f>
        <v>【59.35】</v>
      </c>
      <c r="CX6" s="35">
        <f>IF(CX7="",NA(),CX7)</f>
        <v>100</v>
      </c>
      <c r="CY6" s="35">
        <f t="shared" ref="CY6:DG6" si="11">IF(CY7="",NA(),CY7)</f>
        <v>100</v>
      </c>
      <c r="CZ6" s="35">
        <f t="shared" si="11"/>
        <v>100</v>
      </c>
      <c r="DA6" s="35">
        <f t="shared" si="11"/>
        <v>100</v>
      </c>
      <c r="DB6" s="35">
        <f t="shared" si="11"/>
        <v>100</v>
      </c>
      <c r="DC6" s="35">
        <f t="shared" si="11"/>
        <v>92.37</v>
      </c>
      <c r="DD6" s="35">
        <f t="shared" si="11"/>
        <v>95.04</v>
      </c>
      <c r="DE6" s="35">
        <f t="shared" si="11"/>
        <v>95.26</v>
      </c>
      <c r="DF6" s="35">
        <f t="shared" si="11"/>
        <v>94.14</v>
      </c>
      <c r="DG6" s="35">
        <f t="shared" si="11"/>
        <v>92.44</v>
      </c>
      <c r="DH6" s="34" t="str">
        <f>IF(DH7="","",IF(DH7="-","【-】","【"&amp;SUBSTITUTE(TEXT(DH7,"#,##0.00"),"-","△")&amp;"】"))</f>
        <v>【76.98】</v>
      </c>
      <c r="DI6" s="35">
        <f>IF(DI7="",NA(),DI7)</f>
        <v>27.5</v>
      </c>
      <c r="DJ6" s="35">
        <f t="shared" ref="DJ6:DR6" si="12">IF(DJ7="",NA(),DJ7)</f>
        <v>52.68</v>
      </c>
      <c r="DK6" s="35">
        <f t="shared" si="12"/>
        <v>59.1</v>
      </c>
      <c r="DL6" s="35">
        <f t="shared" si="12"/>
        <v>65.39</v>
      </c>
      <c r="DM6" s="35">
        <f t="shared" si="12"/>
        <v>71.56</v>
      </c>
      <c r="DN6" s="35">
        <f t="shared" si="12"/>
        <v>17.96</v>
      </c>
      <c r="DO6" s="35">
        <f t="shared" si="12"/>
        <v>30.09</v>
      </c>
      <c r="DP6" s="35">
        <f t="shared" si="12"/>
        <v>29.21</v>
      </c>
      <c r="DQ6" s="35">
        <f t="shared" si="12"/>
        <v>28.86</v>
      </c>
      <c r="DR6" s="35">
        <f t="shared" si="12"/>
        <v>18.39</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202096</v>
      </c>
      <c r="D7" s="37">
        <v>46</v>
      </c>
      <c r="E7" s="37">
        <v>18</v>
      </c>
      <c r="F7" s="37">
        <v>0</v>
      </c>
      <c r="G7" s="37">
        <v>0</v>
      </c>
      <c r="H7" s="37" t="s">
        <v>108</v>
      </c>
      <c r="I7" s="37" t="s">
        <v>109</v>
      </c>
      <c r="J7" s="37" t="s">
        <v>110</v>
      </c>
      <c r="K7" s="37" t="s">
        <v>111</v>
      </c>
      <c r="L7" s="37" t="s">
        <v>112</v>
      </c>
      <c r="M7" s="37" t="s">
        <v>113</v>
      </c>
      <c r="N7" s="38" t="s">
        <v>114</v>
      </c>
      <c r="O7" s="38">
        <v>46.57</v>
      </c>
      <c r="P7" s="38">
        <v>1.45</v>
      </c>
      <c r="Q7" s="38">
        <v>100</v>
      </c>
      <c r="R7" s="38">
        <v>2916</v>
      </c>
      <c r="S7" s="38">
        <v>68652</v>
      </c>
      <c r="T7" s="38">
        <v>667.93</v>
      </c>
      <c r="U7" s="38">
        <v>102.78</v>
      </c>
      <c r="V7" s="38">
        <v>991</v>
      </c>
      <c r="W7" s="38">
        <v>1.1100000000000001</v>
      </c>
      <c r="X7" s="38">
        <v>892.79</v>
      </c>
      <c r="Y7" s="38">
        <v>52.84</v>
      </c>
      <c r="Z7" s="38">
        <v>58.3</v>
      </c>
      <c r="AA7" s="38">
        <v>60</v>
      </c>
      <c r="AB7" s="38">
        <v>58.4</v>
      </c>
      <c r="AC7" s="38">
        <v>61.18</v>
      </c>
      <c r="AD7" s="38">
        <v>68.02</v>
      </c>
      <c r="AE7" s="38">
        <v>54.82</v>
      </c>
      <c r="AF7" s="38">
        <v>64.459999999999994</v>
      </c>
      <c r="AG7" s="38">
        <v>61.67</v>
      </c>
      <c r="AH7" s="38">
        <v>81.53</v>
      </c>
      <c r="AI7" s="38">
        <v>89.83</v>
      </c>
      <c r="AJ7" s="38">
        <v>1312.16</v>
      </c>
      <c r="AK7" s="38">
        <v>1608.43</v>
      </c>
      <c r="AL7" s="38">
        <v>1914.93</v>
      </c>
      <c r="AM7" s="38">
        <v>1206.8900000000001</v>
      </c>
      <c r="AN7" s="38">
        <v>439.91</v>
      </c>
      <c r="AO7" s="38">
        <v>505.85</v>
      </c>
      <c r="AP7" s="38">
        <v>694.35</v>
      </c>
      <c r="AQ7" s="38">
        <v>657.36</v>
      </c>
      <c r="AR7" s="38">
        <v>593.35</v>
      </c>
      <c r="AS7" s="38">
        <v>198.82</v>
      </c>
      <c r="AT7" s="38">
        <v>148.12</v>
      </c>
      <c r="AU7" s="38">
        <v>2.5099999999999998</v>
      </c>
      <c r="AV7" s="38">
        <v>-964.46</v>
      </c>
      <c r="AW7" s="38">
        <v>-227.92</v>
      </c>
      <c r="AX7" s="38">
        <v>437.21</v>
      </c>
      <c r="AY7" s="38">
        <v>1094.22</v>
      </c>
      <c r="AZ7" s="38">
        <v>20.5</v>
      </c>
      <c r="BA7" s="38">
        <v>-278.42</v>
      </c>
      <c r="BB7" s="38">
        <v>-129.62</v>
      </c>
      <c r="BC7" s="38">
        <v>-56.64</v>
      </c>
      <c r="BD7" s="38">
        <v>14.36</v>
      </c>
      <c r="BE7" s="38">
        <v>133.07</v>
      </c>
      <c r="BF7" s="38">
        <v>708.01</v>
      </c>
      <c r="BG7" s="38">
        <v>687.27</v>
      </c>
      <c r="BH7" s="38">
        <v>727.74</v>
      </c>
      <c r="BI7" s="38">
        <v>873.86</v>
      </c>
      <c r="BJ7" s="38">
        <v>847.4</v>
      </c>
      <c r="BK7" s="38">
        <v>232.83</v>
      </c>
      <c r="BL7" s="38">
        <v>261.08</v>
      </c>
      <c r="BM7" s="38">
        <v>241.49</v>
      </c>
      <c r="BN7" s="38">
        <v>248.44</v>
      </c>
      <c r="BO7" s="38">
        <v>244.85</v>
      </c>
      <c r="BP7" s="38">
        <v>329.28</v>
      </c>
      <c r="BQ7" s="38">
        <v>45.39</v>
      </c>
      <c r="BR7" s="38">
        <v>44.27</v>
      </c>
      <c r="BS7" s="38">
        <v>45.67</v>
      </c>
      <c r="BT7" s="38">
        <v>44.14</v>
      </c>
      <c r="BU7" s="38">
        <v>49.49</v>
      </c>
      <c r="BV7" s="38">
        <v>67.92</v>
      </c>
      <c r="BW7" s="38">
        <v>68.61</v>
      </c>
      <c r="BX7" s="38">
        <v>65.7</v>
      </c>
      <c r="BY7" s="38">
        <v>66.73</v>
      </c>
      <c r="BZ7" s="38">
        <v>64.78</v>
      </c>
      <c r="CA7" s="38">
        <v>60.55</v>
      </c>
      <c r="CB7" s="38">
        <v>317.68</v>
      </c>
      <c r="CC7" s="38">
        <v>324.92</v>
      </c>
      <c r="CD7" s="38">
        <v>312.27999999999997</v>
      </c>
      <c r="CE7" s="38">
        <v>324.13</v>
      </c>
      <c r="CF7" s="38">
        <v>311.70999999999998</v>
      </c>
      <c r="CG7" s="38">
        <v>229.12</v>
      </c>
      <c r="CH7" s="38">
        <v>241.18</v>
      </c>
      <c r="CI7" s="38">
        <v>247.94</v>
      </c>
      <c r="CJ7" s="38">
        <v>241.29</v>
      </c>
      <c r="CK7" s="38">
        <v>250.21</v>
      </c>
      <c r="CL7" s="38">
        <v>269.12</v>
      </c>
      <c r="CM7" s="38">
        <v>30.09</v>
      </c>
      <c r="CN7" s="38">
        <v>29.43</v>
      </c>
      <c r="CO7" s="38">
        <v>27.7</v>
      </c>
      <c r="CP7" s="38">
        <v>28.1</v>
      </c>
      <c r="CQ7" s="38">
        <v>27.92</v>
      </c>
      <c r="CR7" s="38">
        <v>59.5</v>
      </c>
      <c r="CS7" s="38">
        <v>53.84</v>
      </c>
      <c r="CT7" s="38">
        <v>60.25</v>
      </c>
      <c r="CU7" s="38">
        <v>61.94</v>
      </c>
      <c r="CV7" s="38">
        <v>61.79</v>
      </c>
      <c r="CW7" s="38">
        <v>59.35</v>
      </c>
      <c r="CX7" s="38">
        <v>100</v>
      </c>
      <c r="CY7" s="38">
        <v>100</v>
      </c>
      <c r="CZ7" s="38">
        <v>100</v>
      </c>
      <c r="DA7" s="38">
        <v>100</v>
      </c>
      <c r="DB7" s="38">
        <v>100</v>
      </c>
      <c r="DC7" s="38">
        <v>92.37</v>
      </c>
      <c r="DD7" s="38">
        <v>95.04</v>
      </c>
      <c r="DE7" s="38">
        <v>95.26</v>
      </c>
      <c r="DF7" s="38">
        <v>94.14</v>
      </c>
      <c r="DG7" s="38">
        <v>92.44</v>
      </c>
      <c r="DH7" s="38">
        <v>76.98</v>
      </c>
      <c r="DI7" s="38">
        <v>27.5</v>
      </c>
      <c r="DJ7" s="38">
        <v>52.68</v>
      </c>
      <c r="DK7" s="38">
        <v>59.1</v>
      </c>
      <c r="DL7" s="38">
        <v>65.39</v>
      </c>
      <c r="DM7" s="38">
        <v>71.56</v>
      </c>
      <c r="DN7" s="38">
        <v>17.96</v>
      </c>
      <c r="DO7" s="38">
        <v>30.09</v>
      </c>
      <c r="DP7" s="38">
        <v>29.21</v>
      </c>
      <c r="DQ7" s="38">
        <v>28.86</v>
      </c>
      <c r="DR7" s="38">
        <v>18.39</v>
      </c>
      <c r="DS7" s="38">
        <v>16.89</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ht="13.1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2018-12-03T08:57:12Z</dcterms:created>
  <dcterms:modified xsi:type="dcterms:W3CDTF">2019-02-20T11:13:56Z</dcterms:modified>
  <cp:category/>
</cp:coreProperties>
</file>