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2xaVv8uxlEuZAuCVfyX+cZ3cf7wuM310uHW6iKz0TdLMVb0wIZ2nYM/tn6FzCXks8ppzanxjkdkvennisxj1mg==" workbookSaltValue="tp45geSc+G1o2GfRMP8Y9w==" workbookSpinCount="100000" lockStructure="1"/>
  <bookViews>
    <workbookView xWindow="0" yWindow="0" windowWidth="15360" windowHeight="7635"/>
  </bookViews>
  <sheets>
    <sheet name="法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L6" i="5"/>
  <c r="K6" i="5"/>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L10" i="4"/>
  <c r="W10" i="4"/>
  <c r="P10" i="4"/>
  <c r="I10" i="4"/>
  <c r="BB8" i="4"/>
  <c r="AT8" i="4"/>
  <c r="AL8" i="4"/>
  <c r="AD8" i="4"/>
  <c r="W8" i="4"/>
  <c r="P8" i="4"/>
  <c r="I8" i="4"/>
  <c r="B8" i="4"/>
  <c r="B6" i="4"/>
  <c r="C10" i="5" l="1"/>
  <c r="D10" i="5"/>
  <c r="E10" i="5"/>
  <c r="B10" i="5"/>
</calcChain>
</file>

<file path=xl/sharedStrings.xml><?xml version="1.0" encoding="utf-8"?>
<sst xmlns="http://schemas.openxmlformats.org/spreadsheetml/2006/main" count="235" uniqueCount="123">
  <si>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</si>
  <si>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</si>
  <si>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</si>
  <si>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</si>
  <si>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</si>
  <si>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</si>
  <si>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</si>
  <si>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</si>
  <si>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</si>
  <si>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</si>
  <si>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</si>
  <si>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</si>
  <si>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</si>
  <si>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</si>
  <si>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</si>
  <si>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</si>
  <si>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</si>
  <si>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</si>
  <si>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</si>
  <si>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</si>
  <si>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</si>
  <si>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</si>
  <si>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</si>
  <si>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</si>
  <si>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</si>
  <si>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</si>
  <si>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</si>
  <si>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</si>
  <si>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</si>
  <si>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</si>
  <si>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</si>
  <si>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</si>
  <si>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</si>
  <si>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</si>
  <si>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</si>
  <si>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</si>
  <si>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</si>
  <si>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</si>
  <si>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</si>
  <si>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</si>
  <si>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</si>
  <si>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</si>
  <si>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</si>
  <si>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</si>
  <si>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</si>
  <si>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</si>
  <si>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</si>
  <si>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</si>
  <si>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</si>
  <si>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</si>
  <si>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</si>
  <si>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</si>
  <si>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</si>
  <si>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</si>
  <si>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</si>
  <si>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</si>
  <si>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</si>
  <si>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</si>
  <si>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</si>
  <si>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</si>
  <si>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</si>
  <si>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</si>
  <si>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</si>
  <si>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</si>
  <si>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</si>
  <si>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</si>
  <si>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</si>
  <si>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</si>
  <si>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</si>
  <si>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</si>
  <si>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</si>
  <si>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</si>
  <si>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</si>
  <si>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</si>
  <si>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</si>
  <si>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</si>
  <si>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</si>
  <si>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</si>
  <si>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</si>
  <si>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</si>
  <si>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</si>
  <si>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</si>
  <si>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</si>
  <si>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</si>
  <si>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</si>
  <si>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</si>
  <si>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</si>
  <si>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</si>
  <si>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</si>
  <si>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</si>
  <si>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</si>
  <si>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</si>
  <si>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</si>
  <si>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</si>
  <si>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</si>
  <si>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</si>
  <si>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</si>
  <si>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</si>
  <si>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</si>
  <si>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</si>
  <si>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</si>
  <si>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</si>
  <si>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</si>
  <si>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</si>
  <si>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</si>
  <si>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</si>
  <si>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</si>
  <si>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</si>
  <si>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伊那市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</si>
  <si>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</si>
  <si>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</si>
  <si>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</si>
  <si>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</si>
  <si>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</si>
  <si>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</si>
  <si>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</si>
  <si>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</si>
  <si>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</si>
  <si>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</si>
  <si>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</si>
  <si>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①経常収支比率は前年度と比べて上昇しましたが、100％を下回っている状況です。
企業債利息などの資本費のうち、分流式下水道等に要する経費の占める割合が減少し、汚水処理費の割合が上昇した結果、平成28年度に⑥汚水処理原価が大きく増えましたが、費用の減少により平成29年度にはわずかに減少しました。
これに伴い、前年度100％を下回っていた⑤経費回収率は100％に届く結果となりました。
②累積欠損金比率はわずかに下がりましたが、再び上昇に転じないよう更なる経営体質の改善が求められます。
③流動比率は依然100％を大きく下回っており、資金面で厳しい状況が続いています。
企業債残高は減少していますが、使用料収入の増加に伴い分流式下水道に要する一般会計繰入率の将来的な減少が見込まれ、④企業債残高対事業規模比率は増加してきています。
⑦施設利用率はわずかに増加しましたが、本事業では整備が完了しており、整備区域が農村地域であるため、処理水量の大きな増加は見込めず、非効率な施設の統廃合を検討する必要があります。
⑧水洗化率は上昇を続けており、類似団体平均を大きく上回っています。90％を超えているため今後の上昇には限界がありますが、引き続き水洗化率の向上に努めます。</t>
    <rPh sb="1" eb="3">
      <t>ケイジョウ</t>
    </rPh>
    <rPh sb="3" eb="5">
      <t>シュウシ</t>
    </rPh>
    <rPh sb="5" eb="7">
      <t>ヒリツ</t>
    </rPh>
    <rPh sb="8" eb="11">
      <t>ゼンネンド</t>
    </rPh>
    <rPh sb="12" eb="13">
      <t>クラ</t>
    </rPh>
    <rPh sb="15" eb="17">
      <t>ジョウショウ</t>
    </rPh>
    <rPh sb="28" eb="30">
      <t>シタマワ</t>
    </rPh>
    <rPh sb="34" eb="36">
      <t>ジョウキョウ</t>
    </rPh>
    <rPh sb="40" eb="42">
      <t>キギョウ</t>
    </rPh>
    <rPh sb="42" eb="43">
      <t>サイ</t>
    </rPh>
    <rPh sb="43" eb="45">
      <t>リソク</t>
    </rPh>
    <rPh sb="48" eb="50">
      <t>シホン</t>
    </rPh>
    <rPh sb="50" eb="51">
      <t>ヒ</t>
    </rPh>
    <rPh sb="55" eb="57">
      <t>ブンリュウ</t>
    </rPh>
    <rPh sb="57" eb="58">
      <t>シキ</t>
    </rPh>
    <rPh sb="58" eb="61">
      <t>ゲスイドウ</t>
    </rPh>
    <rPh sb="61" eb="62">
      <t>トウ</t>
    </rPh>
    <rPh sb="63" eb="64">
      <t>ヨウ</t>
    </rPh>
    <rPh sb="66" eb="68">
      <t>ケイヒ</t>
    </rPh>
    <rPh sb="69" eb="70">
      <t>シ</t>
    </rPh>
    <rPh sb="72" eb="74">
      <t>ワリアイ</t>
    </rPh>
    <rPh sb="75" eb="77">
      <t>ゲンショウ</t>
    </rPh>
    <rPh sb="79" eb="81">
      <t>オスイ</t>
    </rPh>
    <rPh sb="81" eb="83">
      <t>ショリ</t>
    </rPh>
    <rPh sb="83" eb="84">
      <t>ヒ</t>
    </rPh>
    <rPh sb="85" eb="87">
      <t>ワリアイ</t>
    </rPh>
    <rPh sb="88" eb="90">
      <t>ジョウショウ</t>
    </rPh>
    <rPh sb="92" eb="94">
      <t>ケッカ</t>
    </rPh>
    <rPh sb="95" eb="97">
      <t>ヘイセイ</t>
    </rPh>
    <rPh sb="99" eb="101">
      <t>ネンド</t>
    </rPh>
    <rPh sb="103" eb="105">
      <t>オスイ</t>
    </rPh>
    <rPh sb="105" eb="107">
      <t>ショリ</t>
    </rPh>
    <rPh sb="107" eb="109">
      <t>ゲンカ</t>
    </rPh>
    <rPh sb="110" eb="111">
      <t>オオ</t>
    </rPh>
    <rPh sb="113" eb="114">
      <t>フ</t>
    </rPh>
    <rPh sb="120" eb="122">
      <t>ヒヨウ</t>
    </rPh>
    <rPh sb="123" eb="125">
      <t>ゲンショウ</t>
    </rPh>
    <rPh sb="128" eb="130">
      <t>ヘイセイ</t>
    </rPh>
    <rPh sb="132" eb="134">
      <t>ネンド</t>
    </rPh>
    <rPh sb="140" eb="142">
      <t>ゲンショウ</t>
    </rPh>
    <rPh sb="151" eb="152">
      <t>トモナ</t>
    </rPh>
    <rPh sb="154" eb="157">
      <t>ゼンネンド</t>
    </rPh>
    <rPh sb="162" eb="164">
      <t>シタマワ</t>
    </rPh>
    <rPh sb="169" eb="171">
      <t>ケイヒ</t>
    </rPh>
    <rPh sb="171" eb="173">
      <t>カイシュウ</t>
    </rPh>
    <rPh sb="173" eb="174">
      <t>リツ</t>
    </rPh>
    <rPh sb="180" eb="181">
      <t>トド</t>
    </rPh>
    <rPh sb="182" eb="184">
      <t>ケッカ</t>
    </rPh>
    <rPh sb="193" eb="195">
      <t>ルイセキ</t>
    </rPh>
    <rPh sb="195" eb="197">
      <t>ケッソン</t>
    </rPh>
    <rPh sb="197" eb="198">
      <t>キン</t>
    </rPh>
    <rPh sb="198" eb="200">
      <t>ヒリツ</t>
    </rPh>
    <rPh sb="205" eb="206">
      <t>サ</t>
    </rPh>
    <rPh sb="213" eb="214">
      <t>フタタ</t>
    </rPh>
    <rPh sb="215" eb="217">
      <t>ジョウショウ</t>
    </rPh>
    <rPh sb="218" eb="219">
      <t>テン</t>
    </rPh>
    <rPh sb="224" eb="225">
      <t>サラ</t>
    </rPh>
    <rPh sb="227" eb="229">
      <t>ケイエイ</t>
    </rPh>
    <rPh sb="229" eb="231">
      <t>タイシツ</t>
    </rPh>
    <rPh sb="232" eb="234">
      <t>カイゼン</t>
    </rPh>
    <rPh sb="235" eb="236">
      <t>モト</t>
    </rPh>
    <rPh sb="244" eb="246">
      <t>リュウドウ</t>
    </rPh>
    <rPh sb="246" eb="248">
      <t>ヒリツ</t>
    </rPh>
    <rPh sb="249" eb="251">
      <t>イゼン</t>
    </rPh>
    <rPh sb="256" eb="257">
      <t>オオ</t>
    </rPh>
    <rPh sb="259" eb="261">
      <t>シタマワ</t>
    </rPh>
    <rPh sb="266" eb="268">
      <t>シキン</t>
    </rPh>
    <rPh sb="268" eb="269">
      <t>メン</t>
    </rPh>
    <rPh sb="270" eb="271">
      <t>キビ</t>
    </rPh>
    <rPh sb="273" eb="275">
      <t>ジョウキョウ</t>
    </rPh>
    <rPh sb="276" eb="277">
      <t>ツヅ</t>
    </rPh>
    <rPh sb="284" eb="286">
      <t>キギョウ</t>
    </rPh>
    <rPh sb="286" eb="287">
      <t>サイ</t>
    </rPh>
    <rPh sb="287" eb="289">
      <t>ザンダカ</t>
    </rPh>
    <rPh sb="290" eb="292">
      <t>ゲンショウ</t>
    </rPh>
    <rPh sb="299" eb="302">
      <t>シヨウリョウ</t>
    </rPh>
    <rPh sb="302" eb="304">
      <t>シュウニュウ</t>
    </rPh>
    <rPh sb="305" eb="307">
      <t>ゾウカ</t>
    </rPh>
    <rPh sb="308" eb="309">
      <t>トモナ</t>
    </rPh>
    <rPh sb="310" eb="312">
      <t>ブンリュウ</t>
    </rPh>
    <rPh sb="312" eb="313">
      <t>シキ</t>
    </rPh>
    <rPh sb="313" eb="316">
      <t>ゲスイドウ</t>
    </rPh>
    <rPh sb="317" eb="318">
      <t>ヨウ</t>
    </rPh>
    <rPh sb="320" eb="322">
      <t>イッパン</t>
    </rPh>
    <rPh sb="322" eb="324">
      <t>カイケイ</t>
    </rPh>
    <rPh sb="324" eb="326">
      <t>クリイレ</t>
    </rPh>
    <rPh sb="326" eb="327">
      <t>リツ</t>
    </rPh>
    <rPh sb="328" eb="331">
      <t>ショウライテキ</t>
    </rPh>
    <rPh sb="332" eb="334">
      <t>ゲンショウ</t>
    </rPh>
    <rPh sb="335" eb="337">
      <t>ミコ</t>
    </rPh>
    <rPh sb="341" eb="343">
      <t>キギョウ</t>
    </rPh>
    <rPh sb="343" eb="344">
      <t>サイ</t>
    </rPh>
    <rPh sb="344" eb="346">
      <t>ザンダカ</t>
    </rPh>
    <rPh sb="346" eb="347">
      <t>タイ</t>
    </rPh>
    <rPh sb="347" eb="349">
      <t>ジギョウ</t>
    </rPh>
    <rPh sb="349" eb="351">
      <t>キボ</t>
    </rPh>
    <rPh sb="351" eb="353">
      <t>ヒリツ</t>
    </rPh>
    <rPh sb="354" eb="356">
      <t>ゾウカ</t>
    </rPh>
    <rPh sb="366" eb="368">
      <t>シセツ</t>
    </rPh>
    <rPh sb="368" eb="371">
      <t>リヨウリツ</t>
    </rPh>
    <rPh sb="376" eb="378">
      <t>ゾウカ</t>
    </rPh>
    <rPh sb="384" eb="385">
      <t>ホン</t>
    </rPh>
    <rPh sb="385" eb="387">
      <t>ジギョウ</t>
    </rPh>
    <rPh sb="389" eb="391">
      <t>セイビ</t>
    </rPh>
    <rPh sb="392" eb="394">
      <t>カンリョウ</t>
    </rPh>
    <rPh sb="399" eb="401">
      <t>セイビ</t>
    </rPh>
    <rPh sb="401" eb="403">
      <t>クイキ</t>
    </rPh>
    <rPh sb="404" eb="406">
      <t>ノウソン</t>
    </rPh>
    <rPh sb="406" eb="408">
      <t>チイキ</t>
    </rPh>
    <rPh sb="414" eb="416">
      <t>ショリ</t>
    </rPh>
    <rPh sb="416" eb="418">
      <t>スイリョウ</t>
    </rPh>
    <rPh sb="419" eb="420">
      <t>オオ</t>
    </rPh>
    <rPh sb="422" eb="424">
      <t>ゾウカ</t>
    </rPh>
    <rPh sb="425" eb="427">
      <t>ミコ</t>
    </rPh>
    <rPh sb="430" eb="433">
      <t>ヒコウリツ</t>
    </rPh>
    <rPh sb="434" eb="436">
      <t>シセツ</t>
    </rPh>
    <rPh sb="437" eb="440">
      <t>トウハイゴウ</t>
    </rPh>
    <rPh sb="441" eb="443">
      <t>ケントウ</t>
    </rPh>
    <rPh sb="445" eb="447">
      <t>ヒツヨウ</t>
    </rPh>
    <rPh sb="455" eb="458">
      <t>スイセンカ</t>
    </rPh>
    <rPh sb="458" eb="459">
      <t>リツ</t>
    </rPh>
    <rPh sb="460" eb="462">
      <t>ジョウショウ</t>
    </rPh>
    <rPh sb="463" eb="464">
      <t>ツヅ</t>
    </rPh>
    <rPh sb="469" eb="471">
      <t>ルイジ</t>
    </rPh>
    <rPh sb="471" eb="473">
      <t>ダンタイ</t>
    </rPh>
    <rPh sb="473" eb="475">
      <t>ヘイキン</t>
    </rPh>
    <rPh sb="476" eb="477">
      <t>オオ</t>
    </rPh>
    <rPh sb="479" eb="481">
      <t>ウワマワ</t>
    </rPh>
    <rPh sb="491" eb="492">
      <t>コ</t>
    </rPh>
    <rPh sb="498" eb="500">
      <t>コンゴ</t>
    </rPh>
    <rPh sb="501" eb="503">
      <t>ジョウショウ</t>
    </rPh>
    <rPh sb="505" eb="507">
      <t>ゲンカイ</t>
    </rPh>
    <rPh sb="514" eb="515">
      <t>ヒ</t>
    </rPh>
    <rPh sb="516" eb="517">
      <t>ツヅ</t>
    </rPh>
    <rPh sb="518" eb="521">
      <t>スイセンカ</t>
    </rPh>
    <rPh sb="521" eb="522">
      <t>リツ</t>
    </rPh>
    <rPh sb="523" eb="525">
      <t>コウジョウ</t>
    </rPh>
    <rPh sb="526" eb="527">
      <t>ツト</t>
    </rPh>
    <phoneticPr fontId="4"/>
  </si>
  <si>
    <t>伊那市の実施する下水道事業の中では最も古く平成２年度から供用開始しており、①有形固定資産減価償却率は、類似団体平均を上回る状況です。耐用年数が50年である管渠については、②管渠老朽化率や③管渠改善率が示すとおり、更新はまだ発生していませんが、電気・機械・計装類は耐用年数を経過するものが増えており、更新が必要な時期を迎えています。
更新に当たっては、他の施設への統合が可能かどうか、費用面での比較検討をしながら、施設の最適化を図っていきます。</t>
    <rPh sb="0" eb="3">
      <t>イナシ</t>
    </rPh>
    <rPh sb="4" eb="6">
      <t>ジッシ</t>
    </rPh>
    <rPh sb="8" eb="11">
      <t>ゲスイドウ</t>
    </rPh>
    <rPh sb="11" eb="13">
      <t>ジギョウ</t>
    </rPh>
    <rPh sb="14" eb="15">
      <t>ナカ</t>
    </rPh>
    <rPh sb="17" eb="18">
      <t>モット</t>
    </rPh>
    <rPh sb="19" eb="20">
      <t>フル</t>
    </rPh>
    <rPh sb="21" eb="23">
      <t>ヘイセイ</t>
    </rPh>
    <rPh sb="24" eb="26">
      <t>ネンド</t>
    </rPh>
    <rPh sb="28" eb="30">
      <t>キョウヨウ</t>
    </rPh>
    <rPh sb="30" eb="32">
      <t>カイシ</t>
    </rPh>
    <rPh sb="166" eb="168">
      <t>コウシン</t>
    </rPh>
    <rPh sb="169" eb="170">
      <t>ア</t>
    </rPh>
    <rPh sb="175" eb="176">
      <t>タ</t>
    </rPh>
    <rPh sb="177" eb="179">
      <t>シセツ</t>
    </rPh>
    <rPh sb="181" eb="183">
      <t>トウゴウ</t>
    </rPh>
    <rPh sb="184" eb="186">
      <t>カノウ</t>
    </rPh>
    <rPh sb="191" eb="193">
      <t>ヒヨウ</t>
    </rPh>
    <rPh sb="193" eb="194">
      <t>メン</t>
    </rPh>
    <rPh sb="196" eb="198">
      <t>ヒカク</t>
    </rPh>
    <rPh sb="198" eb="200">
      <t>ケントウ</t>
    </rPh>
    <rPh sb="206" eb="208">
      <t>シセツ</t>
    </rPh>
    <rPh sb="209" eb="212">
      <t>サイテキカ</t>
    </rPh>
    <rPh sb="213" eb="214">
      <t>ハカ</t>
    </rPh>
    <phoneticPr fontId="4"/>
  </si>
  <si>
    <t xml:space="preserve">伊那市下水道事業経営健全化計画は、平成28年度に経営戦略の要件に合わせた４回目の改訂を行い、これに基づく改善の取組を継続しています。下水道事業会計（５事業全体）では、平成29年度に平均＋6.0％の使用料改定を行いました。その結果、経費回収率が向上し過去最高となる２億円を超す純利益を計上し、累積欠損金も減少してきています。
しかし、将来の企業債償還額の増加と今後見込まれる資産の更新に備えて更なる純利益の計上と、補填財源の確保に努める必要があります。
このため、平成31年度に経営健全化計画の５回目の改訂を行うことで、更なる経営の健全化に取り組んでいきます。
</t>
    <rPh sb="0" eb="3">
      <t>イナシ</t>
    </rPh>
    <rPh sb="3" eb="6">
      <t>ゲスイドウ</t>
    </rPh>
    <rPh sb="6" eb="8">
      <t>ジギョウ</t>
    </rPh>
    <rPh sb="8" eb="10">
      <t>ケイエイ</t>
    </rPh>
    <rPh sb="10" eb="13">
      <t>ケンゼンカ</t>
    </rPh>
    <rPh sb="13" eb="15">
      <t>ケイカク</t>
    </rPh>
    <rPh sb="17" eb="19">
      <t>ヘイセイ</t>
    </rPh>
    <rPh sb="21" eb="23">
      <t>ネンド</t>
    </rPh>
    <rPh sb="24" eb="26">
      <t>ケイエイ</t>
    </rPh>
    <rPh sb="26" eb="28">
      <t>センリャク</t>
    </rPh>
    <rPh sb="29" eb="31">
      <t>ヨウケン</t>
    </rPh>
    <rPh sb="32" eb="33">
      <t>ア</t>
    </rPh>
    <rPh sb="37" eb="39">
      <t>カイメ</t>
    </rPh>
    <rPh sb="40" eb="42">
      <t>カイテイ</t>
    </rPh>
    <rPh sb="43" eb="44">
      <t>オコナ</t>
    </rPh>
    <rPh sb="49" eb="50">
      <t>モト</t>
    </rPh>
    <rPh sb="52" eb="54">
      <t>カイゼン</t>
    </rPh>
    <rPh sb="55" eb="57">
      <t>トリクミ</t>
    </rPh>
    <rPh sb="58" eb="60">
      <t>ケイゾク</t>
    </rPh>
    <rPh sb="66" eb="69">
      <t>ゲスイドウ</t>
    </rPh>
    <rPh sb="69" eb="71">
      <t>ジギョウ</t>
    </rPh>
    <rPh sb="71" eb="73">
      <t>カイケイ</t>
    </rPh>
    <rPh sb="75" eb="77">
      <t>ジギョウ</t>
    </rPh>
    <rPh sb="77" eb="79">
      <t>ゼンタイ</t>
    </rPh>
    <rPh sb="83" eb="85">
      <t>ヘイセイ</t>
    </rPh>
    <rPh sb="87" eb="89">
      <t>ネンド</t>
    </rPh>
    <rPh sb="90" eb="92">
      <t>ヘイキン</t>
    </rPh>
    <rPh sb="98" eb="100">
      <t>シヨウ</t>
    </rPh>
    <rPh sb="100" eb="101">
      <t>リョウ</t>
    </rPh>
    <rPh sb="101" eb="103">
      <t>カイテイ</t>
    </rPh>
    <rPh sb="104" eb="105">
      <t>オコナ</t>
    </rPh>
    <rPh sb="112" eb="114">
      <t>ケッカ</t>
    </rPh>
    <rPh sb="115" eb="117">
      <t>ケイヒ</t>
    </rPh>
    <rPh sb="117" eb="119">
      <t>カイシュウ</t>
    </rPh>
    <rPh sb="119" eb="120">
      <t>リツ</t>
    </rPh>
    <rPh sb="121" eb="123">
      <t>コウジョウ</t>
    </rPh>
    <rPh sb="124" eb="126">
      <t>カコ</t>
    </rPh>
    <rPh sb="126" eb="127">
      <t>サイ</t>
    </rPh>
    <rPh sb="132" eb="133">
      <t>オク</t>
    </rPh>
    <rPh sb="133" eb="134">
      <t>エン</t>
    </rPh>
    <rPh sb="135" eb="136">
      <t>コ</t>
    </rPh>
    <rPh sb="137" eb="140">
      <t>ジュンリエキ</t>
    </rPh>
    <rPh sb="141" eb="143">
      <t>ケイジョウ</t>
    </rPh>
    <rPh sb="145" eb="147">
      <t>ルイセキ</t>
    </rPh>
    <rPh sb="147" eb="150">
      <t>ケッソンキン</t>
    </rPh>
    <rPh sb="151" eb="153">
      <t>ゲンショウ</t>
    </rPh>
    <rPh sb="166" eb="168">
      <t>ショウライ</t>
    </rPh>
    <rPh sb="169" eb="171">
      <t>キギョウ</t>
    </rPh>
    <rPh sb="171" eb="172">
      <t>サイ</t>
    </rPh>
    <rPh sb="172" eb="174">
      <t>ショウカン</t>
    </rPh>
    <rPh sb="174" eb="175">
      <t>ガク</t>
    </rPh>
    <rPh sb="176" eb="178">
      <t>ゾウカ</t>
    </rPh>
    <rPh sb="179" eb="181">
      <t>コンゴ</t>
    </rPh>
    <rPh sb="181" eb="183">
      <t>ミコ</t>
    </rPh>
    <rPh sb="186" eb="188">
      <t>シサン</t>
    </rPh>
    <rPh sb="189" eb="191">
      <t>コウシン</t>
    </rPh>
    <rPh sb="192" eb="193">
      <t>ソナ</t>
    </rPh>
    <rPh sb="195" eb="196">
      <t>サラ</t>
    </rPh>
    <rPh sb="198" eb="201">
      <t>ジュンリエキ</t>
    </rPh>
    <rPh sb="202" eb="204">
      <t>ケイジョウ</t>
    </rPh>
    <rPh sb="206" eb="208">
      <t>ホテン</t>
    </rPh>
    <rPh sb="208" eb="210">
      <t>ザイゲン</t>
    </rPh>
    <rPh sb="211" eb="213">
      <t>カクホ</t>
    </rPh>
    <rPh sb="214" eb="215">
      <t>ツト</t>
    </rPh>
    <rPh sb="217" eb="219">
      <t>ヒツヨウ</t>
    </rPh>
    <rPh sb="231" eb="233">
      <t>ヘイセイ</t>
    </rPh>
    <rPh sb="235" eb="237">
      <t>ネンド</t>
    </rPh>
    <rPh sb="238" eb="240">
      <t>ケイエイ</t>
    </rPh>
    <rPh sb="240" eb="243">
      <t>ケンゼンカ</t>
    </rPh>
    <rPh sb="243" eb="245">
      <t>ケイカク</t>
    </rPh>
    <rPh sb="247" eb="249">
      <t>カイメ</t>
    </rPh>
    <rPh sb="250" eb="252">
      <t>カイテイ</t>
    </rPh>
    <rPh sb="253" eb="254">
      <t>オコナ</t>
    </rPh>
    <rPh sb="259" eb="260">
      <t>サラ</t>
    </rPh>
    <rPh sb="262" eb="264">
      <t>ケイエイ</t>
    </rPh>
    <rPh sb="265" eb="268">
      <t>ケンゼンカ</t>
    </rPh>
    <rPh sb="269" eb="270">
      <t>ト</t>
    </rPh>
    <rPh sb="271" eb="272">
      <t>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</si>
</sst>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839-4664-9967-A2365A0A94C2}"/>
            </c:ext>
          </c:extLst>
        </c:ser>
        <c:dLbls>
          <c:showLegendKey val="0"/>
          <c:showVal val="0"/>
          <c:showCatName val="0"/>
          <c:showSerName val="0"/>
          <c:showPercent val="0"/>
          <c:showBubbleSize val="0"/>
        </c:dLbls>
        <c:gapWidth val="150"/>
        <c:axId val="88800640"/>
        <c:axId val="30742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8839-4664-9967-A2365A0A94C2}"/>
            </c:ext>
          </c:extLst>
        </c:ser>
        <c:dLbls>
          <c:showLegendKey val="0"/>
          <c:showVal val="0"/>
          <c:showCatName val="0"/>
          <c:showSerName val="0"/>
          <c:showPercent val="0"/>
          <c:showBubbleSize val="0"/>
        </c:dLbls>
        <c:marker val="1"/>
        <c:smooth val="0"/>
        <c:axId val="88800640"/>
        <c:axId val="30742016"/>
      </c:lineChart>
      <c:dateAx>
        <c:axId val="88800640"/>
        <c:scaling>
          <c:orientation val="minMax"/>
        </c:scaling>
        <c:delete val="1"/>
        <c:axPos val="b"/>
        <c:numFmt formatCode="ge" sourceLinked="1"/>
        <c:majorTickMark val="none"/>
        <c:minorTickMark val="none"/>
        <c:tickLblPos val="none"/>
        <c:crossAx val="30742016"/>
        <c:crosses val="autoZero"/>
        <c:auto val="1"/>
        <c:lblOffset val="100"/>
        <c:baseTimeUnit val="years"/>
      </c:dateAx>
      <c:valAx>
        <c:axId val="30742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800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47.7</c:v>
                </c:pt>
                <c:pt idx="1">
                  <c:v>47.81</c:v>
                </c:pt>
                <c:pt idx="2">
                  <c:v>43.96</c:v>
                </c:pt>
                <c:pt idx="3">
                  <c:v>43.82</c:v>
                </c:pt>
                <c:pt idx="4">
                  <c:v>43.94</c:v>
                </c:pt>
              </c:numCache>
            </c:numRef>
          </c:val>
          <c:extLst xmlns:c16r2="http://schemas.microsoft.com/office/drawing/2015/06/chart">
            <c:ext xmlns:c16="http://schemas.microsoft.com/office/drawing/2014/chart" uri="{C3380CC4-5D6E-409C-BE32-E72D297353CC}">
              <c16:uniqueId val="{00000000-06F9-4DF9-BCDA-5728689FFD6A}"/>
            </c:ext>
          </c:extLst>
        </c:ser>
        <c:dLbls>
          <c:showLegendKey val="0"/>
          <c:showVal val="0"/>
          <c:showCatName val="0"/>
          <c:showSerName val="0"/>
          <c:showPercent val="0"/>
          <c:showBubbleSize val="0"/>
        </c:dLbls>
        <c:gapWidth val="150"/>
        <c:axId val="31034368"/>
        <c:axId val="31052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xmlns:c16r2="http://schemas.microsoft.com/office/drawing/2015/06/chart">
            <c:ext xmlns:c16="http://schemas.microsoft.com/office/drawing/2014/chart" uri="{C3380CC4-5D6E-409C-BE32-E72D297353CC}">
              <c16:uniqueId val="{00000001-06F9-4DF9-BCDA-5728689FFD6A}"/>
            </c:ext>
          </c:extLst>
        </c:ser>
        <c:dLbls>
          <c:showLegendKey val="0"/>
          <c:showVal val="0"/>
          <c:showCatName val="0"/>
          <c:showSerName val="0"/>
          <c:showPercent val="0"/>
          <c:showBubbleSize val="0"/>
        </c:dLbls>
        <c:marker val="1"/>
        <c:smooth val="0"/>
        <c:axId val="31034368"/>
        <c:axId val="31052928"/>
      </c:lineChart>
      <c:dateAx>
        <c:axId val="31034368"/>
        <c:scaling>
          <c:orientation val="minMax"/>
        </c:scaling>
        <c:delete val="1"/>
        <c:axPos val="b"/>
        <c:numFmt formatCode="ge" sourceLinked="1"/>
        <c:majorTickMark val="none"/>
        <c:minorTickMark val="none"/>
        <c:tickLblPos val="none"/>
        <c:crossAx val="31052928"/>
        <c:crosses val="autoZero"/>
        <c:auto val="1"/>
        <c:lblOffset val="100"/>
        <c:baseTimeUnit val="years"/>
      </c:dateAx>
      <c:valAx>
        <c:axId val="31052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034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89.9</c:v>
                </c:pt>
                <c:pt idx="1">
                  <c:v>90.84</c:v>
                </c:pt>
                <c:pt idx="2">
                  <c:v>91.86</c:v>
                </c:pt>
                <c:pt idx="3">
                  <c:v>93.12</c:v>
                </c:pt>
                <c:pt idx="4">
                  <c:v>95.04</c:v>
                </c:pt>
              </c:numCache>
            </c:numRef>
          </c:val>
          <c:extLst xmlns:c16r2="http://schemas.microsoft.com/office/drawing/2015/06/chart">
            <c:ext xmlns:c16="http://schemas.microsoft.com/office/drawing/2014/chart" uri="{C3380CC4-5D6E-409C-BE32-E72D297353CC}">
              <c16:uniqueId val="{00000000-8268-4735-B372-2A91B07F58D2}"/>
            </c:ext>
          </c:extLst>
        </c:ser>
        <c:dLbls>
          <c:showLegendKey val="0"/>
          <c:showVal val="0"/>
          <c:showCatName val="0"/>
          <c:showSerName val="0"/>
          <c:showPercent val="0"/>
          <c:showBubbleSize val="0"/>
        </c:dLbls>
        <c:gapWidth val="150"/>
        <c:axId val="31169920"/>
        <c:axId val="31172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xmlns:c16r2="http://schemas.microsoft.com/office/drawing/2015/06/chart">
            <c:ext xmlns:c16="http://schemas.microsoft.com/office/drawing/2014/chart" uri="{C3380CC4-5D6E-409C-BE32-E72D297353CC}">
              <c16:uniqueId val="{00000001-8268-4735-B372-2A91B07F58D2}"/>
            </c:ext>
          </c:extLst>
        </c:ser>
        <c:dLbls>
          <c:showLegendKey val="0"/>
          <c:showVal val="0"/>
          <c:showCatName val="0"/>
          <c:showSerName val="0"/>
          <c:showPercent val="0"/>
          <c:showBubbleSize val="0"/>
        </c:dLbls>
        <c:marker val="1"/>
        <c:smooth val="0"/>
        <c:axId val="31169920"/>
        <c:axId val="31172096"/>
      </c:lineChart>
      <c:dateAx>
        <c:axId val="31169920"/>
        <c:scaling>
          <c:orientation val="minMax"/>
        </c:scaling>
        <c:delete val="1"/>
        <c:axPos val="b"/>
        <c:numFmt formatCode="ge" sourceLinked="1"/>
        <c:majorTickMark val="none"/>
        <c:minorTickMark val="none"/>
        <c:tickLblPos val="none"/>
        <c:crossAx val="31172096"/>
        <c:crosses val="autoZero"/>
        <c:auto val="1"/>
        <c:lblOffset val="100"/>
        <c:baseTimeUnit val="years"/>
      </c:dateAx>
      <c:valAx>
        <c:axId val="31172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169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93.2</c:v>
                </c:pt>
                <c:pt idx="1">
                  <c:v>98.73</c:v>
                </c:pt>
                <c:pt idx="2">
                  <c:v>101.1</c:v>
                </c:pt>
                <c:pt idx="3">
                  <c:v>97.77</c:v>
                </c:pt>
                <c:pt idx="4">
                  <c:v>99.07</c:v>
                </c:pt>
              </c:numCache>
            </c:numRef>
          </c:val>
          <c:extLst xmlns:c16r2="http://schemas.microsoft.com/office/drawing/2015/06/chart">
            <c:ext xmlns:c16="http://schemas.microsoft.com/office/drawing/2014/chart" uri="{C3380CC4-5D6E-409C-BE32-E72D297353CC}">
              <c16:uniqueId val="{00000000-6BA4-41B4-844F-0BA991457F5C}"/>
            </c:ext>
          </c:extLst>
        </c:ser>
        <c:dLbls>
          <c:showLegendKey val="0"/>
          <c:showVal val="0"/>
          <c:showCatName val="0"/>
          <c:showSerName val="0"/>
          <c:showPercent val="0"/>
          <c:showBubbleSize val="0"/>
        </c:dLbls>
        <c:gapWidth val="150"/>
        <c:axId val="30789632"/>
        <c:axId val="30791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93.62</c:v>
                </c:pt>
                <c:pt idx="1">
                  <c:v>97.53</c:v>
                </c:pt>
                <c:pt idx="2">
                  <c:v>99.64</c:v>
                </c:pt>
                <c:pt idx="3">
                  <c:v>99.66</c:v>
                </c:pt>
                <c:pt idx="4">
                  <c:v>100.95</c:v>
                </c:pt>
              </c:numCache>
            </c:numRef>
          </c:val>
          <c:smooth val="0"/>
          <c:extLst xmlns:c16r2="http://schemas.microsoft.com/office/drawing/2015/06/chart">
            <c:ext xmlns:c16="http://schemas.microsoft.com/office/drawing/2014/chart" uri="{C3380CC4-5D6E-409C-BE32-E72D297353CC}">
              <c16:uniqueId val="{00000001-6BA4-41B4-844F-0BA991457F5C}"/>
            </c:ext>
          </c:extLst>
        </c:ser>
        <c:dLbls>
          <c:showLegendKey val="0"/>
          <c:showVal val="0"/>
          <c:showCatName val="0"/>
          <c:showSerName val="0"/>
          <c:showPercent val="0"/>
          <c:showBubbleSize val="0"/>
        </c:dLbls>
        <c:marker val="1"/>
        <c:smooth val="0"/>
        <c:axId val="30789632"/>
        <c:axId val="30791552"/>
      </c:lineChart>
      <c:dateAx>
        <c:axId val="30789632"/>
        <c:scaling>
          <c:orientation val="minMax"/>
        </c:scaling>
        <c:delete val="1"/>
        <c:axPos val="b"/>
        <c:numFmt formatCode="ge" sourceLinked="1"/>
        <c:majorTickMark val="none"/>
        <c:minorTickMark val="none"/>
        <c:tickLblPos val="none"/>
        <c:crossAx val="30791552"/>
        <c:crosses val="autoZero"/>
        <c:auto val="1"/>
        <c:lblOffset val="100"/>
        <c:baseTimeUnit val="years"/>
      </c:dateAx>
      <c:valAx>
        <c:axId val="30791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789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10.84</c:v>
                </c:pt>
                <c:pt idx="1">
                  <c:v>23.43</c:v>
                </c:pt>
                <c:pt idx="2">
                  <c:v>25.74</c:v>
                </c:pt>
                <c:pt idx="3">
                  <c:v>27.94</c:v>
                </c:pt>
                <c:pt idx="4">
                  <c:v>30.11</c:v>
                </c:pt>
              </c:numCache>
            </c:numRef>
          </c:val>
          <c:extLst xmlns:c16r2="http://schemas.microsoft.com/office/drawing/2015/06/chart">
            <c:ext xmlns:c16="http://schemas.microsoft.com/office/drawing/2014/chart" uri="{C3380CC4-5D6E-409C-BE32-E72D297353CC}">
              <c16:uniqueId val="{00000000-0214-47C5-9246-781890EC7A5A}"/>
            </c:ext>
          </c:extLst>
        </c:ser>
        <c:dLbls>
          <c:showLegendKey val="0"/>
          <c:showVal val="0"/>
          <c:showCatName val="0"/>
          <c:showSerName val="0"/>
          <c:showPercent val="0"/>
          <c:showBubbleSize val="0"/>
        </c:dLbls>
        <c:gapWidth val="150"/>
        <c:axId val="30646656"/>
        <c:axId val="30648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10.11</c:v>
                </c:pt>
                <c:pt idx="1">
                  <c:v>20.68</c:v>
                </c:pt>
                <c:pt idx="2">
                  <c:v>22.41</c:v>
                </c:pt>
                <c:pt idx="3">
                  <c:v>22.9</c:v>
                </c:pt>
                <c:pt idx="4">
                  <c:v>24.87</c:v>
                </c:pt>
              </c:numCache>
            </c:numRef>
          </c:val>
          <c:smooth val="0"/>
          <c:extLst xmlns:c16r2="http://schemas.microsoft.com/office/drawing/2015/06/chart">
            <c:ext xmlns:c16="http://schemas.microsoft.com/office/drawing/2014/chart" uri="{C3380CC4-5D6E-409C-BE32-E72D297353CC}">
              <c16:uniqueId val="{00000001-0214-47C5-9246-781890EC7A5A}"/>
            </c:ext>
          </c:extLst>
        </c:ser>
        <c:dLbls>
          <c:showLegendKey val="0"/>
          <c:showVal val="0"/>
          <c:showCatName val="0"/>
          <c:showSerName val="0"/>
          <c:showPercent val="0"/>
          <c:showBubbleSize val="0"/>
        </c:dLbls>
        <c:marker val="1"/>
        <c:smooth val="0"/>
        <c:axId val="30646656"/>
        <c:axId val="30648576"/>
      </c:lineChart>
      <c:dateAx>
        <c:axId val="30646656"/>
        <c:scaling>
          <c:orientation val="minMax"/>
        </c:scaling>
        <c:delete val="1"/>
        <c:axPos val="b"/>
        <c:numFmt formatCode="ge" sourceLinked="1"/>
        <c:majorTickMark val="none"/>
        <c:minorTickMark val="none"/>
        <c:tickLblPos val="none"/>
        <c:crossAx val="30648576"/>
        <c:crosses val="autoZero"/>
        <c:auto val="1"/>
        <c:lblOffset val="100"/>
        <c:baseTimeUnit val="years"/>
      </c:dateAx>
      <c:valAx>
        <c:axId val="30648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646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39B-471E-9586-4B89081A247B}"/>
            </c:ext>
          </c:extLst>
        </c:ser>
        <c:dLbls>
          <c:showLegendKey val="0"/>
          <c:showVal val="0"/>
          <c:showCatName val="0"/>
          <c:showSerName val="0"/>
          <c:showPercent val="0"/>
          <c:showBubbleSize val="0"/>
        </c:dLbls>
        <c:gapWidth val="150"/>
        <c:axId val="31082752"/>
        <c:axId val="31089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0.08</c:v>
                </c:pt>
                <c:pt idx="1">
                  <c:v>0.08</c:v>
                </c:pt>
                <c:pt idx="2" formatCode="#,##0.00;&quot;△&quot;#,##0.00">
                  <c:v>0</c:v>
                </c:pt>
                <c:pt idx="3" formatCode="#,##0.00;&quot;△&quot;#,##0.00">
                  <c:v>0</c:v>
                </c:pt>
                <c:pt idx="4" formatCode="#,##0.00;&quot;△&quot;#,##0.00">
                  <c:v>0</c:v>
                </c:pt>
              </c:numCache>
            </c:numRef>
          </c:val>
          <c:smooth val="0"/>
          <c:extLst xmlns:c16r2="http://schemas.microsoft.com/office/drawing/2015/06/chart">
            <c:ext xmlns:c16="http://schemas.microsoft.com/office/drawing/2014/chart" uri="{C3380CC4-5D6E-409C-BE32-E72D297353CC}">
              <c16:uniqueId val="{00000001-539B-471E-9586-4B89081A247B}"/>
            </c:ext>
          </c:extLst>
        </c:ser>
        <c:dLbls>
          <c:showLegendKey val="0"/>
          <c:showVal val="0"/>
          <c:showCatName val="0"/>
          <c:showSerName val="0"/>
          <c:showPercent val="0"/>
          <c:showBubbleSize val="0"/>
        </c:dLbls>
        <c:marker val="1"/>
        <c:smooth val="0"/>
        <c:axId val="31082752"/>
        <c:axId val="31089024"/>
      </c:lineChart>
      <c:dateAx>
        <c:axId val="31082752"/>
        <c:scaling>
          <c:orientation val="minMax"/>
        </c:scaling>
        <c:delete val="1"/>
        <c:axPos val="b"/>
        <c:numFmt formatCode="ge" sourceLinked="1"/>
        <c:majorTickMark val="none"/>
        <c:minorTickMark val="none"/>
        <c:tickLblPos val="none"/>
        <c:crossAx val="31089024"/>
        <c:crosses val="autoZero"/>
        <c:auto val="1"/>
        <c:lblOffset val="100"/>
        <c:baseTimeUnit val="years"/>
      </c:dateAx>
      <c:valAx>
        <c:axId val="31089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082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324.95999999999998</c:v>
                </c:pt>
                <c:pt idx="1">
                  <c:v>110.57</c:v>
                </c:pt>
                <c:pt idx="2">
                  <c:v>124.12</c:v>
                </c:pt>
                <c:pt idx="3">
                  <c:v>121.45</c:v>
                </c:pt>
                <c:pt idx="4">
                  <c:v>120.42</c:v>
                </c:pt>
              </c:numCache>
            </c:numRef>
          </c:val>
          <c:extLst xmlns:c16r2="http://schemas.microsoft.com/office/drawing/2015/06/chart">
            <c:ext xmlns:c16="http://schemas.microsoft.com/office/drawing/2014/chart" uri="{C3380CC4-5D6E-409C-BE32-E72D297353CC}">
              <c16:uniqueId val="{00000000-1CBC-4755-9CB1-7C4EE231885A}"/>
            </c:ext>
          </c:extLst>
        </c:ser>
        <c:dLbls>
          <c:showLegendKey val="0"/>
          <c:showVal val="0"/>
          <c:showCatName val="0"/>
          <c:showSerName val="0"/>
          <c:showPercent val="0"/>
          <c:showBubbleSize val="0"/>
        </c:dLbls>
        <c:gapWidth val="150"/>
        <c:axId val="30806400"/>
        <c:axId val="30807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280.08</c:v>
                </c:pt>
                <c:pt idx="1">
                  <c:v>223.09</c:v>
                </c:pt>
                <c:pt idx="2">
                  <c:v>214.61</c:v>
                </c:pt>
                <c:pt idx="3">
                  <c:v>225.39</c:v>
                </c:pt>
                <c:pt idx="4">
                  <c:v>224.04</c:v>
                </c:pt>
              </c:numCache>
            </c:numRef>
          </c:val>
          <c:smooth val="0"/>
          <c:extLst xmlns:c16r2="http://schemas.microsoft.com/office/drawing/2015/06/chart">
            <c:ext xmlns:c16="http://schemas.microsoft.com/office/drawing/2014/chart" uri="{C3380CC4-5D6E-409C-BE32-E72D297353CC}">
              <c16:uniqueId val="{00000001-1CBC-4755-9CB1-7C4EE231885A}"/>
            </c:ext>
          </c:extLst>
        </c:ser>
        <c:dLbls>
          <c:showLegendKey val="0"/>
          <c:showVal val="0"/>
          <c:showCatName val="0"/>
          <c:showSerName val="0"/>
          <c:showPercent val="0"/>
          <c:showBubbleSize val="0"/>
        </c:dLbls>
        <c:marker val="1"/>
        <c:smooth val="0"/>
        <c:axId val="30806400"/>
        <c:axId val="30807936"/>
      </c:lineChart>
      <c:dateAx>
        <c:axId val="30806400"/>
        <c:scaling>
          <c:orientation val="minMax"/>
        </c:scaling>
        <c:delete val="1"/>
        <c:axPos val="b"/>
        <c:numFmt formatCode="ge" sourceLinked="1"/>
        <c:majorTickMark val="none"/>
        <c:minorTickMark val="none"/>
        <c:tickLblPos val="none"/>
        <c:crossAx val="30807936"/>
        <c:crosses val="autoZero"/>
        <c:auto val="1"/>
        <c:lblOffset val="100"/>
        <c:baseTimeUnit val="years"/>
      </c:dateAx>
      <c:valAx>
        <c:axId val="30807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806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74.03</c:v>
                </c:pt>
                <c:pt idx="1">
                  <c:v>2.44</c:v>
                </c:pt>
                <c:pt idx="2">
                  <c:v>8.64</c:v>
                </c:pt>
                <c:pt idx="3">
                  <c:v>11.23</c:v>
                </c:pt>
                <c:pt idx="4">
                  <c:v>11.7</c:v>
                </c:pt>
              </c:numCache>
            </c:numRef>
          </c:val>
          <c:extLst xmlns:c16r2="http://schemas.microsoft.com/office/drawing/2015/06/chart">
            <c:ext xmlns:c16="http://schemas.microsoft.com/office/drawing/2014/chart" uri="{C3380CC4-5D6E-409C-BE32-E72D297353CC}">
              <c16:uniqueId val="{00000000-132B-453E-8F6B-80DCCBFC64E3}"/>
            </c:ext>
          </c:extLst>
        </c:ser>
        <c:dLbls>
          <c:showLegendKey val="0"/>
          <c:showVal val="0"/>
          <c:showCatName val="0"/>
          <c:showSerName val="0"/>
          <c:showPercent val="0"/>
          <c:showBubbleSize val="0"/>
        </c:dLbls>
        <c:gapWidth val="150"/>
        <c:axId val="30834688"/>
        <c:axId val="30836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124.2</c:v>
                </c:pt>
                <c:pt idx="1">
                  <c:v>33.03</c:v>
                </c:pt>
                <c:pt idx="2">
                  <c:v>29.45</c:v>
                </c:pt>
                <c:pt idx="3">
                  <c:v>31.84</c:v>
                </c:pt>
                <c:pt idx="4">
                  <c:v>29.91</c:v>
                </c:pt>
              </c:numCache>
            </c:numRef>
          </c:val>
          <c:smooth val="0"/>
          <c:extLst xmlns:c16r2="http://schemas.microsoft.com/office/drawing/2015/06/chart">
            <c:ext xmlns:c16="http://schemas.microsoft.com/office/drawing/2014/chart" uri="{C3380CC4-5D6E-409C-BE32-E72D297353CC}">
              <c16:uniqueId val="{00000001-132B-453E-8F6B-80DCCBFC64E3}"/>
            </c:ext>
          </c:extLst>
        </c:ser>
        <c:dLbls>
          <c:showLegendKey val="0"/>
          <c:showVal val="0"/>
          <c:showCatName val="0"/>
          <c:showSerName val="0"/>
          <c:showPercent val="0"/>
          <c:showBubbleSize val="0"/>
        </c:dLbls>
        <c:marker val="1"/>
        <c:smooth val="0"/>
        <c:axId val="30834688"/>
        <c:axId val="30836608"/>
      </c:lineChart>
      <c:dateAx>
        <c:axId val="30834688"/>
        <c:scaling>
          <c:orientation val="minMax"/>
        </c:scaling>
        <c:delete val="1"/>
        <c:axPos val="b"/>
        <c:numFmt formatCode="ge" sourceLinked="1"/>
        <c:majorTickMark val="none"/>
        <c:minorTickMark val="none"/>
        <c:tickLblPos val="none"/>
        <c:crossAx val="30836608"/>
        <c:crosses val="autoZero"/>
        <c:auto val="1"/>
        <c:lblOffset val="100"/>
        <c:baseTimeUnit val="years"/>
      </c:dateAx>
      <c:valAx>
        <c:axId val="30836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83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1013.4</c:v>
                </c:pt>
                <c:pt idx="1">
                  <c:v>1007.69</c:v>
                </c:pt>
                <c:pt idx="2">
                  <c:v>1016.41</c:v>
                </c:pt>
                <c:pt idx="3">
                  <c:v>1232.28</c:v>
                </c:pt>
                <c:pt idx="4">
                  <c:v>1252.69</c:v>
                </c:pt>
              </c:numCache>
            </c:numRef>
          </c:val>
          <c:extLst xmlns:c16r2="http://schemas.microsoft.com/office/drawing/2015/06/chart">
            <c:ext xmlns:c16="http://schemas.microsoft.com/office/drawing/2014/chart" uri="{C3380CC4-5D6E-409C-BE32-E72D297353CC}">
              <c16:uniqueId val="{00000000-F0D8-4A73-90DC-FD0DD5B1E99C}"/>
            </c:ext>
          </c:extLst>
        </c:ser>
        <c:dLbls>
          <c:showLegendKey val="0"/>
          <c:showVal val="0"/>
          <c:showCatName val="0"/>
          <c:showSerName val="0"/>
          <c:showPercent val="0"/>
          <c:showBubbleSize val="0"/>
        </c:dLbls>
        <c:gapWidth val="150"/>
        <c:axId val="30883840"/>
        <c:axId val="30885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xmlns:c16r2="http://schemas.microsoft.com/office/drawing/2015/06/chart">
            <c:ext xmlns:c16="http://schemas.microsoft.com/office/drawing/2014/chart" uri="{C3380CC4-5D6E-409C-BE32-E72D297353CC}">
              <c16:uniqueId val="{00000001-F0D8-4A73-90DC-FD0DD5B1E99C}"/>
            </c:ext>
          </c:extLst>
        </c:ser>
        <c:dLbls>
          <c:showLegendKey val="0"/>
          <c:showVal val="0"/>
          <c:showCatName val="0"/>
          <c:showSerName val="0"/>
          <c:showPercent val="0"/>
          <c:showBubbleSize val="0"/>
        </c:dLbls>
        <c:marker val="1"/>
        <c:smooth val="0"/>
        <c:axId val="30883840"/>
        <c:axId val="30885760"/>
      </c:lineChart>
      <c:dateAx>
        <c:axId val="30883840"/>
        <c:scaling>
          <c:orientation val="minMax"/>
        </c:scaling>
        <c:delete val="1"/>
        <c:axPos val="b"/>
        <c:numFmt formatCode="ge" sourceLinked="1"/>
        <c:majorTickMark val="none"/>
        <c:minorTickMark val="none"/>
        <c:tickLblPos val="none"/>
        <c:crossAx val="30885760"/>
        <c:crosses val="autoZero"/>
        <c:auto val="1"/>
        <c:lblOffset val="100"/>
        <c:baseTimeUnit val="years"/>
      </c:dateAx>
      <c:valAx>
        <c:axId val="30885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883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114.98</c:v>
                </c:pt>
                <c:pt idx="1">
                  <c:v>109.99</c:v>
                </c:pt>
                <c:pt idx="2">
                  <c:v>121.31</c:v>
                </c:pt>
                <c:pt idx="3">
                  <c:v>95.21</c:v>
                </c:pt>
                <c:pt idx="4">
                  <c:v>100</c:v>
                </c:pt>
              </c:numCache>
            </c:numRef>
          </c:val>
          <c:extLst xmlns:c16r2="http://schemas.microsoft.com/office/drawing/2015/06/chart">
            <c:ext xmlns:c16="http://schemas.microsoft.com/office/drawing/2014/chart" uri="{C3380CC4-5D6E-409C-BE32-E72D297353CC}">
              <c16:uniqueId val="{00000000-09DF-4D7B-9947-950AB3EBD942}"/>
            </c:ext>
          </c:extLst>
        </c:ser>
        <c:dLbls>
          <c:showLegendKey val="0"/>
          <c:showVal val="0"/>
          <c:showCatName val="0"/>
          <c:showSerName val="0"/>
          <c:showPercent val="0"/>
          <c:showBubbleSize val="0"/>
        </c:dLbls>
        <c:gapWidth val="150"/>
        <c:axId val="30921088"/>
        <c:axId val="30923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xmlns:c16r2="http://schemas.microsoft.com/office/drawing/2015/06/chart">
            <c:ext xmlns:c16="http://schemas.microsoft.com/office/drawing/2014/chart" uri="{C3380CC4-5D6E-409C-BE32-E72D297353CC}">
              <c16:uniqueId val="{00000001-09DF-4D7B-9947-950AB3EBD942}"/>
            </c:ext>
          </c:extLst>
        </c:ser>
        <c:dLbls>
          <c:showLegendKey val="0"/>
          <c:showVal val="0"/>
          <c:showCatName val="0"/>
          <c:showSerName val="0"/>
          <c:showPercent val="0"/>
          <c:showBubbleSize val="0"/>
        </c:dLbls>
        <c:marker val="1"/>
        <c:smooth val="0"/>
        <c:axId val="30921088"/>
        <c:axId val="30923008"/>
      </c:lineChart>
      <c:dateAx>
        <c:axId val="30921088"/>
        <c:scaling>
          <c:orientation val="minMax"/>
        </c:scaling>
        <c:delete val="1"/>
        <c:axPos val="b"/>
        <c:numFmt formatCode="ge" sourceLinked="1"/>
        <c:majorTickMark val="none"/>
        <c:minorTickMark val="none"/>
        <c:tickLblPos val="none"/>
        <c:crossAx val="30923008"/>
        <c:crosses val="autoZero"/>
        <c:auto val="1"/>
        <c:lblOffset val="100"/>
        <c:baseTimeUnit val="years"/>
      </c:dateAx>
      <c:valAx>
        <c:axId val="30923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921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175.75</c:v>
                </c:pt>
                <c:pt idx="1">
                  <c:v>183.66</c:v>
                </c:pt>
                <c:pt idx="2">
                  <c:v>166.4</c:v>
                </c:pt>
                <c:pt idx="3">
                  <c:v>211.97</c:v>
                </c:pt>
                <c:pt idx="4">
                  <c:v>210.84</c:v>
                </c:pt>
              </c:numCache>
            </c:numRef>
          </c:val>
          <c:extLst xmlns:c16r2="http://schemas.microsoft.com/office/drawing/2015/06/chart">
            <c:ext xmlns:c16="http://schemas.microsoft.com/office/drawing/2014/chart" uri="{C3380CC4-5D6E-409C-BE32-E72D297353CC}">
              <c16:uniqueId val="{00000000-2FCF-46F7-A203-C2D9C83697F1}"/>
            </c:ext>
          </c:extLst>
        </c:ser>
        <c:dLbls>
          <c:showLegendKey val="0"/>
          <c:showVal val="0"/>
          <c:showCatName val="0"/>
          <c:showSerName val="0"/>
          <c:showPercent val="0"/>
          <c:showBubbleSize val="0"/>
        </c:dLbls>
        <c:gapWidth val="150"/>
        <c:axId val="31001216"/>
        <c:axId val="310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xmlns:c16r2="http://schemas.microsoft.com/office/drawing/2015/06/chart">
            <c:ext xmlns:c16="http://schemas.microsoft.com/office/drawing/2014/chart" uri="{C3380CC4-5D6E-409C-BE32-E72D297353CC}">
              <c16:uniqueId val="{00000001-2FCF-46F7-A203-C2D9C83697F1}"/>
            </c:ext>
          </c:extLst>
        </c:ser>
        <c:dLbls>
          <c:showLegendKey val="0"/>
          <c:showVal val="0"/>
          <c:showCatName val="0"/>
          <c:showSerName val="0"/>
          <c:showPercent val="0"/>
          <c:showBubbleSize val="0"/>
        </c:dLbls>
        <c:marker val="1"/>
        <c:smooth val="0"/>
        <c:axId val="31001216"/>
        <c:axId val="31019776"/>
      </c:lineChart>
      <c:dateAx>
        <c:axId val="31001216"/>
        <c:scaling>
          <c:orientation val="minMax"/>
        </c:scaling>
        <c:delete val="1"/>
        <c:axPos val="b"/>
        <c:numFmt formatCode="ge" sourceLinked="1"/>
        <c:majorTickMark val="none"/>
        <c:minorTickMark val="none"/>
        <c:tickLblPos val="none"/>
        <c:crossAx val="31019776"/>
        <c:crosses val="autoZero"/>
        <c:auto val="1"/>
        <c:lblOffset val="100"/>
        <c:baseTimeUnit val="years"/>
      </c:dateAx>
      <c:valAx>
        <c:axId val="310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001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【198.51】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【24.07】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55" zoomScaleNormal="5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3" t="str">
        <f>データ!H6</f>
        <v>長野県　伊那市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tr">
        <f>データ!$M$6</f>
        <v>非設置</v>
      </c>
      <c r="AE8" s="49"/>
      <c r="AF8" s="49"/>
      <c r="AG8" s="49"/>
      <c r="AH8" s="49"/>
      <c r="AI8" s="49"/>
      <c r="AJ8" s="49"/>
      <c r="AK8" s="3"/>
      <c r="AL8" s="50">
        <f>データ!S6</f>
        <v>68652</v>
      </c>
      <c r="AM8" s="50"/>
      <c r="AN8" s="50"/>
      <c r="AO8" s="50"/>
      <c r="AP8" s="50"/>
      <c r="AQ8" s="50"/>
      <c r="AR8" s="50"/>
      <c r="AS8" s="50"/>
      <c r="AT8" s="45">
        <f>データ!T6</f>
        <v>667.93</v>
      </c>
      <c r="AU8" s="45"/>
      <c r="AV8" s="45"/>
      <c r="AW8" s="45"/>
      <c r="AX8" s="45"/>
      <c r="AY8" s="45"/>
      <c r="AZ8" s="45"/>
      <c r="BA8" s="45"/>
      <c r="BB8" s="45">
        <f>データ!U6</f>
        <v>102.78</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58.85</v>
      </c>
      <c r="J10" s="45"/>
      <c r="K10" s="45"/>
      <c r="L10" s="45"/>
      <c r="M10" s="45"/>
      <c r="N10" s="45"/>
      <c r="O10" s="45"/>
      <c r="P10" s="45">
        <f>データ!P6</f>
        <v>16.68</v>
      </c>
      <c r="Q10" s="45"/>
      <c r="R10" s="45"/>
      <c r="S10" s="45"/>
      <c r="T10" s="45"/>
      <c r="U10" s="45"/>
      <c r="V10" s="45"/>
      <c r="W10" s="45">
        <f>データ!Q6</f>
        <v>100.28</v>
      </c>
      <c r="X10" s="45"/>
      <c r="Y10" s="45"/>
      <c r="Z10" s="45"/>
      <c r="AA10" s="45"/>
      <c r="AB10" s="45"/>
      <c r="AC10" s="45"/>
      <c r="AD10" s="50">
        <f>データ!R6</f>
        <v>3996</v>
      </c>
      <c r="AE10" s="50"/>
      <c r="AF10" s="50"/>
      <c r="AG10" s="50"/>
      <c r="AH10" s="50"/>
      <c r="AI10" s="50"/>
      <c r="AJ10" s="50"/>
      <c r="AK10" s="2"/>
      <c r="AL10" s="50">
        <f>データ!V6</f>
        <v>11413</v>
      </c>
      <c r="AM10" s="50"/>
      <c r="AN10" s="50"/>
      <c r="AO10" s="50"/>
      <c r="AP10" s="50"/>
      <c r="AQ10" s="50"/>
      <c r="AR10" s="50"/>
      <c r="AS10" s="50"/>
      <c r="AT10" s="45">
        <f>データ!W6</f>
        <v>5.29</v>
      </c>
      <c r="AU10" s="45"/>
      <c r="AV10" s="45"/>
      <c r="AW10" s="45"/>
      <c r="AX10" s="45"/>
      <c r="AY10" s="45"/>
      <c r="AZ10" s="45"/>
      <c r="BA10" s="45"/>
      <c r="BB10" s="45">
        <f>データ!X6</f>
        <v>2157.4699999999998</v>
      </c>
      <c r="BC10" s="45"/>
      <c r="BD10" s="45"/>
      <c r="BE10" s="45"/>
      <c r="BF10" s="45"/>
      <c r="BG10" s="45"/>
      <c r="BH10" s="45"/>
      <c r="BI10" s="45"/>
      <c r="BJ10" s="2"/>
      <c r="BK10" s="2"/>
      <c r="BL10" s="53" t="s">
        <v>22</v>
      </c>
      <c r="BM10" s="5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9" t="s">
        <v>120</v>
      </c>
      <c r="BM16" s="70"/>
      <c r="BN16" s="70"/>
      <c r="BO16" s="70"/>
      <c r="BP16" s="70"/>
      <c r="BQ16" s="70"/>
      <c r="BR16" s="70"/>
      <c r="BS16" s="70"/>
      <c r="BT16" s="70"/>
      <c r="BU16" s="70"/>
      <c r="BV16" s="70"/>
      <c r="BW16" s="70"/>
      <c r="BX16" s="70"/>
      <c r="BY16" s="70"/>
      <c r="BZ16" s="7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9"/>
      <c r="BM17" s="70"/>
      <c r="BN17" s="70"/>
      <c r="BO17" s="70"/>
      <c r="BP17" s="70"/>
      <c r="BQ17" s="70"/>
      <c r="BR17" s="70"/>
      <c r="BS17" s="70"/>
      <c r="BT17" s="70"/>
      <c r="BU17" s="70"/>
      <c r="BV17" s="70"/>
      <c r="BW17" s="70"/>
      <c r="BX17" s="70"/>
      <c r="BY17" s="70"/>
      <c r="BZ17" s="7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9"/>
      <c r="BM18" s="70"/>
      <c r="BN18" s="70"/>
      <c r="BO18" s="70"/>
      <c r="BP18" s="70"/>
      <c r="BQ18" s="70"/>
      <c r="BR18" s="70"/>
      <c r="BS18" s="70"/>
      <c r="BT18" s="70"/>
      <c r="BU18" s="70"/>
      <c r="BV18" s="70"/>
      <c r="BW18" s="70"/>
      <c r="BX18" s="70"/>
      <c r="BY18" s="70"/>
      <c r="BZ18" s="7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9"/>
      <c r="BM19" s="70"/>
      <c r="BN19" s="70"/>
      <c r="BO19" s="70"/>
      <c r="BP19" s="70"/>
      <c r="BQ19" s="70"/>
      <c r="BR19" s="70"/>
      <c r="BS19" s="70"/>
      <c r="BT19" s="70"/>
      <c r="BU19" s="70"/>
      <c r="BV19" s="70"/>
      <c r="BW19" s="70"/>
      <c r="BX19" s="70"/>
      <c r="BY19" s="70"/>
      <c r="BZ19" s="7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9"/>
      <c r="BM20" s="70"/>
      <c r="BN20" s="70"/>
      <c r="BO20" s="70"/>
      <c r="BP20" s="70"/>
      <c r="BQ20" s="70"/>
      <c r="BR20" s="70"/>
      <c r="BS20" s="70"/>
      <c r="BT20" s="70"/>
      <c r="BU20" s="70"/>
      <c r="BV20" s="70"/>
      <c r="BW20" s="70"/>
      <c r="BX20" s="70"/>
      <c r="BY20" s="70"/>
      <c r="BZ20" s="7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9"/>
      <c r="BM21" s="70"/>
      <c r="BN21" s="70"/>
      <c r="BO21" s="70"/>
      <c r="BP21" s="70"/>
      <c r="BQ21" s="70"/>
      <c r="BR21" s="70"/>
      <c r="BS21" s="70"/>
      <c r="BT21" s="70"/>
      <c r="BU21" s="70"/>
      <c r="BV21" s="70"/>
      <c r="BW21" s="70"/>
      <c r="BX21" s="70"/>
      <c r="BY21" s="70"/>
      <c r="BZ21" s="7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9"/>
      <c r="BM22" s="70"/>
      <c r="BN22" s="70"/>
      <c r="BO22" s="70"/>
      <c r="BP22" s="70"/>
      <c r="BQ22" s="70"/>
      <c r="BR22" s="70"/>
      <c r="BS22" s="70"/>
      <c r="BT22" s="70"/>
      <c r="BU22" s="70"/>
      <c r="BV22" s="70"/>
      <c r="BW22" s="70"/>
      <c r="BX22" s="70"/>
      <c r="BY22" s="70"/>
      <c r="BZ22" s="7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9"/>
      <c r="BM23" s="70"/>
      <c r="BN23" s="70"/>
      <c r="BO23" s="70"/>
      <c r="BP23" s="70"/>
      <c r="BQ23" s="70"/>
      <c r="BR23" s="70"/>
      <c r="BS23" s="70"/>
      <c r="BT23" s="70"/>
      <c r="BU23" s="70"/>
      <c r="BV23" s="70"/>
      <c r="BW23" s="70"/>
      <c r="BX23" s="70"/>
      <c r="BY23" s="70"/>
      <c r="BZ23" s="7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9"/>
      <c r="BM24" s="70"/>
      <c r="BN24" s="70"/>
      <c r="BO24" s="70"/>
      <c r="BP24" s="70"/>
      <c r="BQ24" s="70"/>
      <c r="BR24" s="70"/>
      <c r="BS24" s="70"/>
      <c r="BT24" s="70"/>
      <c r="BU24" s="70"/>
      <c r="BV24" s="70"/>
      <c r="BW24" s="70"/>
      <c r="BX24" s="70"/>
      <c r="BY24" s="70"/>
      <c r="BZ24" s="7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9"/>
      <c r="BM25" s="70"/>
      <c r="BN25" s="70"/>
      <c r="BO25" s="70"/>
      <c r="BP25" s="70"/>
      <c r="BQ25" s="70"/>
      <c r="BR25" s="70"/>
      <c r="BS25" s="70"/>
      <c r="BT25" s="70"/>
      <c r="BU25" s="70"/>
      <c r="BV25" s="70"/>
      <c r="BW25" s="70"/>
      <c r="BX25" s="70"/>
      <c r="BY25" s="70"/>
      <c r="BZ25" s="7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9"/>
      <c r="BM26" s="70"/>
      <c r="BN26" s="70"/>
      <c r="BO26" s="70"/>
      <c r="BP26" s="70"/>
      <c r="BQ26" s="70"/>
      <c r="BR26" s="70"/>
      <c r="BS26" s="70"/>
      <c r="BT26" s="70"/>
      <c r="BU26" s="70"/>
      <c r="BV26" s="70"/>
      <c r="BW26" s="70"/>
      <c r="BX26" s="70"/>
      <c r="BY26" s="70"/>
      <c r="BZ26" s="7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9"/>
      <c r="BM27" s="70"/>
      <c r="BN27" s="70"/>
      <c r="BO27" s="70"/>
      <c r="BP27" s="70"/>
      <c r="BQ27" s="70"/>
      <c r="BR27" s="70"/>
      <c r="BS27" s="70"/>
      <c r="BT27" s="70"/>
      <c r="BU27" s="70"/>
      <c r="BV27" s="70"/>
      <c r="BW27" s="70"/>
      <c r="BX27" s="70"/>
      <c r="BY27" s="70"/>
      <c r="BZ27" s="7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9"/>
      <c r="BM28" s="70"/>
      <c r="BN28" s="70"/>
      <c r="BO28" s="70"/>
      <c r="BP28" s="70"/>
      <c r="BQ28" s="70"/>
      <c r="BR28" s="70"/>
      <c r="BS28" s="70"/>
      <c r="BT28" s="70"/>
      <c r="BU28" s="70"/>
      <c r="BV28" s="70"/>
      <c r="BW28" s="70"/>
      <c r="BX28" s="70"/>
      <c r="BY28" s="70"/>
      <c r="BZ28" s="7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9"/>
      <c r="BM29" s="70"/>
      <c r="BN29" s="70"/>
      <c r="BO29" s="70"/>
      <c r="BP29" s="70"/>
      <c r="BQ29" s="70"/>
      <c r="BR29" s="70"/>
      <c r="BS29" s="70"/>
      <c r="BT29" s="70"/>
      <c r="BU29" s="70"/>
      <c r="BV29" s="70"/>
      <c r="BW29" s="70"/>
      <c r="BX29" s="70"/>
      <c r="BY29" s="70"/>
      <c r="BZ29" s="7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9"/>
      <c r="BM30" s="70"/>
      <c r="BN30" s="70"/>
      <c r="BO30" s="70"/>
      <c r="BP30" s="70"/>
      <c r="BQ30" s="70"/>
      <c r="BR30" s="70"/>
      <c r="BS30" s="70"/>
      <c r="BT30" s="70"/>
      <c r="BU30" s="70"/>
      <c r="BV30" s="70"/>
      <c r="BW30" s="70"/>
      <c r="BX30" s="70"/>
      <c r="BY30" s="70"/>
      <c r="BZ30" s="7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9"/>
      <c r="BM31" s="70"/>
      <c r="BN31" s="70"/>
      <c r="BO31" s="70"/>
      <c r="BP31" s="70"/>
      <c r="BQ31" s="70"/>
      <c r="BR31" s="70"/>
      <c r="BS31" s="70"/>
      <c r="BT31" s="70"/>
      <c r="BU31" s="70"/>
      <c r="BV31" s="70"/>
      <c r="BW31" s="70"/>
      <c r="BX31" s="70"/>
      <c r="BY31" s="70"/>
      <c r="BZ31" s="7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9"/>
      <c r="BM32" s="70"/>
      <c r="BN32" s="70"/>
      <c r="BO32" s="70"/>
      <c r="BP32" s="70"/>
      <c r="BQ32" s="70"/>
      <c r="BR32" s="70"/>
      <c r="BS32" s="70"/>
      <c r="BT32" s="70"/>
      <c r="BU32" s="70"/>
      <c r="BV32" s="70"/>
      <c r="BW32" s="70"/>
      <c r="BX32" s="70"/>
      <c r="BY32" s="70"/>
      <c r="BZ32" s="7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9"/>
      <c r="BM33" s="70"/>
      <c r="BN33" s="70"/>
      <c r="BO33" s="70"/>
      <c r="BP33" s="70"/>
      <c r="BQ33" s="70"/>
      <c r="BR33" s="70"/>
      <c r="BS33" s="70"/>
      <c r="BT33" s="70"/>
      <c r="BU33" s="70"/>
      <c r="BV33" s="70"/>
      <c r="BW33" s="70"/>
      <c r="BX33" s="70"/>
      <c r="BY33" s="70"/>
      <c r="BZ33" s="71"/>
    </row>
    <row r="34" spans="1:78" ht="13.5" customHeight="1" x14ac:dyDescent="0.15">
      <c r="A34" s="2"/>
      <c r="B34" s="16"/>
      <c r="C34" s="75" t="s">
        <v>27</v>
      </c>
      <c r="D34" s="75"/>
      <c r="E34" s="75"/>
      <c r="F34" s="75"/>
      <c r="G34" s="75"/>
      <c r="H34" s="75"/>
      <c r="I34" s="75"/>
      <c r="J34" s="75"/>
      <c r="K34" s="75"/>
      <c r="L34" s="75"/>
      <c r="M34" s="75"/>
      <c r="N34" s="75"/>
      <c r="O34" s="75"/>
      <c r="P34" s="75"/>
      <c r="Q34" s="19"/>
      <c r="R34" s="75" t="s">
        <v>28</v>
      </c>
      <c r="S34" s="75"/>
      <c r="T34" s="75"/>
      <c r="U34" s="75"/>
      <c r="V34" s="75"/>
      <c r="W34" s="75"/>
      <c r="X34" s="75"/>
      <c r="Y34" s="75"/>
      <c r="Z34" s="75"/>
      <c r="AA34" s="75"/>
      <c r="AB34" s="75"/>
      <c r="AC34" s="75"/>
      <c r="AD34" s="75"/>
      <c r="AE34" s="75"/>
      <c r="AF34" s="19"/>
      <c r="AG34" s="75" t="s">
        <v>29</v>
      </c>
      <c r="AH34" s="75"/>
      <c r="AI34" s="75"/>
      <c r="AJ34" s="75"/>
      <c r="AK34" s="75"/>
      <c r="AL34" s="75"/>
      <c r="AM34" s="75"/>
      <c r="AN34" s="75"/>
      <c r="AO34" s="75"/>
      <c r="AP34" s="75"/>
      <c r="AQ34" s="75"/>
      <c r="AR34" s="75"/>
      <c r="AS34" s="75"/>
      <c r="AT34" s="75"/>
      <c r="AU34" s="19"/>
      <c r="AV34" s="75" t="s">
        <v>30</v>
      </c>
      <c r="AW34" s="75"/>
      <c r="AX34" s="75"/>
      <c r="AY34" s="75"/>
      <c r="AZ34" s="75"/>
      <c r="BA34" s="75"/>
      <c r="BB34" s="75"/>
      <c r="BC34" s="75"/>
      <c r="BD34" s="75"/>
      <c r="BE34" s="75"/>
      <c r="BF34" s="75"/>
      <c r="BG34" s="75"/>
      <c r="BH34" s="75"/>
      <c r="BI34" s="75"/>
      <c r="BJ34" s="18"/>
      <c r="BK34" s="2"/>
      <c r="BL34" s="69"/>
      <c r="BM34" s="70"/>
      <c r="BN34" s="70"/>
      <c r="BO34" s="70"/>
      <c r="BP34" s="70"/>
      <c r="BQ34" s="70"/>
      <c r="BR34" s="70"/>
      <c r="BS34" s="70"/>
      <c r="BT34" s="70"/>
      <c r="BU34" s="70"/>
      <c r="BV34" s="70"/>
      <c r="BW34" s="70"/>
      <c r="BX34" s="70"/>
      <c r="BY34" s="70"/>
      <c r="BZ34" s="71"/>
    </row>
    <row r="35" spans="1:78" ht="13.5" customHeight="1" x14ac:dyDescent="0.15">
      <c r="A35" s="2"/>
      <c r="B35" s="16"/>
      <c r="C35" s="75"/>
      <c r="D35" s="75"/>
      <c r="E35" s="75"/>
      <c r="F35" s="75"/>
      <c r="G35" s="75"/>
      <c r="H35" s="75"/>
      <c r="I35" s="75"/>
      <c r="J35" s="75"/>
      <c r="K35" s="75"/>
      <c r="L35" s="75"/>
      <c r="M35" s="75"/>
      <c r="N35" s="75"/>
      <c r="O35" s="75"/>
      <c r="P35" s="75"/>
      <c r="Q35" s="19"/>
      <c r="R35" s="75"/>
      <c r="S35" s="75"/>
      <c r="T35" s="75"/>
      <c r="U35" s="75"/>
      <c r="V35" s="75"/>
      <c r="W35" s="75"/>
      <c r="X35" s="75"/>
      <c r="Y35" s="75"/>
      <c r="Z35" s="75"/>
      <c r="AA35" s="75"/>
      <c r="AB35" s="75"/>
      <c r="AC35" s="75"/>
      <c r="AD35" s="75"/>
      <c r="AE35" s="75"/>
      <c r="AF35" s="19"/>
      <c r="AG35" s="75"/>
      <c r="AH35" s="75"/>
      <c r="AI35" s="75"/>
      <c r="AJ35" s="75"/>
      <c r="AK35" s="75"/>
      <c r="AL35" s="75"/>
      <c r="AM35" s="75"/>
      <c r="AN35" s="75"/>
      <c r="AO35" s="75"/>
      <c r="AP35" s="75"/>
      <c r="AQ35" s="75"/>
      <c r="AR35" s="75"/>
      <c r="AS35" s="75"/>
      <c r="AT35" s="75"/>
      <c r="AU35" s="19"/>
      <c r="AV35" s="75"/>
      <c r="AW35" s="75"/>
      <c r="AX35" s="75"/>
      <c r="AY35" s="75"/>
      <c r="AZ35" s="75"/>
      <c r="BA35" s="75"/>
      <c r="BB35" s="75"/>
      <c r="BC35" s="75"/>
      <c r="BD35" s="75"/>
      <c r="BE35" s="75"/>
      <c r="BF35" s="75"/>
      <c r="BG35" s="75"/>
      <c r="BH35" s="75"/>
      <c r="BI35" s="75"/>
      <c r="BJ35" s="18"/>
      <c r="BK35" s="2"/>
      <c r="BL35" s="69"/>
      <c r="BM35" s="70"/>
      <c r="BN35" s="70"/>
      <c r="BO35" s="70"/>
      <c r="BP35" s="70"/>
      <c r="BQ35" s="70"/>
      <c r="BR35" s="70"/>
      <c r="BS35" s="70"/>
      <c r="BT35" s="70"/>
      <c r="BU35" s="70"/>
      <c r="BV35" s="70"/>
      <c r="BW35" s="70"/>
      <c r="BX35" s="70"/>
      <c r="BY35" s="70"/>
      <c r="BZ35" s="7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9"/>
      <c r="BM36" s="70"/>
      <c r="BN36" s="70"/>
      <c r="BO36" s="70"/>
      <c r="BP36" s="70"/>
      <c r="BQ36" s="70"/>
      <c r="BR36" s="70"/>
      <c r="BS36" s="70"/>
      <c r="BT36" s="70"/>
      <c r="BU36" s="70"/>
      <c r="BV36" s="70"/>
      <c r="BW36" s="70"/>
      <c r="BX36" s="70"/>
      <c r="BY36" s="70"/>
      <c r="BZ36" s="7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9"/>
      <c r="BM37" s="70"/>
      <c r="BN37" s="70"/>
      <c r="BO37" s="70"/>
      <c r="BP37" s="70"/>
      <c r="BQ37" s="70"/>
      <c r="BR37" s="70"/>
      <c r="BS37" s="70"/>
      <c r="BT37" s="70"/>
      <c r="BU37" s="70"/>
      <c r="BV37" s="70"/>
      <c r="BW37" s="70"/>
      <c r="BX37" s="70"/>
      <c r="BY37" s="70"/>
      <c r="BZ37" s="7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9"/>
      <c r="BM38" s="70"/>
      <c r="BN38" s="70"/>
      <c r="BO38" s="70"/>
      <c r="BP38" s="70"/>
      <c r="BQ38" s="70"/>
      <c r="BR38" s="70"/>
      <c r="BS38" s="70"/>
      <c r="BT38" s="70"/>
      <c r="BU38" s="70"/>
      <c r="BV38" s="70"/>
      <c r="BW38" s="70"/>
      <c r="BX38" s="70"/>
      <c r="BY38" s="70"/>
      <c r="BZ38" s="7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9"/>
      <c r="BM39" s="70"/>
      <c r="BN39" s="70"/>
      <c r="BO39" s="70"/>
      <c r="BP39" s="70"/>
      <c r="BQ39" s="70"/>
      <c r="BR39" s="70"/>
      <c r="BS39" s="70"/>
      <c r="BT39" s="70"/>
      <c r="BU39" s="70"/>
      <c r="BV39" s="70"/>
      <c r="BW39" s="70"/>
      <c r="BX39" s="70"/>
      <c r="BY39" s="70"/>
      <c r="BZ39" s="7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9"/>
      <c r="BM40" s="70"/>
      <c r="BN40" s="70"/>
      <c r="BO40" s="70"/>
      <c r="BP40" s="70"/>
      <c r="BQ40" s="70"/>
      <c r="BR40" s="70"/>
      <c r="BS40" s="70"/>
      <c r="BT40" s="70"/>
      <c r="BU40" s="70"/>
      <c r="BV40" s="70"/>
      <c r="BW40" s="70"/>
      <c r="BX40" s="70"/>
      <c r="BY40" s="70"/>
      <c r="BZ40" s="7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9"/>
      <c r="BM41" s="70"/>
      <c r="BN41" s="70"/>
      <c r="BO41" s="70"/>
      <c r="BP41" s="70"/>
      <c r="BQ41" s="70"/>
      <c r="BR41" s="70"/>
      <c r="BS41" s="70"/>
      <c r="BT41" s="70"/>
      <c r="BU41" s="70"/>
      <c r="BV41" s="70"/>
      <c r="BW41" s="70"/>
      <c r="BX41" s="70"/>
      <c r="BY41" s="70"/>
      <c r="BZ41" s="7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9"/>
      <c r="BM42" s="70"/>
      <c r="BN42" s="70"/>
      <c r="BO42" s="70"/>
      <c r="BP42" s="70"/>
      <c r="BQ42" s="70"/>
      <c r="BR42" s="70"/>
      <c r="BS42" s="70"/>
      <c r="BT42" s="70"/>
      <c r="BU42" s="70"/>
      <c r="BV42" s="70"/>
      <c r="BW42" s="70"/>
      <c r="BX42" s="70"/>
      <c r="BY42" s="70"/>
      <c r="BZ42" s="7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9"/>
      <c r="BM43" s="70"/>
      <c r="BN43" s="70"/>
      <c r="BO43" s="70"/>
      <c r="BP43" s="70"/>
      <c r="BQ43" s="70"/>
      <c r="BR43" s="70"/>
      <c r="BS43" s="70"/>
      <c r="BT43" s="70"/>
      <c r="BU43" s="70"/>
      <c r="BV43" s="70"/>
      <c r="BW43" s="70"/>
      <c r="BX43" s="70"/>
      <c r="BY43" s="70"/>
      <c r="BZ43" s="7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9" t="s">
        <v>121</v>
      </c>
      <c r="BM47" s="70"/>
      <c r="BN47" s="70"/>
      <c r="BO47" s="70"/>
      <c r="BP47" s="70"/>
      <c r="BQ47" s="70"/>
      <c r="BR47" s="70"/>
      <c r="BS47" s="70"/>
      <c r="BT47" s="70"/>
      <c r="BU47" s="70"/>
      <c r="BV47" s="70"/>
      <c r="BW47" s="70"/>
      <c r="BX47" s="70"/>
      <c r="BY47" s="70"/>
      <c r="BZ47" s="7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9"/>
      <c r="BM48" s="70"/>
      <c r="BN48" s="70"/>
      <c r="BO48" s="70"/>
      <c r="BP48" s="70"/>
      <c r="BQ48" s="70"/>
      <c r="BR48" s="70"/>
      <c r="BS48" s="70"/>
      <c r="BT48" s="70"/>
      <c r="BU48" s="70"/>
      <c r="BV48" s="70"/>
      <c r="BW48" s="70"/>
      <c r="BX48" s="70"/>
      <c r="BY48" s="70"/>
      <c r="BZ48" s="7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9"/>
      <c r="BM49" s="70"/>
      <c r="BN49" s="70"/>
      <c r="BO49" s="70"/>
      <c r="BP49" s="70"/>
      <c r="BQ49" s="70"/>
      <c r="BR49" s="70"/>
      <c r="BS49" s="70"/>
      <c r="BT49" s="70"/>
      <c r="BU49" s="70"/>
      <c r="BV49" s="70"/>
      <c r="BW49" s="70"/>
      <c r="BX49" s="70"/>
      <c r="BY49" s="70"/>
      <c r="BZ49" s="7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9"/>
      <c r="BM50" s="70"/>
      <c r="BN50" s="70"/>
      <c r="BO50" s="70"/>
      <c r="BP50" s="70"/>
      <c r="BQ50" s="70"/>
      <c r="BR50" s="70"/>
      <c r="BS50" s="70"/>
      <c r="BT50" s="70"/>
      <c r="BU50" s="70"/>
      <c r="BV50" s="70"/>
      <c r="BW50" s="70"/>
      <c r="BX50" s="70"/>
      <c r="BY50" s="70"/>
      <c r="BZ50" s="7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9"/>
      <c r="BM51" s="70"/>
      <c r="BN51" s="70"/>
      <c r="BO51" s="70"/>
      <c r="BP51" s="70"/>
      <c r="BQ51" s="70"/>
      <c r="BR51" s="70"/>
      <c r="BS51" s="70"/>
      <c r="BT51" s="70"/>
      <c r="BU51" s="70"/>
      <c r="BV51" s="70"/>
      <c r="BW51" s="70"/>
      <c r="BX51" s="70"/>
      <c r="BY51" s="70"/>
      <c r="BZ51" s="7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9"/>
      <c r="BM52" s="70"/>
      <c r="BN52" s="70"/>
      <c r="BO52" s="70"/>
      <c r="BP52" s="70"/>
      <c r="BQ52" s="70"/>
      <c r="BR52" s="70"/>
      <c r="BS52" s="70"/>
      <c r="BT52" s="70"/>
      <c r="BU52" s="70"/>
      <c r="BV52" s="70"/>
      <c r="BW52" s="70"/>
      <c r="BX52" s="70"/>
      <c r="BY52" s="70"/>
      <c r="BZ52" s="7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9"/>
      <c r="BM53" s="70"/>
      <c r="BN53" s="70"/>
      <c r="BO53" s="70"/>
      <c r="BP53" s="70"/>
      <c r="BQ53" s="70"/>
      <c r="BR53" s="70"/>
      <c r="BS53" s="70"/>
      <c r="BT53" s="70"/>
      <c r="BU53" s="70"/>
      <c r="BV53" s="70"/>
      <c r="BW53" s="70"/>
      <c r="BX53" s="70"/>
      <c r="BY53" s="70"/>
      <c r="BZ53" s="7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9"/>
      <c r="BM54" s="70"/>
      <c r="BN54" s="70"/>
      <c r="BO54" s="70"/>
      <c r="BP54" s="70"/>
      <c r="BQ54" s="70"/>
      <c r="BR54" s="70"/>
      <c r="BS54" s="70"/>
      <c r="BT54" s="70"/>
      <c r="BU54" s="70"/>
      <c r="BV54" s="70"/>
      <c r="BW54" s="70"/>
      <c r="BX54" s="70"/>
      <c r="BY54" s="70"/>
      <c r="BZ54" s="7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9"/>
      <c r="BM55" s="70"/>
      <c r="BN55" s="70"/>
      <c r="BO55" s="70"/>
      <c r="BP55" s="70"/>
      <c r="BQ55" s="70"/>
      <c r="BR55" s="70"/>
      <c r="BS55" s="70"/>
      <c r="BT55" s="70"/>
      <c r="BU55" s="70"/>
      <c r="BV55" s="70"/>
      <c r="BW55" s="70"/>
      <c r="BX55" s="70"/>
      <c r="BY55" s="70"/>
      <c r="BZ55" s="71"/>
    </row>
    <row r="56" spans="1:78" ht="13.5" customHeight="1" x14ac:dyDescent="0.15">
      <c r="A56" s="2"/>
      <c r="B56" s="16"/>
      <c r="C56" s="75" t="s">
        <v>32</v>
      </c>
      <c r="D56" s="75"/>
      <c r="E56" s="75"/>
      <c r="F56" s="75"/>
      <c r="G56" s="75"/>
      <c r="H56" s="75"/>
      <c r="I56" s="75"/>
      <c r="J56" s="75"/>
      <c r="K56" s="75"/>
      <c r="L56" s="75"/>
      <c r="M56" s="75"/>
      <c r="N56" s="75"/>
      <c r="O56" s="75"/>
      <c r="P56" s="75"/>
      <c r="Q56" s="19"/>
      <c r="R56" s="75" t="s">
        <v>33</v>
      </c>
      <c r="S56" s="75"/>
      <c r="T56" s="75"/>
      <c r="U56" s="75"/>
      <c r="V56" s="75"/>
      <c r="W56" s="75"/>
      <c r="X56" s="75"/>
      <c r="Y56" s="75"/>
      <c r="Z56" s="75"/>
      <c r="AA56" s="75"/>
      <c r="AB56" s="75"/>
      <c r="AC56" s="75"/>
      <c r="AD56" s="75"/>
      <c r="AE56" s="75"/>
      <c r="AF56" s="19"/>
      <c r="AG56" s="75" t="s">
        <v>34</v>
      </c>
      <c r="AH56" s="75"/>
      <c r="AI56" s="75"/>
      <c r="AJ56" s="75"/>
      <c r="AK56" s="75"/>
      <c r="AL56" s="75"/>
      <c r="AM56" s="75"/>
      <c r="AN56" s="75"/>
      <c r="AO56" s="75"/>
      <c r="AP56" s="75"/>
      <c r="AQ56" s="75"/>
      <c r="AR56" s="75"/>
      <c r="AS56" s="75"/>
      <c r="AT56" s="75"/>
      <c r="AU56" s="19"/>
      <c r="AV56" s="75" t="s">
        <v>35</v>
      </c>
      <c r="AW56" s="75"/>
      <c r="AX56" s="75"/>
      <c r="AY56" s="75"/>
      <c r="AZ56" s="75"/>
      <c r="BA56" s="75"/>
      <c r="BB56" s="75"/>
      <c r="BC56" s="75"/>
      <c r="BD56" s="75"/>
      <c r="BE56" s="75"/>
      <c r="BF56" s="75"/>
      <c r="BG56" s="75"/>
      <c r="BH56" s="75"/>
      <c r="BI56" s="75"/>
      <c r="BJ56" s="18"/>
      <c r="BK56" s="2"/>
      <c r="BL56" s="69"/>
      <c r="BM56" s="70"/>
      <c r="BN56" s="70"/>
      <c r="BO56" s="70"/>
      <c r="BP56" s="70"/>
      <c r="BQ56" s="70"/>
      <c r="BR56" s="70"/>
      <c r="BS56" s="70"/>
      <c r="BT56" s="70"/>
      <c r="BU56" s="70"/>
      <c r="BV56" s="70"/>
      <c r="BW56" s="70"/>
      <c r="BX56" s="70"/>
      <c r="BY56" s="70"/>
      <c r="BZ56" s="71"/>
    </row>
    <row r="57" spans="1:78" ht="13.5" customHeight="1" x14ac:dyDescent="0.15">
      <c r="A57" s="2"/>
      <c r="B57" s="16"/>
      <c r="C57" s="75"/>
      <c r="D57" s="75"/>
      <c r="E57" s="75"/>
      <c r="F57" s="75"/>
      <c r="G57" s="75"/>
      <c r="H57" s="75"/>
      <c r="I57" s="75"/>
      <c r="J57" s="75"/>
      <c r="K57" s="75"/>
      <c r="L57" s="75"/>
      <c r="M57" s="75"/>
      <c r="N57" s="75"/>
      <c r="O57" s="75"/>
      <c r="P57" s="75"/>
      <c r="Q57" s="19"/>
      <c r="R57" s="75"/>
      <c r="S57" s="75"/>
      <c r="T57" s="75"/>
      <c r="U57" s="75"/>
      <c r="V57" s="75"/>
      <c r="W57" s="75"/>
      <c r="X57" s="75"/>
      <c r="Y57" s="75"/>
      <c r="Z57" s="75"/>
      <c r="AA57" s="75"/>
      <c r="AB57" s="75"/>
      <c r="AC57" s="75"/>
      <c r="AD57" s="75"/>
      <c r="AE57" s="75"/>
      <c r="AF57" s="19"/>
      <c r="AG57" s="75"/>
      <c r="AH57" s="75"/>
      <c r="AI57" s="75"/>
      <c r="AJ57" s="75"/>
      <c r="AK57" s="75"/>
      <c r="AL57" s="75"/>
      <c r="AM57" s="75"/>
      <c r="AN57" s="75"/>
      <c r="AO57" s="75"/>
      <c r="AP57" s="75"/>
      <c r="AQ57" s="75"/>
      <c r="AR57" s="75"/>
      <c r="AS57" s="75"/>
      <c r="AT57" s="75"/>
      <c r="AU57" s="19"/>
      <c r="AV57" s="75"/>
      <c r="AW57" s="75"/>
      <c r="AX57" s="75"/>
      <c r="AY57" s="75"/>
      <c r="AZ57" s="75"/>
      <c r="BA57" s="75"/>
      <c r="BB57" s="75"/>
      <c r="BC57" s="75"/>
      <c r="BD57" s="75"/>
      <c r="BE57" s="75"/>
      <c r="BF57" s="75"/>
      <c r="BG57" s="75"/>
      <c r="BH57" s="75"/>
      <c r="BI57" s="75"/>
      <c r="BJ57" s="18"/>
      <c r="BK57" s="2"/>
      <c r="BL57" s="69"/>
      <c r="BM57" s="70"/>
      <c r="BN57" s="70"/>
      <c r="BO57" s="70"/>
      <c r="BP57" s="70"/>
      <c r="BQ57" s="70"/>
      <c r="BR57" s="70"/>
      <c r="BS57" s="70"/>
      <c r="BT57" s="70"/>
      <c r="BU57" s="70"/>
      <c r="BV57" s="70"/>
      <c r="BW57" s="70"/>
      <c r="BX57" s="70"/>
      <c r="BY57" s="70"/>
      <c r="BZ57" s="71"/>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9"/>
      <c r="BM58" s="70"/>
      <c r="BN58" s="70"/>
      <c r="BO58" s="70"/>
      <c r="BP58" s="70"/>
      <c r="BQ58" s="70"/>
      <c r="BR58" s="70"/>
      <c r="BS58" s="70"/>
      <c r="BT58" s="70"/>
      <c r="BU58" s="70"/>
      <c r="BV58" s="70"/>
      <c r="BW58" s="70"/>
      <c r="BX58" s="70"/>
      <c r="BY58" s="70"/>
      <c r="BZ58" s="7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9"/>
      <c r="BM62" s="70"/>
      <c r="BN62" s="70"/>
      <c r="BO62" s="70"/>
      <c r="BP62" s="70"/>
      <c r="BQ62" s="70"/>
      <c r="BR62" s="70"/>
      <c r="BS62" s="70"/>
      <c r="BT62" s="70"/>
      <c r="BU62" s="70"/>
      <c r="BV62" s="70"/>
      <c r="BW62" s="70"/>
      <c r="BX62" s="70"/>
      <c r="BY62" s="70"/>
      <c r="BZ62" s="7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122</v>
      </c>
      <c r="BM66" s="70"/>
      <c r="BN66" s="70"/>
      <c r="BO66" s="70"/>
      <c r="BP66" s="70"/>
      <c r="BQ66" s="70"/>
      <c r="BR66" s="70"/>
      <c r="BS66" s="70"/>
      <c r="BT66" s="70"/>
      <c r="BU66" s="70"/>
      <c r="BV66" s="70"/>
      <c r="BW66" s="70"/>
      <c r="BX66" s="70"/>
      <c r="BY66" s="70"/>
      <c r="BZ66" s="7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x14ac:dyDescent="0.15">
      <c r="A79" s="2"/>
      <c r="B79" s="16"/>
      <c r="C79" s="75" t="s">
        <v>38</v>
      </c>
      <c r="D79" s="75"/>
      <c r="E79" s="75"/>
      <c r="F79" s="75"/>
      <c r="G79" s="75"/>
      <c r="H79" s="75"/>
      <c r="I79" s="75"/>
      <c r="J79" s="75"/>
      <c r="K79" s="75"/>
      <c r="L79" s="75"/>
      <c r="M79" s="75"/>
      <c r="N79" s="75"/>
      <c r="O79" s="75"/>
      <c r="P79" s="75"/>
      <c r="Q79" s="75"/>
      <c r="R79" s="75"/>
      <c r="S79" s="75"/>
      <c r="T79" s="75"/>
      <c r="U79" s="19"/>
      <c r="V79" s="19"/>
      <c r="W79" s="75" t="s">
        <v>39</v>
      </c>
      <c r="X79" s="75"/>
      <c r="Y79" s="75"/>
      <c r="Z79" s="75"/>
      <c r="AA79" s="75"/>
      <c r="AB79" s="75"/>
      <c r="AC79" s="75"/>
      <c r="AD79" s="75"/>
      <c r="AE79" s="75"/>
      <c r="AF79" s="75"/>
      <c r="AG79" s="75"/>
      <c r="AH79" s="75"/>
      <c r="AI79" s="75"/>
      <c r="AJ79" s="75"/>
      <c r="AK79" s="75"/>
      <c r="AL79" s="75"/>
      <c r="AM79" s="75"/>
      <c r="AN79" s="75"/>
      <c r="AO79" s="19"/>
      <c r="AP79" s="19"/>
      <c r="AQ79" s="75" t="s">
        <v>40</v>
      </c>
      <c r="AR79" s="75"/>
      <c r="AS79" s="75"/>
      <c r="AT79" s="75"/>
      <c r="AU79" s="75"/>
      <c r="AV79" s="75"/>
      <c r="AW79" s="75"/>
      <c r="AX79" s="75"/>
      <c r="AY79" s="75"/>
      <c r="AZ79" s="75"/>
      <c r="BA79" s="75"/>
      <c r="BB79" s="75"/>
      <c r="BC79" s="75"/>
      <c r="BD79" s="75"/>
      <c r="BE79" s="75"/>
      <c r="BF79" s="75"/>
      <c r="BG79" s="75"/>
      <c r="BH79" s="75"/>
      <c r="BI79" s="17"/>
      <c r="BJ79" s="18"/>
      <c r="BK79" s="2"/>
      <c r="BL79" s="69"/>
      <c r="BM79" s="70"/>
      <c r="BN79" s="70"/>
      <c r="BO79" s="70"/>
      <c r="BP79" s="70"/>
      <c r="BQ79" s="70"/>
      <c r="BR79" s="70"/>
      <c r="BS79" s="70"/>
      <c r="BT79" s="70"/>
      <c r="BU79" s="70"/>
      <c r="BV79" s="70"/>
      <c r="BW79" s="70"/>
      <c r="BX79" s="70"/>
      <c r="BY79" s="70"/>
      <c r="BZ79" s="71"/>
    </row>
    <row r="80" spans="1:78" ht="13.5" customHeight="1" x14ac:dyDescent="0.15">
      <c r="A80" s="2"/>
      <c r="B80" s="16"/>
      <c r="C80" s="75"/>
      <c r="D80" s="75"/>
      <c r="E80" s="75"/>
      <c r="F80" s="75"/>
      <c r="G80" s="75"/>
      <c r="H80" s="75"/>
      <c r="I80" s="75"/>
      <c r="J80" s="75"/>
      <c r="K80" s="75"/>
      <c r="L80" s="75"/>
      <c r="M80" s="75"/>
      <c r="N80" s="75"/>
      <c r="O80" s="75"/>
      <c r="P80" s="75"/>
      <c r="Q80" s="75"/>
      <c r="R80" s="75"/>
      <c r="S80" s="75"/>
      <c r="T80" s="75"/>
      <c r="U80" s="19"/>
      <c r="V80" s="19"/>
      <c r="W80" s="75"/>
      <c r="X80" s="75"/>
      <c r="Y80" s="75"/>
      <c r="Z80" s="75"/>
      <c r="AA80" s="75"/>
      <c r="AB80" s="75"/>
      <c r="AC80" s="75"/>
      <c r="AD80" s="75"/>
      <c r="AE80" s="75"/>
      <c r="AF80" s="75"/>
      <c r="AG80" s="75"/>
      <c r="AH80" s="75"/>
      <c r="AI80" s="75"/>
      <c r="AJ80" s="75"/>
      <c r="AK80" s="75"/>
      <c r="AL80" s="75"/>
      <c r="AM80" s="75"/>
      <c r="AN80" s="75"/>
      <c r="AO80" s="19"/>
      <c r="AP80" s="19"/>
      <c r="AQ80" s="75"/>
      <c r="AR80" s="75"/>
      <c r="AS80" s="75"/>
      <c r="AT80" s="75"/>
      <c r="AU80" s="75"/>
      <c r="AV80" s="75"/>
      <c r="AW80" s="75"/>
      <c r="AX80" s="75"/>
      <c r="AY80" s="75"/>
      <c r="AZ80" s="75"/>
      <c r="BA80" s="75"/>
      <c r="BB80" s="75"/>
      <c r="BC80" s="75"/>
      <c r="BD80" s="75"/>
      <c r="BE80" s="75"/>
      <c r="BF80" s="75"/>
      <c r="BG80" s="75"/>
      <c r="BH80" s="75"/>
      <c r="BI80" s="17"/>
      <c r="BJ80" s="18"/>
      <c r="BK80" s="2"/>
      <c r="BL80" s="69"/>
      <c r="BM80" s="70"/>
      <c r="BN80" s="70"/>
      <c r="BO80" s="70"/>
      <c r="BP80" s="70"/>
      <c r="BQ80" s="70"/>
      <c r="BR80" s="70"/>
      <c r="BS80" s="70"/>
      <c r="BT80" s="70"/>
      <c r="BU80" s="70"/>
      <c r="BV80" s="70"/>
      <c r="BW80" s="70"/>
      <c r="BX80" s="70"/>
      <c r="BY80" s="70"/>
      <c r="BZ80" s="71"/>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9"/>
      <c r="BM81" s="70"/>
      <c r="BN81" s="70"/>
      <c r="BO81" s="70"/>
      <c r="BP81" s="70"/>
      <c r="BQ81" s="70"/>
      <c r="BR81" s="70"/>
      <c r="BS81" s="70"/>
      <c r="BT81" s="70"/>
      <c r="BU81" s="70"/>
      <c r="BV81" s="70"/>
      <c r="BW81" s="70"/>
      <c r="BX81" s="70"/>
      <c r="BY81" s="70"/>
      <c r="BZ81" s="7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5" t="s">
        <v>42</v>
      </c>
    </row>
    <row r="85" spans="1:78" ht="13.15" hidden="1" x14ac:dyDescent="0.2">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t="13.15" hidden="1" x14ac:dyDescent="0.2">
      <c r="B86" s="26"/>
      <c r="C86" s="26"/>
      <c r="D86" s="26"/>
      <c r="E86" s="26" t="str">
        <f>データ!AI6</f>
        <v>【100.96】</v>
      </c>
      <c r="F86" s="26" t="str">
        <f>データ!AT6</f>
        <v>【198.51】</v>
      </c>
      <c r="G86" s="26" t="str">
        <f>データ!BE6</f>
        <v>【32.86】</v>
      </c>
      <c r="H86" s="26" t="str">
        <f>データ!BP6</f>
        <v>【814.89】</v>
      </c>
      <c r="I86" s="26" t="str">
        <f>データ!CA6</f>
        <v>【60.64】</v>
      </c>
      <c r="J86" s="26" t="str">
        <f>データ!CL6</f>
        <v>【255.52】</v>
      </c>
      <c r="K86" s="26" t="str">
        <f>データ!CW6</f>
        <v>【52.49】</v>
      </c>
      <c r="L86" s="26" t="str">
        <f>データ!DH6</f>
        <v>【85.49】</v>
      </c>
      <c r="M86" s="26" t="str">
        <f>データ!DS6</f>
        <v>【24.07】</v>
      </c>
      <c r="N86" s="26" t="str">
        <f>データ!ED6</f>
        <v>【0.00】</v>
      </c>
      <c r="O86" s="26" t="str">
        <f>データ!EO6</f>
        <v>【0.11】</v>
      </c>
    </row>
  </sheetData>
  <sheetProtection algorithmName="SHA-512" hashValue="aT4bCUBPhTw8YYxrDx6qFyxPX7DNbcGrDe0W/q4f469b5T8wSQBFQiv3bzjwVd4rdAo+rMCEFFZFFO9qY86i3Q==" saltValue="VjbV67Jr7+/DSHDeaGMIMA=="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202096</v>
      </c>
      <c r="D6" s="33">
        <f t="shared" si="3"/>
        <v>46</v>
      </c>
      <c r="E6" s="33">
        <f t="shared" si="3"/>
        <v>17</v>
      </c>
      <c r="F6" s="33">
        <f t="shared" si="3"/>
        <v>5</v>
      </c>
      <c r="G6" s="33">
        <f t="shared" si="3"/>
        <v>0</v>
      </c>
      <c r="H6" s="33" t="str">
        <f t="shared" si="3"/>
        <v>長野県　伊那市</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58.85</v>
      </c>
      <c r="P6" s="34">
        <f t="shared" si="3"/>
        <v>16.68</v>
      </c>
      <c r="Q6" s="34">
        <f t="shared" si="3"/>
        <v>100.28</v>
      </c>
      <c r="R6" s="34">
        <f t="shared" si="3"/>
        <v>3996</v>
      </c>
      <c r="S6" s="34">
        <f t="shared" si="3"/>
        <v>68652</v>
      </c>
      <c r="T6" s="34">
        <f t="shared" si="3"/>
        <v>667.93</v>
      </c>
      <c r="U6" s="34">
        <f t="shared" si="3"/>
        <v>102.78</v>
      </c>
      <c r="V6" s="34">
        <f t="shared" si="3"/>
        <v>11413</v>
      </c>
      <c r="W6" s="34">
        <f t="shared" si="3"/>
        <v>5.29</v>
      </c>
      <c r="X6" s="34">
        <f t="shared" si="3"/>
        <v>2157.4699999999998</v>
      </c>
      <c r="Y6" s="35">
        <f>IF(Y7="",NA(),Y7)</f>
        <v>93.2</v>
      </c>
      <c r="Z6" s="35">
        <f t="shared" ref="Z6:AH6" si="4">IF(Z7="",NA(),Z7)</f>
        <v>98.73</v>
      </c>
      <c r="AA6" s="35">
        <f t="shared" si="4"/>
        <v>101.1</v>
      </c>
      <c r="AB6" s="35">
        <f t="shared" si="4"/>
        <v>97.77</v>
      </c>
      <c r="AC6" s="35">
        <f t="shared" si="4"/>
        <v>99.07</v>
      </c>
      <c r="AD6" s="35">
        <f t="shared" si="4"/>
        <v>93.62</v>
      </c>
      <c r="AE6" s="35">
        <f t="shared" si="4"/>
        <v>97.53</v>
      </c>
      <c r="AF6" s="35">
        <f t="shared" si="4"/>
        <v>99.64</v>
      </c>
      <c r="AG6" s="35">
        <f t="shared" si="4"/>
        <v>99.66</v>
      </c>
      <c r="AH6" s="35">
        <f t="shared" si="4"/>
        <v>100.95</v>
      </c>
      <c r="AI6" s="34" t="str">
        <f>IF(AI7="","",IF(AI7="-","【-】","【"&amp;SUBSTITUTE(TEXT(AI7,"#,##0.00"),"-","△")&amp;"】"))</f>
        <v>【100.96】</v>
      </c>
      <c r="AJ6" s="35">
        <f>IF(AJ7="",NA(),AJ7)</f>
        <v>324.95999999999998</v>
      </c>
      <c r="AK6" s="35">
        <f t="shared" ref="AK6:AS6" si="5">IF(AK7="",NA(),AK7)</f>
        <v>110.57</v>
      </c>
      <c r="AL6" s="35">
        <f t="shared" si="5"/>
        <v>124.12</v>
      </c>
      <c r="AM6" s="35">
        <f t="shared" si="5"/>
        <v>121.45</v>
      </c>
      <c r="AN6" s="35">
        <f t="shared" si="5"/>
        <v>120.42</v>
      </c>
      <c r="AO6" s="35">
        <f t="shared" si="5"/>
        <v>280.08</v>
      </c>
      <c r="AP6" s="35">
        <f t="shared" si="5"/>
        <v>223.09</v>
      </c>
      <c r="AQ6" s="35">
        <f t="shared" si="5"/>
        <v>214.61</v>
      </c>
      <c r="AR6" s="35">
        <f t="shared" si="5"/>
        <v>225.39</v>
      </c>
      <c r="AS6" s="35">
        <f t="shared" si="5"/>
        <v>224.04</v>
      </c>
      <c r="AT6" s="34" t="str">
        <f>IF(AT7="","",IF(AT7="-","【-】","【"&amp;SUBSTITUTE(TEXT(AT7,"#,##0.00"),"-","△")&amp;"】"))</f>
        <v>【198.51】</v>
      </c>
      <c r="AU6" s="35">
        <f>IF(AU7="",NA(),AU7)</f>
        <v>74.03</v>
      </c>
      <c r="AV6" s="35">
        <f t="shared" ref="AV6:BD6" si="6">IF(AV7="",NA(),AV7)</f>
        <v>2.44</v>
      </c>
      <c r="AW6" s="35">
        <f t="shared" si="6"/>
        <v>8.64</v>
      </c>
      <c r="AX6" s="35">
        <f t="shared" si="6"/>
        <v>11.23</v>
      </c>
      <c r="AY6" s="35">
        <f t="shared" si="6"/>
        <v>11.7</v>
      </c>
      <c r="AZ6" s="35">
        <f t="shared" si="6"/>
        <v>124.2</v>
      </c>
      <c r="BA6" s="35">
        <f t="shared" si="6"/>
        <v>33.03</v>
      </c>
      <c r="BB6" s="35">
        <f t="shared" si="6"/>
        <v>29.45</v>
      </c>
      <c r="BC6" s="35">
        <f t="shared" si="6"/>
        <v>31.84</v>
      </c>
      <c r="BD6" s="35">
        <f t="shared" si="6"/>
        <v>29.91</v>
      </c>
      <c r="BE6" s="34" t="str">
        <f>IF(BE7="","",IF(BE7="-","【-】","【"&amp;SUBSTITUTE(TEXT(BE7,"#,##0.00"),"-","△")&amp;"】"))</f>
        <v>【32.86】</v>
      </c>
      <c r="BF6" s="35">
        <f>IF(BF7="",NA(),BF7)</f>
        <v>1013.4</v>
      </c>
      <c r="BG6" s="35">
        <f t="shared" ref="BG6:BO6" si="7">IF(BG7="",NA(),BG7)</f>
        <v>1007.69</v>
      </c>
      <c r="BH6" s="35">
        <f t="shared" si="7"/>
        <v>1016.41</v>
      </c>
      <c r="BI6" s="35">
        <f t="shared" si="7"/>
        <v>1232.28</v>
      </c>
      <c r="BJ6" s="35">
        <f t="shared" si="7"/>
        <v>1252.69</v>
      </c>
      <c r="BK6" s="35">
        <f t="shared" si="7"/>
        <v>1126.77</v>
      </c>
      <c r="BL6" s="35">
        <f t="shared" si="7"/>
        <v>1044.8</v>
      </c>
      <c r="BM6" s="35">
        <f t="shared" si="7"/>
        <v>1081.8</v>
      </c>
      <c r="BN6" s="35">
        <f t="shared" si="7"/>
        <v>974.93</v>
      </c>
      <c r="BO6" s="35">
        <f t="shared" si="7"/>
        <v>855.8</v>
      </c>
      <c r="BP6" s="34" t="str">
        <f>IF(BP7="","",IF(BP7="-","【-】","【"&amp;SUBSTITUTE(TEXT(BP7,"#,##0.00"),"-","△")&amp;"】"))</f>
        <v>【814.89】</v>
      </c>
      <c r="BQ6" s="35">
        <f>IF(BQ7="",NA(),BQ7)</f>
        <v>114.98</v>
      </c>
      <c r="BR6" s="35">
        <f t="shared" ref="BR6:BZ6" si="8">IF(BR7="",NA(),BR7)</f>
        <v>109.99</v>
      </c>
      <c r="BS6" s="35">
        <f t="shared" si="8"/>
        <v>121.31</v>
      </c>
      <c r="BT6" s="35">
        <f t="shared" si="8"/>
        <v>95.21</v>
      </c>
      <c r="BU6" s="35">
        <f t="shared" si="8"/>
        <v>100</v>
      </c>
      <c r="BV6" s="35">
        <f t="shared" si="8"/>
        <v>50.9</v>
      </c>
      <c r="BW6" s="35">
        <f t="shared" si="8"/>
        <v>50.82</v>
      </c>
      <c r="BX6" s="35">
        <f t="shared" si="8"/>
        <v>52.19</v>
      </c>
      <c r="BY6" s="35">
        <f t="shared" si="8"/>
        <v>55.32</v>
      </c>
      <c r="BZ6" s="35">
        <f t="shared" si="8"/>
        <v>59.8</v>
      </c>
      <c r="CA6" s="34" t="str">
        <f>IF(CA7="","",IF(CA7="-","【-】","【"&amp;SUBSTITUTE(TEXT(CA7,"#,##0.00"),"-","△")&amp;"】"))</f>
        <v>【60.64】</v>
      </c>
      <c r="CB6" s="35">
        <f>IF(CB7="",NA(),CB7)</f>
        <v>175.75</v>
      </c>
      <c r="CC6" s="35">
        <f t="shared" ref="CC6:CK6" si="9">IF(CC7="",NA(),CC7)</f>
        <v>183.66</v>
      </c>
      <c r="CD6" s="35">
        <f t="shared" si="9"/>
        <v>166.4</v>
      </c>
      <c r="CE6" s="35">
        <f t="shared" si="9"/>
        <v>211.97</v>
      </c>
      <c r="CF6" s="35">
        <f t="shared" si="9"/>
        <v>210.84</v>
      </c>
      <c r="CG6" s="35">
        <f t="shared" si="9"/>
        <v>293.27</v>
      </c>
      <c r="CH6" s="35">
        <f t="shared" si="9"/>
        <v>300.52</v>
      </c>
      <c r="CI6" s="35">
        <f t="shared" si="9"/>
        <v>296.14</v>
      </c>
      <c r="CJ6" s="35">
        <f t="shared" si="9"/>
        <v>283.17</v>
      </c>
      <c r="CK6" s="35">
        <f t="shared" si="9"/>
        <v>263.76</v>
      </c>
      <c r="CL6" s="34" t="str">
        <f>IF(CL7="","",IF(CL7="-","【-】","【"&amp;SUBSTITUTE(TEXT(CL7,"#,##0.00"),"-","△")&amp;"】"))</f>
        <v>【255.52】</v>
      </c>
      <c r="CM6" s="35">
        <f>IF(CM7="",NA(),CM7)</f>
        <v>47.7</v>
      </c>
      <c r="CN6" s="35">
        <f t="shared" ref="CN6:CV6" si="10">IF(CN7="",NA(),CN7)</f>
        <v>47.81</v>
      </c>
      <c r="CO6" s="35">
        <f t="shared" si="10"/>
        <v>43.96</v>
      </c>
      <c r="CP6" s="35">
        <f t="shared" si="10"/>
        <v>43.82</v>
      </c>
      <c r="CQ6" s="35">
        <f t="shared" si="10"/>
        <v>43.94</v>
      </c>
      <c r="CR6" s="35">
        <f t="shared" si="10"/>
        <v>53.78</v>
      </c>
      <c r="CS6" s="35">
        <f t="shared" si="10"/>
        <v>53.24</v>
      </c>
      <c r="CT6" s="35">
        <f t="shared" si="10"/>
        <v>52.31</v>
      </c>
      <c r="CU6" s="35">
        <f t="shared" si="10"/>
        <v>60.65</v>
      </c>
      <c r="CV6" s="35">
        <f t="shared" si="10"/>
        <v>51.75</v>
      </c>
      <c r="CW6" s="34" t="str">
        <f>IF(CW7="","",IF(CW7="-","【-】","【"&amp;SUBSTITUTE(TEXT(CW7,"#,##0.00"),"-","△")&amp;"】"))</f>
        <v>【52.49】</v>
      </c>
      <c r="CX6" s="35">
        <f>IF(CX7="",NA(),CX7)</f>
        <v>89.9</v>
      </c>
      <c r="CY6" s="35">
        <f t="shared" ref="CY6:DG6" si="11">IF(CY7="",NA(),CY7)</f>
        <v>90.84</v>
      </c>
      <c r="CZ6" s="35">
        <f t="shared" si="11"/>
        <v>91.86</v>
      </c>
      <c r="DA6" s="35">
        <f t="shared" si="11"/>
        <v>93.12</v>
      </c>
      <c r="DB6" s="35">
        <f t="shared" si="11"/>
        <v>95.04</v>
      </c>
      <c r="DC6" s="35">
        <f t="shared" si="11"/>
        <v>84.06</v>
      </c>
      <c r="DD6" s="35">
        <f t="shared" si="11"/>
        <v>84.07</v>
      </c>
      <c r="DE6" s="35">
        <f t="shared" si="11"/>
        <v>84.32</v>
      </c>
      <c r="DF6" s="35">
        <f t="shared" si="11"/>
        <v>84.58</v>
      </c>
      <c r="DG6" s="35">
        <f t="shared" si="11"/>
        <v>84.84</v>
      </c>
      <c r="DH6" s="34" t="str">
        <f>IF(DH7="","",IF(DH7="-","【-】","【"&amp;SUBSTITUTE(TEXT(DH7,"#,##0.00"),"-","△")&amp;"】"))</f>
        <v>【85.49】</v>
      </c>
      <c r="DI6" s="35">
        <f>IF(DI7="",NA(),DI7)</f>
        <v>10.84</v>
      </c>
      <c r="DJ6" s="35">
        <f t="shared" ref="DJ6:DR6" si="12">IF(DJ7="",NA(),DJ7)</f>
        <v>23.43</v>
      </c>
      <c r="DK6" s="35">
        <f t="shared" si="12"/>
        <v>25.74</v>
      </c>
      <c r="DL6" s="35">
        <f t="shared" si="12"/>
        <v>27.94</v>
      </c>
      <c r="DM6" s="35">
        <f t="shared" si="12"/>
        <v>30.11</v>
      </c>
      <c r="DN6" s="35">
        <f t="shared" si="12"/>
        <v>10.11</v>
      </c>
      <c r="DO6" s="35">
        <f t="shared" si="12"/>
        <v>20.68</v>
      </c>
      <c r="DP6" s="35">
        <f t="shared" si="12"/>
        <v>22.41</v>
      </c>
      <c r="DQ6" s="35">
        <f t="shared" si="12"/>
        <v>22.9</v>
      </c>
      <c r="DR6" s="35">
        <f t="shared" si="12"/>
        <v>24.87</v>
      </c>
      <c r="DS6" s="34" t="str">
        <f>IF(DS7="","",IF(DS7="-","【-】","【"&amp;SUBSTITUTE(TEXT(DS7,"#,##0.00"),"-","△")&amp;"】"))</f>
        <v>【24.07】</v>
      </c>
      <c r="DT6" s="34">
        <f>IF(DT7="",NA(),DT7)</f>
        <v>0</v>
      </c>
      <c r="DU6" s="34">
        <f t="shared" ref="DU6:EC6" si="13">IF(DU7="",NA(),DU7)</f>
        <v>0</v>
      </c>
      <c r="DV6" s="34">
        <f t="shared" si="13"/>
        <v>0</v>
      </c>
      <c r="DW6" s="34">
        <f t="shared" si="13"/>
        <v>0</v>
      </c>
      <c r="DX6" s="34">
        <f t="shared" si="13"/>
        <v>0</v>
      </c>
      <c r="DY6" s="35">
        <f t="shared" si="13"/>
        <v>0.08</v>
      </c>
      <c r="DZ6" s="35">
        <f t="shared" si="13"/>
        <v>0.08</v>
      </c>
      <c r="EA6" s="34">
        <f t="shared" si="13"/>
        <v>0</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5">
        <f t="shared" si="14"/>
        <v>0.03</v>
      </c>
      <c r="EK6" s="35">
        <f t="shared" si="14"/>
        <v>0.02</v>
      </c>
      <c r="EL6" s="35">
        <f t="shared" si="14"/>
        <v>0.01</v>
      </c>
      <c r="EM6" s="35">
        <f t="shared" si="14"/>
        <v>2.0499999999999998</v>
      </c>
      <c r="EN6" s="35">
        <f t="shared" si="14"/>
        <v>0.01</v>
      </c>
      <c r="EO6" s="34" t="str">
        <f>IF(EO7="","",IF(EO7="-","【-】","【"&amp;SUBSTITUTE(TEXT(EO7,"#,##0.00"),"-","△")&amp;"】"))</f>
        <v>【0.11】</v>
      </c>
    </row>
    <row r="7" spans="1:148" s="36" customFormat="1" x14ac:dyDescent="0.15">
      <c r="A7" s="28"/>
      <c r="B7" s="37">
        <v>2017</v>
      </c>
      <c r="C7" s="37">
        <v>202096</v>
      </c>
      <c r="D7" s="37">
        <v>46</v>
      </c>
      <c r="E7" s="37">
        <v>17</v>
      </c>
      <c r="F7" s="37">
        <v>5</v>
      </c>
      <c r="G7" s="37">
        <v>0</v>
      </c>
      <c r="H7" s="37" t="s">
        <v>108</v>
      </c>
      <c r="I7" s="37" t="s">
        <v>109</v>
      </c>
      <c r="J7" s="37" t="s">
        <v>110</v>
      </c>
      <c r="K7" s="37" t="s">
        <v>111</v>
      </c>
      <c r="L7" s="37" t="s">
        <v>112</v>
      </c>
      <c r="M7" s="37" t="s">
        <v>113</v>
      </c>
      <c r="N7" s="38" t="s">
        <v>114</v>
      </c>
      <c r="O7" s="38">
        <v>58.85</v>
      </c>
      <c r="P7" s="38">
        <v>16.68</v>
      </c>
      <c r="Q7" s="38">
        <v>100.28</v>
      </c>
      <c r="R7" s="38">
        <v>3996</v>
      </c>
      <c r="S7" s="38">
        <v>68652</v>
      </c>
      <c r="T7" s="38">
        <v>667.93</v>
      </c>
      <c r="U7" s="38">
        <v>102.78</v>
      </c>
      <c r="V7" s="38">
        <v>11413</v>
      </c>
      <c r="W7" s="38">
        <v>5.29</v>
      </c>
      <c r="X7" s="38">
        <v>2157.4699999999998</v>
      </c>
      <c r="Y7" s="38">
        <v>93.2</v>
      </c>
      <c r="Z7" s="38">
        <v>98.73</v>
      </c>
      <c r="AA7" s="38">
        <v>101.1</v>
      </c>
      <c r="AB7" s="38">
        <v>97.77</v>
      </c>
      <c r="AC7" s="38">
        <v>99.07</v>
      </c>
      <c r="AD7" s="38">
        <v>93.62</v>
      </c>
      <c r="AE7" s="38">
        <v>97.53</v>
      </c>
      <c r="AF7" s="38">
        <v>99.64</v>
      </c>
      <c r="AG7" s="38">
        <v>99.66</v>
      </c>
      <c r="AH7" s="38">
        <v>100.95</v>
      </c>
      <c r="AI7" s="38">
        <v>100.96</v>
      </c>
      <c r="AJ7" s="38">
        <v>324.95999999999998</v>
      </c>
      <c r="AK7" s="38">
        <v>110.57</v>
      </c>
      <c r="AL7" s="38">
        <v>124.12</v>
      </c>
      <c r="AM7" s="38">
        <v>121.45</v>
      </c>
      <c r="AN7" s="38">
        <v>120.42</v>
      </c>
      <c r="AO7" s="38">
        <v>280.08</v>
      </c>
      <c r="AP7" s="38">
        <v>223.09</v>
      </c>
      <c r="AQ7" s="38">
        <v>214.61</v>
      </c>
      <c r="AR7" s="38">
        <v>225.39</v>
      </c>
      <c r="AS7" s="38">
        <v>224.04</v>
      </c>
      <c r="AT7" s="38">
        <v>198.51</v>
      </c>
      <c r="AU7" s="38">
        <v>74.03</v>
      </c>
      <c r="AV7" s="38">
        <v>2.44</v>
      </c>
      <c r="AW7" s="38">
        <v>8.64</v>
      </c>
      <c r="AX7" s="38">
        <v>11.23</v>
      </c>
      <c r="AY7" s="38">
        <v>11.7</v>
      </c>
      <c r="AZ7" s="38">
        <v>124.2</v>
      </c>
      <c r="BA7" s="38">
        <v>33.03</v>
      </c>
      <c r="BB7" s="38">
        <v>29.45</v>
      </c>
      <c r="BC7" s="38">
        <v>31.84</v>
      </c>
      <c r="BD7" s="38">
        <v>29.91</v>
      </c>
      <c r="BE7" s="38">
        <v>32.86</v>
      </c>
      <c r="BF7" s="38">
        <v>1013.4</v>
      </c>
      <c r="BG7" s="38">
        <v>1007.69</v>
      </c>
      <c r="BH7" s="38">
        <v>1016.41</v>
      </c>
      <c r="BI7" s="38">
        <v>1232.28</v>
      </c>
      <c r="BJ7" s="38">
        <v>1252.69</v>
      </c>
      <c r="BK7" s="38">
        <v>1126.77</v>
      </c>
      <c r="BL7" s="38">
        <v>1044.8</v>
      </c>
      <c r="BM7" s="38">
        <v>1081.8</v>
      </c>
      <c r="BN7" s="38">
        <v>974.93</v>
      </c>
      <c r="BO7" s="38">
        <v>855.8</v>
      </c>
      <c r="BP7" s="38">
        <v>814.89</v>
      </c>
      <c r="BQ7" s="38">
        <v>114.98</v>
      </c>
      <c r="BR7" s="38">
        <v>109.99</v>
      </c>
      <c r="BS7" s="38">
        <v>121.31</v>
      </c>
      <c r="BT7" s="38">
        <v>95.21</v>
      </c>
      <c r="BU7" s="38">
        <v>100</v>
      </c>
      <c r="BV7" s="38">
        <v>50.9</v>
      </c>
      <c r="BW7" s="38">
        <v>50.82</v>
      </c>
      <c r="BX7" s="38">
        <v>52.19</v>
      </c>
      <c r="BY7" s="38">
        <v>55.32</v>
      </c>
      <c r="BZ7" s="38">
        <v>59.8</v>
      </c>
      <c r="CA7" s="38">
        <v>60.64</v>
      </c>
      <c r="CB7" s="38">
        <v>175.75</v>
      </c>
      <c r="CC7" s="38">
        <v>183.66</v>
      </c>
      <c r="CD7" s="38">
        <v>166.4</v>
      </c>
      <c r="CE7" s="38">
        <v>211.97</v>
      </c>
      <c r="CF7" s="38">
        <v>210.84</v>
      </c>
      <c r="CG7" s="38">
        <v>293.27</v>
      </c>
      <c r="CH7" s="38">
        <v>300.52</v>
      </c>
      <c r="CI7" s="38">
        <v>296.14</v>
      </c>
      <c r="CJ7" s="38">
        <v>283.17</v>
      </c>
      <c r="CK7" s="38">
        <v>263.76</v>
      </c>
      <c r="CL7" s="38">
        <v>255.52</v>
      </c>
      <c r="CM7" s="38">
        <v>47.7</v>
      </c>
      <c r="CN7" s="38">
        <v>47.81</v>
      </c>
      <c r="CO7" s="38">
        <v>43.96</v>
      </c>
      <c r="CP7" s="38">
        <v>43.82</v>
      </c>
      <c r="CQ7" s="38">
        <v>43.94</v>
      </c>
      <c r="CR7" s="38">
        <v>53.78</v>
      </c>
      <c r="CS7" s="38">
        <v>53.24</v>
      </c>
      <c r="CT7" s="38">
        <v>52.31</v>
      </c>
      <c r="CU7" s="38">
        <v>60.65</v>
      </c>
      <c r="CV7" s="38">
        <v>51.75</v>
      </c>
      <c r="CW7" s="38">
        <v>52.49</v>
      </c>
      <c r="CX7" s="38">
        <v>89.9</v>
      </c>
      <c r="CY7" s="38">
        <v>90.84</v>
      </c>
      <c r="CZ7" s="38">
        <v>91.86</v>
      </c>
      <c r="DA7" s="38">
        <v>93.12</v>
      </c>
      <c r="DB7" s="38">
        <v>95.04</v>
      </c>
      <c r="DC7" s="38">
        <v>84.06</v>
      </c>
      <c r="DD7" s="38">
        <v>84.07</v>
      </c>
      <c r="DE7" s="38">
        <v>84.32</v>
      </c>
      <c r="DF7" s="38">
        <v>84.58</v>
      </c>
      <c r="DG7" s="38">
        <v>84.84</v>
      </c>
      <c r="DH7" s="38">
        <v>85.49</v>
      </c>
      <c r="DI7" s="38">
        <v>10.84</v>
      </c>
      <c r="DJ7" s="38">
        <v>23.43</v>
      </c>
      <c r="DK7" s="38">
        <v>25.74</v>
      </c>
      <c r="DL7" s="38">
        <v>27.94</v>
      </c>
      <c r="DM7" s="38">
        <v>30.11</v>
      </c>
      <c r="DN7" s="38">
        <v>10.11</v>
      </c>
      <c r="DO7" s="38">
        <v>20.68</v>
      </c>
      <c r="DP7" s="38">
        <v>22.41</v>
      </c>
      <c r="DQ7" s="38">
        <v>22.9</v>
      </c>
      <c r="DR7" s="38">
        <v>24.87</v>
      </c>
      <c r="DS7" s="38">
        <v>24.07</v>
      </c>
      <c r="DT7" s="38">
        <v>0</v>
      </c>
      <c r="DU7" s="38">
        <v>0</v>
      </c>
      <c r="DV7" s="38">
        <v>0</v>
      </c>
      <c r="DW7" s="38">
        <v>0</v>
      </c>
      <c r="DX7" s="38">
        <v>0</v>
      </c>
      <c r="DY7" s="38">
        <v>0.08</v>
      </c>
      <c r="DZ7" s="38">
        <v>0.08</v>
      </c>
      <c r="EA7" s="38">
        <v>0</v>
      </c>
      <c r="EB7" s="38">
        <v>0</v>
      </c>
      <c r="EC7" s="38">
        <v>0</v>
      </c>
      <c r="ED7" s="38">
        <v>0</v>
      </c>
      <c r="EE7" s="38">
        <v>0</v>
      </c>
      <c r="EF7" s="38">
        <v>0</v>
      </c>
      <c r="EG7" s="38">
        <v>0</v>
      </c>
      <c r="EH7" s="38">
        <v>0</v>
      </c>
      <c r="EI7" s="38">
        <v>0</v>
      </c>
      <c r="EJ7" s="38">
        <v>0.03</v>
      </c>
      <c r="EK7" s="38">
        <v>0.02</v>
      </c>
      <c r="EL7" s="38">
        <v>0.01</v>
      </c>
      <c r="EM7" s="38">
        <v>2.0499999999999998</v>
      </c>
      <c r="EN7" s="38">
        <v>0.01</v>
      </c>
      <c r="EO7" s="38">
        <v>0.11</v>
      </c>
    </row>
    <row r="8" spans="1:148" ht="13.1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dcterms:created xsi:type="dcterms:W3CDTF">2018-12-03T08:55:19Z</dcterms:created>
  <dcterms:modified xsi:type="dcterms:W3CDTF">2019-02-20T11:12:26Z</dcterms:modified>
  <cp:category/>
</cp:coreProperties>
</file>