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A597" lockStructure="1"/>
  <bookViews>
    <workbookView xWindow="0" yWindow="0" windowWidth="20610" windowHeight="1164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T8" i="4"/>
  <c r="AD8" i="4"/>
  <c r="W8" i="4"/>
  <c r="P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<sst xmlns="http://schemas.openxmlformats.org/spreadsheetml/2006/main" count="232" uniqueCount="120">
  <si>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</si>
  <si>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</si>
  <si>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</si>
  <si>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</si>
  <si>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</si>
  <si>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</si>
  <si>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</si>
  <si>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</si>
  <si>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</si>
  <si>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</si>
  <si>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</si>
  <si>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</si>
  <si>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</si>
  <si>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</si>
  <si>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</si>
  <si>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</si>
  <si>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</si>
  <si>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</si>
  <si>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</si>
  <si>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</si>
  <si>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</si>
  <si>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</si>
  <si>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</si>
  <si>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</si>
  <si>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</si>
  <si>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</si>
  <si>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</si>
  <si>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</si>
  <si>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</si>
  <si>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</si>
  <si>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</si>
  <si>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</si>
  <si>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</si>
  <si>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</si>
  <si>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</si>
  <si>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</si>
  <si>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</si>
  <si>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</si>
  <si>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</si>
  <si>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</si>
  <si>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</si>
  <si>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</si>
  <si>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</si>
  <si>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</si>
  <si>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</si>
  <si>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</si>
  <si>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</si>
  <si>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</si>
  <si>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</si>
  <si>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</si>
  <si>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</si>
  <si>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</si>
  <si>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</si>
  <si>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</si>
  <si>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</si>
  <si>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</si>
  <si>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</si>
  <si>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</si>
  <si>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</si>
  <si>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</si>
  <si>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</si>
  <si>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</si>
  <si>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</si>
  <si>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</si>
  <si>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</si>
  <si>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</si>
  <si>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</si>
  <si>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</si>
  <si>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</si>
  <si>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</si>
  <si>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</si>
  <si>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</si>
  <si>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</si>
  <si>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</si>
  <si>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</si>
  <si>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</si>
  <si>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</si>
  <si>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</si>
  <si>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</si>
  <si>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</si>
  <si>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</si>
  <si>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</si>
  <si>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</si>
  <si>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</si>
  <si>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</si>
  <si>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</si>
  <si>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</si>
  <si>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</si>
  <si>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</si>
  <si>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</si>
  <si>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</si>
  <si>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</si>
  <si>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</si>
  <si>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</si>
  <si>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</si>
  <si>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</si>
  <si>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</si>
  <si>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</si>
  <si>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</si>
  <si>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</si>
  <si>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</si>
  <si>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</si>
  <si>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</si>
  <si>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</si>
  <si>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</si>
  <si>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飯田市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</si>
  <si>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</si>
  <si>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</si>
  <si>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</si>
  <si>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</si>
  <si>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</si>
  <si>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</si>
  <si>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</si>
  <si>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</si>
  <si>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</si>
  <si>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</si>
  <si>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</si>
  <si>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及び管路経年化率は類似団体に比べて施設の老朽化が進んでいないことを示しているが、管路更新率は類似団体に比べて老朽管路の更新が進んでいないことを示しており、このままでは有形固定資産減価償却率、管路経年化率の上昇が懸念される。</t>
    <rPh sb="1" eb="3">
      <t>ユウケイ</t>
    </rPh>
    <rPh sb="3" eb="5">
      <t>コテイ</t>
    </rPh>
    <rPh sb="5" eb="7">
      <t>シサン</t>
    </rPh>
    <rPh sb="7" eb="9">
      <t>ゲンカ</t>
    </rPh>
    <rPh sb="9" eb="11">
      <t>ショウキャク</t>
    </rPh>
    <rPh sb="11" eb="12">
      <t>リツ</t>
    </rPh>
    <rPh sb="12" eb="13">
      <t>オヨ</t>
    </rPh>
    <rPh sb="14" eb="16">
      <t>カンロ</t>
    </rPh>
    <rPh sb="16" eb="19">
      <t>ケイネンカ</t>
    </rPh>
    <rPh sb="19" eb="20">
      <t>リツ</t>
    </rPh>
    <rPh sb="21" eb="23">
      <t>ルイジ</t>
    </rPh>
    <rPh sb="23" eb="25">
      <t>ダンタイ</t>
    </rPh>
    <rPh sb="26" eb="27">
      <t>クラ</t>
    </rPh>
    <rPh sb="29" eb="31">
      <t>シセツ</t>
    </rPh>
    <rPh sb="32" eb="35">
      <t>ロウキュウカ</t>
    </rPh>
    <rPh sb="36" eb="37">
      <t>スス</t>
    </rPh>
    <rPh sb="45" eb="46">
      <t>シメ</t>
    </rPh>
    <rPh sb="52" eb="54">
      <t>カンロ</t>
    </rPh>
    <rPh sb="54" eb="56">
      <t>コウシン</t>
    </rPh>
    <rPh sb="56" eb="57">
      <t>リツ</t>
    </rPh>
    <rPh sb="58" eb="60">
      <t>ルイジ</t>
    </rPh>
    <rPh sb="60" eb="62">
      <t>ダンタイ</t>
    </rPh>
    <rPh sb="63" eb="64">
      <t>クラ</t>
    </rPh>
    <rPh sb="66" eb="68">
      <t>ロウキュウ</t>
    </rPh>
    <rPh sb="68" eb="69">
      <t>カン</t>
    </rPh>
    <rPh sb="69" eb="70">
      <t>ロ</t>
    </rPh>
    <rPh sb="71" eb="73">
      <t>コウシン</t>
    </rPh>
    <rPh sb="74" eb="75">
      <t>スス</t>
    </rPh>
    <rPh sb="83" eb="84">
      <t>シメ</t>
    </rPh>
    <rPh sb="95" eb="97">
      <t>ユウケイ</t>
    </rPh>
    <rPh sb="97" eb="99">
      <t>コテイ</t>
    </rPh>
    <rPh sb="99" eb="101">
      <t>シサン</t>
    </rPh>
    <rPh sb="101" eb="103">
      <t>ゲンカ</t>
    </rPh>
    <rPh sb="103" eb="105">
      <t>ショウキャク</t>
    </rPh>
    <rPh sb="105" eb="106">
      <t>リツ</t>
    </rPh>
    <rPh sb="107" eb="109">
      <t>カンロ</t>
    </rPh>
    <rPh sb="109" eb="112">
      <t>ケイネンカ</t>
    </rPh>
    <rPh sb="112" eb="113">
      <t>リツ</t>
    </rPh>
    <rPh sb="114" eb="116">
      <t>ジョウショウ</t>
    </rPh>
    <rPh sb="117" eb="119">
      <t>ケネン</t>
    </rPh>
    <phoneticPr fontId="4"/>
  </si>
  <si>
    <t>　現在飯田市では、浄水場の老朽化に対応するため大規模な更新整備事業を行っている。また、老朽管路の更新等により有収率の向上を図っていく必要もある。
　これらの事業には多額の経費が必要となるが、その財源については長期的な見通しのもと企業債残高にも留意しつつ安定した経営となるよう検討していく必要がある。
　また、料金回収率が低い水準となっていることから、今後は経費の節減に努めることはもとより、適正な水道料金について検証していく必要がある。</t>
    <rPh sb="1" eb="3">
      <t>ゲンザイ</t>
    </rPh>
    <rPh sb="3" eb="6">
      <t>イイダシ</t>
    </rPh>
    <rPh sb="9" eb="12">
      <t>ジョウスイジョウ</t>
    </rPh>
    <rPh sb="13" eb="16">
      <t>ロウキュウカ</t>
    </rPh>
    <rPh sb="17" eb="19">
      <t>タイオウ</t>
    </rPh>
    <rPh sb="23" eb="26">
      <t>ダイキボ</t>
    </rPh>
    <rPh sb="27" eb="29">
      <t>コウシン</t>
    </rPh>
    <rPh sb="29" eb="31">
      <t>セイビ</t>
    </rPh>
    <rPh sb="31" eb="33">
      <t>ジギョウ</t>
    </rPh>
    <rPh sb="34" eb="35">
      <t>オコナ</t>
    </rPh>
    <rPh sb="43" eb="45">
      <t>ロウキュウ</t>
    </rPh>
    <rPh sb="45" eb="46">
      <t>カン</t>
    </rPh>
    <rPh sb="46" eb="47">
      <t>ロ</t>
    </rPh>
    <rPh sb="48" eb="50">
      <t>コウシン</t>
    </rPh>
    <rPh sb="50" eb="51">
      <t>トウ</t>
    </rPh>
    <rPh sb="54" eb="56">
      <t>ユウシュウ</t>
    </rPh>
    <rPh sb="56" eb="57">
      <t>リツ</t>
    </rPh>
    <rPh sb="58" eb="60">
      <t>コウジョウ</t>
    </rPh>
    <rPh sb="61" eb="62">
      <t>ハカ</t>
    </rPh>
    <rPh sb="66" eb="68">
      <t>ヒツヨウ</t>
    </rPh>
    <rPh sb="78" eb="80">
      <t>ジギョウ</t>
    </rPh>
    <rPh sb="82" eb="84">
      <t>タガク</t>
    </rPh>
    <rPh sb="85" eb="87">
      <t>ケイヒ</t>
    </rPh>
    <rPh sb="88" eb="90">
      <t>ヒツヨウ</t>
    </rPh>
    <rPh sb="97" eb="99">
      <t>ザイゲン</t>
    </rPh>
    <rPh sb="104" eb="107">
      <t>チョウキテキ</t>
    </rPh>
    <rPh sb="108" eb="110">
      <t>ミトオ</t>
    </rPh>
    <rPh sb="114" eb="116">
      <t>キギョウ</t>
    </rPh>
    <rPh sb="116" eb="117">
      <t>サイ</t>
    </rPh>
    <rPh sb="117" eb="119">
      <t>ザンダカ</t>
    </rPh>
    <rPh sb="121" eb="123">
      <t>リュウイ</t>
    </rPh>
    <rPh sb="126" eb="128">
      <t>アンテイ</t>
    </rPh>
    <rPh sb="130" eb="132">
      <t>ケイエイ</t>
    </rPh>
    <rPh sb="137" eb="139">
      <t>ケントウ</t>
    </rPh>
    <rPh sb="143" eb="145">
      <t>ヒツヨウ</t>
    </rPh>
    <rPh sb="154" eb="156">
      <t>リョウキン</t>
    </rPh>
    <rPh sb="156" eb="158">
      <t>カイシュウ</t>
    </rPh>
    <rPh sb="158" eb="159">
      <t>リツ</t>
    </rPh>
    <rPh sb="160" eb="161">
      <t>ヒク</t>
    </rPh>
    <rPh sb="162" eb="164">
      <t>スイジュン</t>
    </rPh>
    <rPh sb="175" eb="177">
      <t>コンゴ</t>
    </rPh>
    <rPh sb="178" eb="180">
      <t>ケイヒ</t>
    </rPh>
    <rPh sb="181" eb="183">
      <t>セツゲン</t>
    </rPh>
    <rPh sb="184" eb="185">
      <t>ツト</t>
    </rPh>
    <rPh sb="195" eb="197">
      <t>テキセイ</t>
    </rPh>
    <rPh sb="198" eb="200">
      <t>スイドウ</t>
    </rPh>
    <rPh sb="200" eb="202">
      <t>リョウキン</t>
    </rPh>
    <rPh sb="206" eb="208">
      <t>ケンショウ</t>
    </rPh>
    <rPh sb="212" eb="214">
      <t>ヒツヨウ</t>
    </rPh>
    <phoneticPr fontId="4"/>
  </si>
  <si>
    <t>　飯田市水道事業は平成29年４月１日に簡易水道事業を会計統合した。従って平成29年度決算は水道事業、簡易水道事業ともに地方公営企業法を適用した初めての決算となる。
　統合により昨年度より数値が増減しているものがある。
 経常収支比率は100%を上回っているが、簡易水道事業を会計統合したことなどから平成28年度よりも低下している。
　企業債残高対給水収益比率は類似団体平均に比べると高い値となっており、依然として企業債に依存した経営状況である。
　給水原価が類似団体平均よりも高いことから、料金回収率が100%を下回る状態が続いている。
　施設利用率は類似団体平均よりも高いことから概ね良好な水準である。
　有収率については、漏水等の要因により類似団体平均よりも低い状況が続いている。</t>
    <rPh sb="1" eb="4">
      <t>イイダシ</t>
    </rPh>
    <rPh sb="4" eb="6">
      <t>スイドウ</t>
    </rPh>
    <rPh sb="6" eb="8">
      <t>ジギョウ</t>
    </rPh>
    <rPh sb="9" eb="11">
      <t>ヘイセイ</t>
    </rPh>
    <rPh sb="13" eb="14">
      <t>ネン</t>
    </rPh>
    <rPh sb="15" eb="16">
      <t>ガツ</t>
    </rPh>
    <rPh sb="17" eb="18">
      <t>ニチ</t>
    </rPh>
    <rPh sb="19" eb="21">
      <t>カンイ</t>
    </rPh>
    <rPh sb="21" eb="23">
      <t>スイドウ</t>
    </rPh>
    <rPh sb="23" eb="25">
      <t>ジギョウ</t>
    </rPh>
    <rPh sb="26" eb="28">
      <t>カイケイ</t>
    </rPh>
    <rPh sb="28" eb="30">
      <t>トウゴウ</t>
    </rPh>
    <rPh sb="33" eb="34">
      <t>シタガ</t>
    </rPh>
    <rPh sb="36" eb="38">
      <t>ヘイセイ</t>
    </rPh>
    <rPh sb="40" eb="42">
      <t>ネンド</t>
    </rPh>
    <rPh sb="42" eb="44">
      <t>ケッサン</t>
    </rPh>
    <rPh sb="45" eb="47">
      <t>スイドウ</t>
    </rPh>
    <rPh sb="47" eb="49">
      <t>ジギョウ</t>
    </rPh>
    <rPh sb="50" eb="52">
      <t>カンイ</t>
    </rPh>
    <rPh sb="52" eb="54">
      <t>スイドウ</t>
    </rPh>
    <rPh sb="54" eb="56">
      <t>ジギョウ</t>
    </rPh>
    <rPh sb="59" eb="61">
      <t>チホウ</t>
    </rPh>
    <rPh sb="61" eb="63">
      <t>コウエイ</t>
    </rPh>
    <rPh sb="63" eb="65">
      <t>キギョウ</t>
    </rPh>
    <rPh sb="65" eb="66">
      <t>ホウ</t>
    </rPh>
    <rPh sb="67" eb="69">
      <t>テキヨウ</t>
    </rPh>
    <rPh sb="71" eb="72">
      <t>ハジ</t>
    </rPh>
    <rPh sb="75" eb="77">
      <t>ケッサン</t>
    </rPh>
    <rPh sb="110" eb="112">
      <t>ケイジョウ</t>
    </rPh>
    <rPh sb="112" eb="114">
      <t>シュウシ</t>
    </rPh>
    <rPh sb="114" eb="116">
      <t>ヒリツ</t>
    </rPh>
    <rPh sb="122" eb="124">
      <t>ウワマワ</t>
    </rPh>
    <rPh sb="130" eb="132">
      <t>カンイ</t>
    </rPh>
    <rPh sb="132" eb="134">
      <t>スイドウ</t>
    </rPh>
    <rPh sb="134" eb="136">
      <t>ジギョウ</t>
    </rPh>
    <rPh sb="137" eb="139">
      <t>カイケイ</t>
    </rPh>
    <rPh sb="139" eb="141">
      <t>トウゴウ</t>
    </rPh>
    <rPh sb="149" eb="151">
      <t>ヘイセイ</t>
    </rPh>
    <rPh sb="153" eb="155">
      <t>ネンド</t>
    </rPh>
    <rPh sb="158" eb="160">
      <t>テイカ</t>
    </rPh>
    <rPh sb="167" eb="169">
      <t>キギョウ</t>
    </rPh>
    <rPh sb="169" eb="170">
      <t>サイ</t>
    </rPh>
    <rPh sb="170" eb="172">
      <t>ザンダカ</t>
    </rPh>
    <rPh sb="172" eb="173">
      <t>タイ</t>
    </rPh>
    <rPh sb="173" eb="175">
      <t>キュウスイ</t>
    </rPh>
    <rPh sb="175" eb="177">
      <t>シュウエキ</t>
    </rPh>
    <rPh sb="177" eb="179">
      <t>ヒリツ</t>
    </rPh>
    <rPh sb="180" eb="182">
      <t>ルイジ</t>
    </rPh>
    <rPh sb="182" eb="184">
      <t>ダンタイ</t>
    </rPh>
    <rPh sb="184" eb="186">
      <t>ヘイキン</t>
    </rPh>
    <rPh sb="187" eb="188">
      <t>クラ</t>
    </rPh>
    <rPh sb="191" eb="192">
      <t>タカ</t>
    </rPh>
    <rPh sb="193" eb="194">
      <t>アタイ</t>
    </rPh>
    <rPh sb="201" eb="203">
      <t>イゼン</t>
    </rPh>
    <rPh sb="206" eb="208">
      <t>キギョウ</t>
    </rPh>
    <rPh sb="208" eb="209">
      <t>サイ</t>
    </rPh>
    <rPh sb="210" eb="212">
      <t>イゾン</t>
    </rPh>
    <rPh sb="214" eb="216">
      <t>ケイエイ</t>
    </rPh>
    <rPh sb="216" eb="218">
      <t>ジョウキョウ</t>
    </rPh>
    <rPh sb="224" eb="226">
      <t>キュウスイ</t>
    </rPh>
    <rPh sb="226" eb="228">
      <t>ゲンカ</t>
    </rPh>
    <rPh sb="229" eb="231">
      <t>ルイジ</t>
    </rPh>
    <rPh sb="231" eb="233">
      <t>ダンタイ</t>
    </rPh>
    <rPh sb="233" eb="235">
      <t>ヘイキン</t>
    </rPh>
    <rPh sb="238" eb="239">
      <t>タカ</t>
    </rPh>
    <rPh sb="245" eb="247">
      <t>リョウキン</t>
    </rPh>
    <rPh sb="247" eb="249">
      <t>カイシュウ</t>
    </rPh>
    <rPh sb="249" eb="250">
      <t>リツ</t>
    </rPh>
    <rPh sb="256" eb="258">
      <t>シタマワ</t>
    </rPh>
    <rPh sb="259" eb="261">
      <t>ジョウタイ</t>
    </rPh>
    <rPh sb="262" eb="263">
      <t>ツヅ</t>
    </rPh>
    <rPh sb="270" eb="272">
      <t>シセツ</t>
    </rPh>
    <rPh sb="272" eb="275">
      <t>リヨウリツ</t>
    </rPh>
    <rPh sb="276" eb="278">
      <t>ルイジ</t>
    </rPh>
    <rPh sb="278" eb="280">
      <t>ダンタイ</t>
    </rPh>
    <rPh sb="280" eb="282">
      <t>ヘイキン</t>
    </rPh>
    <rPh sb="285" eb="286">
      <t>タカ</t>
    </rPh>
    <rPh sb="291" eb="292">
      <t>オオム</t>
    </rPh>
    <rPh sb="293" eb="295">
      <t>リョウコウ</t>
    </rPh>
    <rPh sb="296" eb="298">
      <t>スイジュン</t>
    </rPh>
    <rPh sb="304" eb="306">
      <t>ユウシュウ</t>
    </rPh>
    <rPh sb="306" eb="307">
      <t>リツ</t>
    </rPh>
    <rPh sb="313" eb="315">
      <t>ロウスイ</t>
    </rPh>
    <rPh sb="315" eb="316">
      <t>トウ</t>
    </rPh>
    <rPh sb="317" eb="319">
      <t>ヨウイン</t>
    </rPh>
    <rPh sb="322" eb="324">
      <t>ルイジ</t>
    </rPh>
    <rPh sb="324" eb="326">
      <t>ダンタイ</t>
    </rPh>
    <rPh sb="326" eb="328">
      <t>ヘイキン</t>
    </rPh>
    <rPh sb="331" eb="332">
      <t>ヒク</t>
    </rPh>
    <rPh sb="333" eb="335">
      <t>ジョウキョウ</t>
    </rPh>
    <rPh sb="336" eb="337">
      <t>ツヅ</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</si>
</sst>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0.18</c:v>
                </c:pt>
                <c:pt idx="1">
                  <c:v>0.16</c:v>
                </c:pt>
                <c:pt idx="2">
                  <c:v>0.27</c:v>
                </c:pt>
                <c:pt idx="3">
                  <c:v>0.15</c:v>
                </c:pt>
                <c:pt idx="4">
                  <c:v>0.34</c:v>
                </c:pt>
              </c:numCache>
            </c:numRef>
          </c:val>
          <c:extLst xmlns:c16r2="http://schemas.microsoft.com/office/drawing/2015/06/chart">
            <c:ext xmlns:c16="http://schemas.microsoft.com/office/drawing/2014/chart" uri="{C3380CC4-5D6E-409C-BE32-E72D297353CC}">
              <c16:uniqueId val="{00000000-A2D4-4073-A6FF-2B25A9964DAD}"/>
            </c:ext>
          </c:extLst>
        </c:ser>
        <c:dLbls>
          <c:showLegendKey val="0"/>
          <c:showVal val="0"/>
          <c:showCatName val="0"/>
          <c:showSerName val="0"/>
          <c:showPercent val="0"/>
          <c:showBubbleSize val="0"/>
        </c:dLbls>
        <c:gapWidth val="150"/>
        <c:axId val="87296256"/>
        <c:axId val="8729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0.85</c:v>
                </c:pt>
                <c:pt idx="1">
                  <c:v>0.75</c:v>
                </c:pt>
                <c:pt idx="2">
                  <c:v>0.95</c:v>
                </c:pt>
                <c:pt idx="3">
                  <c:v>0.74</c:v>
                </c:pt>
                <c:pt idx="4">
                  <c:v>0.74</c:v>
                </c:pt>
              </c:numCache>
            </c:numRef>
          </c:val>
          <c:smooth val="0"/>
          <c:extLst xmlns:c16r2="http://schemas.microsoft.com/office/drawing/2015/06/chart">
            <c:ext xmlns:c16="http://schemas.microsoft.com/office/drawing/2014/chart" uri="{C3380CC4-5D6E-409C-BE32-E72D297353CC}">
              <c16:uniqueId val="{00000001-A2D4-4073-A6FF-2B25A9964DAD}"/>
            </c:ext>
          </c:extLst>
        </c:ser>
        <c:dLbls>
          <c:showLegendKey val="0"/>
          <c:showVal val="0"/>
          <c:showCatName val="0"/>
          <c:showSerName val="0"/>
          <c:showPercent val="0"/>
          <c:showBubbleSize val="0"/>
        </c:dLbls>
        <c:marker val="1"/>
        <c:smooth val="0"/>
        <c:axId val="87296256"/>
        <c:axId val="87298432"/>
      </c:lineChart>
      <c:dateAx>
        <c:axId val="87296256"/>
        <c:scaling>
          <c:orientation val="minMax"/>
        </c:scaling>
        <c:delete val="1"/>
        <c:axPos val="b"/>
        <c:numFmt formatCode="ge" sourceLinked="1"/>
        <c:majorTickMark val="none"/>
        <c:minorTickMark val="none"/>
        <c:tickLblPos val="none"/>
        <c:crossAx val="87298432"/>
        <c:crosses val="autoZero"/>
        <c:auto val="1"/>
        <c:lblOffset val="100"/>
        <c:baseTimeUnit val="years"/>
      </c:dateAx>
      <c:valAx>
        <c:axId val="8729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9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67.55</c:v>
                </c:pt>
                <c:pt idx="1">
                  <c:v>66.11</c:v>
                </c:pt>
                <c:pt idx="2">
                  <c:v>66.72</c:v>
                </c:pt>
                <c:pt idx="3">
                  <c:v>70.13</c:v>
                </c:pt>
                <c:pt idx="4">
                  <c:v>68.790000000000006</c:v>
                </c:pt>
              </c:numCache>
            </c:numRef>
          </c:val>
          <c:extLst xmlns:c16r2="http://schemas.microsoft.com/office/drawing/2015/06/chart">
            <c:ext xmlns:c16="http://schemas.microsoft.com/office/drawing/2014/chart" uri="{C3380CC4-5D6E-409C-BE32-E72D297353CC}">
              <c16:uniqueId val="{00000000-8D66-47ED-901C-D062350908F3}"/>
            </c:ext>
          </c:extLst>
        </c:ser>
        <c:dLbls>
          <c:showLegendKey val="0"/>
          <c:showVal val="0"/>
          <c:showCatName val="0"/>
          <c:showSerName val="0"/>
          <c:showPercent val="0"/>
          <c:showBubbleSize val="0"/>
        </c:dLbls>
        <c:gapWidth val="150"/>
        <c:axId val="90154880"/>
        <c:axId val="9016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62.45</c:v>
                </c:pt>
                <c:pt idx="1">
                  <c:v>62.12</c:v>
                </c:pt>
                <c:pt idx="2">
                  <c:v>62.26</c:v>
                </c:pt>
                <c:pt idx="3">
                  <c:v>62.1</c:v>
                </c:pt>
                <c:pt idx="4">
                  <c:v>62.38</c:v>
                </c:pt>
              </c:numCache>
            </c:numRef>
          </c:val>
          <c:smooth val="0"/>
          <c:extLst xmlns:c16r2="http://schemas.microsoft.com/office/drawing/2015/06/chart">
            <c:ext xmlns:c16="http://schemas.microsoft.com/office/drawing/2014/chart" uri="{C3380CC4-5D6E-409C-BE32-E72D297353CC}">
              <c16:uniqueId val="{00000001-8D66-47ED-901C-D062350908F3}"/>
            </c:ext>
          </c:extLst>
        </c:ser>
        <c:dLbls>
          <c:showLegendKey val="0"/>
          <c:showVal val="0"/>
          <c:showCatName val="0"/>
          <c:showSerName val="0"/>
          <c:showPercent val="0"/>
          <c:showBubbleSize val="0"/>
        </c:dLbls>
        <c:marker val="1"/>
        <c:smooth val="0"/>
        <c:axId val="90154880"/>
        <c:axId val="90161152"/>
      </c:lineChart>
      <c:dateAx>
        <c:axId val="90154880"/>
        <c:scaling>
          <c:orientation val="minMax"/>
        </c:scaling>
        <c:delete val="1"/>
        <c:axPos val="b"/>
        <c:numFmt formatCode="ge" sourceLinked="1"/>
        <c:majorTickMark val="none"/>
        <c:minorTickMark val="none"/>
        <c:tickLblPos val="none"/>
        <c:crossAx val="90161152"/>
        <c:crosses val="autoZero"/>
        <c:auto val="1"/>
        <c:lblOffset val="100"/>
        <c:baseTimeUnit val="years"/>
      </c:dateAx>
      <c:valAx>
        <c:axId val="9016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5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84.49</c:v>
                </c:pt>
                <c:pt idx="1">
                  <c:v>85.67</c:v>
                </c:pt>
                <c:pt idx="2">
                  <c:v>83.79</c:v>
                </c:pt>
                <c:pt idx="3">
                  <c:v>84.28</c:v>
                </c:pt>
                <c:pt idx="4">
                  <c:v>82.76</c:v>
                </c:pt>
              </c:numCache>
            </c:numRef>
          </c:val>
          <c:extLst xmlns:c16r2="http://schemas.microsoft.com/office/drawing/2015/06/chart">
            <c:ext xmlns:c16="http://schemas.microsoft.com/office/drawing/2014/chart" uri="{C3380CC4-5D6E-409C-BE32-E72D297353CC}">
              <c16:uniqueId val="{00000000-DE47-47E4-982D-967C2CE6B02A}"/>
            </c:ext>
          </c:extLst>
        </c:ser>
        <c:dLbls>
          <c:showLegendKey val="0"/>
          <c:showVal val="0"/>
          <c:showCatName val="0"/>
          <c:showSerName val="0"/>
          <c:showPercent val="0"/>
          <c:showBubbleSize val="0"/>
        </c:dLbls>
        <c:gapWidth val="150"/>
        <c:axId val="91322624"/>
        <c:axId val="9133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89.76</c:v>
                </c:pt>
                <c:pt idx="1">
                  <c:v>89.45</c:v>
                </c:pt>
                <c:pt idx="2">
                  <c:v>89.5</c:v>
                </c:pt>
                <c:pt idx="3">
                  <c:v>89.52</c:v>
                </c:pt>
                <c:pt idx="4">
                  <c:v>89.17</c:v>
                </c:pt>
              </c:numCache>
            </c:numRef>
          </c:val>
          <c:smooth val="0"/>
          <c:extLst xmlns:c16r2="http://schemas.microsoft.com/office/drawing/2015/06/chart">
            <c:ext xmlns:c16="http://schemas.microsoft.com/office/drawing/2014/chart" uri="{C3380CC4-5D6E-409C-BE32-E72D297353CC}">
              <c16:uniqueId val="{00000001-DE47-47E4-982D-967C2CE6B02A}"/>
            </c:ext>
          </c:extLst>
        </c:ser>
        <c:dLbls>
          <c:showLegendKey val="0"/>
          <c:showVal val="0"/>
          <c:showCatName val="0"/>
          <c:showSerName val="0"/>
          <c:showPercent val="0"/>
          <c:showBubbleSize val="0"/>
        </c:dLbls>
        <c:marker val="1"/>
        <c:smooth val="0"/>
        <c:axId val="91322624"/>
        <c:axId val="91332992"/>
      </c:lineChart>
      <c:dateAx>
        <c:axId val="91322624"/>
        <c:scaling>
          <c:orientation val="minMax"/>
        </c:scaling>
        <c:delete val="1"/>
        <c:axPos val="b"/>
        <c:numFmt formatCode="ge" sourceLinked="1"/>
        <c:majorTickMark val="none"/>
        <c:minorTickMark val="none"/>
        <c:tickLblPos val="none"/>
        <c:crossAx val="91332992"/>
        <c:crosses val="autoZero"/>
        <c:auto val="1"/>
        <c:lblOffset val="100"/>
        <c:baseTimeUnit val="years"/>
      </c:dateAx>
      <c:valAx>
        <c:axId val="9133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2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99.75</c:v>
                </c:pt>
                <c:pt idx="1">
                  <c:v>112.29</c:v>
                </c:pt>
                <c:pt idx="2">
                  <c:v>107.4</c:v>
                </c:pt>
                <c:pt idx="3">
                  <c:v>111.19</c:v>
                </c:pt>
                <c:pt idx="4">
                  <c:v>109.23</c:v>
                </c:pt>
              </c:numCache>
            </c:numRef>
          </c:val>
          <c:extLst xmlns:c16r2="http://schemas.microsoft.com/office/drawing/2015/06/chart">
            <c:ext xmlns:c16="http://schemas.microsoft.com/office/drawing/2014/chart" uri="{C3380CC4-5D6E-409C-BE32-E72D297353CC}">
              <c16:uniqueId val="{00000000-80EA-46E8-A3CE-D3E0A996C3C8}"/>
            </c:ext>
          </c:extLst>
        </c:ser>
        <c:dLbls>
          <c:showLegendKey val="0"/>
          <c:showVal val="0"/>
          <c:showCatName val="0"/>
          <c:showSerName val="0"/>
          <c:showPercent val="0"/>
          <c:showBubbleSize val="0"/>
        </c:dLbls>
        <c:gapWidth val="150"/>
        <c:axId val="87337600"/>
        <c:axId val="8734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108.44</c:v>
                </c:pt>
                <c:pt idx="1">
                  <c:v>113.11</c:v>
                </c:pt>
                <c:pt idx="2">
                  <c:v>114</c:v>
                </c:pt>
                <c:pt idx="3">
                  <c:v>114</c:v>
                </c:pt>
                <c:pt idx="4">
                  <c:v>113.68</c:v>
                </c:pt>
              </c:numCache>
            </c:numRef>
          </c:val>
          <c:smooth val="0"/>
          <c:extLst xmlns:c16r2="http://schemas.microsoft.com/office/drawing/2015/06/chart">
            <c:ext xmlns:c16="http://schemas.microsoft.com/office/drawing/2014/chart" uri="{C3380CC4-5D6E-409C-BE32-E72D297353CC}">
              <c16:uniqueId val="{00000001-80EA-46E8-A3CE-D3E0A996C3C8}"/>
            </c:ext>
          </c:extLst>
        </c:ser>
        <c:dLbls>
          <c:showLegendKey val="0"/>
          <c:showVal val="0"/>
          <c:showCatName val="0"/>
          <c:showSerName val="0"/>
          <c:showPercent val="0"/>
          <c:showBubbleSize val="0"/>
        </c:dLbls>
        <c:marker val="1"/>
        <c:smooth val="0"/>
        <c:axId val="87337600"/>
        <c:axId val="87347968"/>
      </c:lineChart>
      <c:dateAx>
        <c:axId val="87337600"/>
        <c:scaling>
          <c:orientation val="minMax"/>
        </c:scaling>
        <c:delete val="1"/>
        <c:axPos val="b"/>
        <c:numFmt formatCode="ge" sourceLinked="1"/>
        <c:majorTickMark val="none"/>
        <c:minorTickMark val="none"/>
        <c:tickLblPos val="none"/>
        <c:crossAx val="87347968"/>
        <c:crosses val="autoZero"/>
        <c:auto val="1"/>
        <c:lblOffset val="100"/>
        <c:baseTimeUnit val="years"/>
      </c:dateAx>
      <c:valAx>
        <c:axId val="87347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33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39.51</c:v>
                </c:pt>
                <c:pt idx="1">
                  <c:v>40.93</c:v>
                </c:pt>
                <c:pt idx="2">
                  <c:v>42.68</c:v>
                </c:pt>
                <c:pt idx="3">
                  <c:v>44.53</c:v>
                </c:pt>
                <c:pt idx="4">
                  <c:v>44.03</c:v>
                </c:pt>
              </c:numCache>
            </c:numRef>
          </c:val>
          <c:extLst xmlns:c16r2="http://schemas.microsoft.com/office/drawing/2015/06/chart">
            <c:ext xmlns:c16="http://schemas.microsoft.com/office/drawing/2014/chart" uri="{C3380CC4-5D6E-409C-BE32-E72D297353CC}">
              <c16:uniqueId val="{00000000-3E5B-4B13-B31F-EBC086384033}"/>
            </c:ext>
          </c:extLst>
        </c:ser>
        <c:dLbls>
          <c:showLegendKey val="0"/>
          <c:showVal val="0"/>
          <c:showCatName val="0"/>
          <c:showSerName val="0"/>
          <c:showPercent val="0"/>
          <c:showBubbleSize val="0"/>
        </c:dLbls>
        <c:gapWidth val="150"/>
        <c:axId val="89680896"/>
        <c:axId val="8968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41.12</c:v>
                </c:pt>
                <c:pt idx="1">
                  <c:v>44.91</c:v>
                </c:pt>
                <c:pt idx="2">
                  <c:v>45.89</c:v>
                </c:pt>
                <c:pt idx="3">
                  <c:v>46.58</c:v>
                </c:pt>
                <c:pt idx="4">
                  <c:v>46.99</c:v>
                </c:pt>
              </c:numCache>
            </c:numRef>
          </c:val>
          <c:smooth val="0"/>
          <c:extLst xmlns:c16r2="http://schemas.microsoft.com/office/drawing/2015/06/chart">
            <c:ext xmlns:c16="http://schemas.microsoft.com/office/drawing/2014/chart" uri="{C3380CC4-5D6E-409C-BE32-E72D297353CC}">
              <c16:uniqueId val="{00000001-3E5B-4B13-B31F-EBC086384033}"/>
            </c:ext>
          </c:extLst>
        </c:ser>
        <c:dLbls>
          <c:showLegendKey val="0"/>
          <c:showVal val="0"/>
          <c:showCatName val="0"/>
          <c:showSerName val="0"/>
          <c:showPercent val="0"/>
          <c:showBubbleSize val="0"/>
        </c:dLbls>
        <c:marker val="1"/>
        <c:smooth val="0"/>
        <c:axId val="89680896"/>
        <c:axId val="89683072"/>
      </c:lineChart>
      <c:dateAx>
        <c:axId val="89680896"/>
        <c:scaling>
          <c:orientation val="minMax"/>
        </c:scaling>
        <c:delete val="1"/>
        <c:axPos val="b"/>
        <c:numFmt formatCode="ge" sourceLinked="1"/>
        <c:majorTickMark val="none"/>
        <c:minorTickMark val="none"/>
        <c:tickLblPos val="none"/>
        <c:crossAx val="89683072"/>
        <c:crosses val="autoZero"/>
        <c:auto val="1"/>
        <c:lblOffset val="100"/>
        <c:baseTimeUnit val="years"/>
      </c:dateAx>
      <c:valAx>
        <c:axId val="8968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8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6.49</c:v>
                </c:pt>
                <c:pt idx="1">
                  <c:v>8.27</c:v>
                </c:pt>
                <c:pt idx="2">
                  <c:v>9.7899999999999991</c:v>
                </c:pt>
                <c:pt idx="3">
                  <c:v>12.7</c:v>
                </c:pt>
                <c:pt idx="4">
                  <c:v>12.41</c:v>
                </c:pt>
              </c:numCache>
            </c:numRef>
          </c:val>
          <c:extLst xmlns:c16r2="http://schemas.microsoft.com/office/drawing/2015/06/chart">
            <c:ext xmlns:c16="http://schemas.microsoft.com/office/drawing/2014/chart" uri="{C3380CC4-5D6E-409C-BE32-E72D297353CC}">
              <c16:uniqueId val="{00000000-30D5-423F-901A-BD3D62C3900E}"/>
            </c:ext>
          </c:extLst>
        </c:ser>
        <c:dLbls>
          <c:showLegendKey val="0"/>
          <c:showVal val="0"/>
          <c:showCatName val="0"/>
          <c:showSerName val="0"/>
          <c:showPercent val="0"/>
          <c:showBubbleSize val="0"/>
        </c:dLbls>
        <c:gapWidth val="150"/>
        <c:axId val="89701760"/>
        <c:axId val="8980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c:v>
                </c:pt>
                <c:pt idx="1">
                  <c:v>12.03</c:v>
                </c:pt>
                <c:pt idx="2">
                  <c:v>13.14</c:v>
                </c:pt>
                <c:pt idx="3">
                  <c:v>14.45</c:v>
                </c:pt>
                <c:pt idx="4">
                  <c:v>15.83</c:v>
                </c:pt>
              </c:numCache>
            </c:numRef>
          </c:val>
          <c:smooth val="0"/>
          <c:extLst xmlns:c16r2="http://schemas.microsoft.com/office/drawing/2015/06/chart">
            <c:ext xmlns:c16="http://schemas.microsoft.com/office/drawing/2014/chart" uri="{C3380CC4-5D6E-409C-BE32-E72D297353CC}">
              <c16:uniqueId val="{00000001-30D5-423F-901A-BD3D62C3900E}"/>
            </c:ext>
          </c:extLst>
        </c:ser>
        <c:dLbls>
          <c:showLegendKey val="0"/>
          <c:showVal val="0"/>
          <c:showCatName val="0"/>
          <c:showSerName val="0"/>
          <c:showPercent val="0"/>
          <c:showBubbleSize val="0"/>
        </c:dLbls>
        <c:marker val="1"/>
        <c:smooth val="0"/>
        <c:axId val="89701760"/>
        <c:axId val="89802240"/>
      </c:lineChart>
      <c:dateAx>
        <c:axId val="89701760"/>
        <c:scaling>
          <c:orientation val="minMax"/>
        </c:scaling>
        <c:delete val="1"/>
        <c:axPos val="b"/>
        <c:numFmt formatCode="ge" sourceLinked="1"/>
        <c:majorTickMark val="none"/>
        <c:minorTickMark val="none"/>
        <c:tickLblPos val="none"/>
        <c:crossAx val="89802240"/>
        <c:crosses val="autoZero"/>
        <c:auto val="1"/>
        <c:lblOffset val="100"/>
        <c:baseTimeUnit val="years"/>
      </c:dateAx>
      <c:valAx>
        <c:axId val="8980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0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4FB-48EA-88DB-95AD8F82E336}"/>
            </c:ext>
          </c:extLst>
        </c:ser>
        <c:dLbls>
          <c:showLegendKey val="0"/>
          <c:showVal val="0"/>
          <c:showCatName val="0"/>
          <c:showSerName val="0"/>
          <c:showPercent val="0"/>
          <c:showBubbleSize val="0"/>
        </c:dLbls>
        <c:gapWidth val="150"/>
        <c:axId val="89838336"/>
        <c:axId val="8984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0.81</c:v>
                </c:pt>
                <c:pt idx="1">
                  <c:v>0</c:v>
                </c:pt>
                <c:pt idx="2" formatCode="#,##0.00;&quot;△&quot;#,##0.00;&quot;-&quot;">
                  <c:v>0.03</c:v>
                </c:pt>
                <c:pt idx="3" formatCode="#,##0.00;&quot;△&quot;#,##0.00;&quot;-&quot;">
                  <c:v>0.23</c:v>
                </c:pt>
                <c:pt idx="4" formatCode="#,##0.00;&quot;△&quot;#,##0.00;&quot;-&quot;">
                  <c:v>0.03</c:v>
                </c:pt>
              </c:numCache>
            </c:numRef>
          </c:val>
          <c:smooth val="0"/>
          <c:extLst xmlns:c16r2="http://schemas.microsoft.com/office/drawing/2015/06/chart">
            <c:ext xmlns:c16="http://schemas.microsoft.com/office/drawing/2014/chart" uri="{C3380CC4-5D6E-409C-BE32-E72D297353CC}">
              <c16:uniqueId val="{00000001-B4FB-48EA-88DB-95AD8F82E336}"/>
            </c:ext>
          </c:extLst>
        </c:ser>
        <c:dLbls>
          <c:showLegendKey val="0"/>
          <c:showVal val="0"/>
          <c:showCatName val="0"/>
          <c:showSerName val="0"/>
          <c:showPercent val="0"/>
          <c:showBubbleSize val="0"/>
        </c:dLbls>
        <c:marker val="1"/>
        <c:smooth val="0"/>
        <c:axId val="89838336"/>
        <c:axId val="89840256"/>
      </c:lineChart>
      <c:dateAx>
        <c:axId val="89838336"/>
        <c:scaling>
          <c:orientation val="minMax"/>
        </c:scaling>
        <c:delete val="1"/>
        <c:axPos val="b"/>
        <c:numFmt formatCode="ge" sourceLinked="1"/>
        <c:majorTickMark val="none"/>
        <c:minorTickMark val="none"/>
        <c:tickLblPos val="none"/>
        <c:crossAx val="89840256"/>
        <c:crosses val="autoZero"/>
        <c:auto val="1"/>
        <c:lblOffset val="100"/>
        <c:baseTimeUnit val="years"/>
      </c:dateAx>
      <c:valAx>
        <c:axId val="89840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83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1268.07</c:v>
                </c:pt>
                <c:pt idx="1">
                  <c:v>289.39999999999998</c:v>
                </c:pt>
                <c:pt idx="2">
                  <c:v>326.87</c:v>
                </c:pt>
                <c:pt idx="3">
                  <c:v>353.26</c:v>
                </c:pt>
                <c:pt idx="4">
                  <c:v>310.16000000000003</c:v>
                </c:pt>
              </c:numCache>
            </c:numRef>
          </c:val>
          <c:extLst xmlns:c16r2="http://schemas.microsoft.com/office/drawing/2015/06/chart">
            <c:ext xmlns:c16="http://schemas.microsoft.com/office/drawing/2014/chart" uri="{C3380CC4-5D6E-409C-BE32-E72D297353CC}">
              <c16:uniqueId val="{00000000-B112-4D08-A672-978E87A5D4E2}"/>
            </c:ext>
          </c:extLst>
        </c:ser>
        <c:dLbls>
          <c:showLegendKey val="0"/>
          <c:showVal val="0"/>
          <c:showCatName val="0"/>
          <c:showSerName val="0"/>
          <c:showPercent val="0"/>
          <c:showBubbleSize val="0"/>
        </c:dLbls>
        <c:gapWidth val="150"/>
        <c:axId val="89940736"/>
        <c:axId val="8994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648.09</c:v>
                </c:pt>
                <c:pt idx="1">
                  <c:v>344.19</c:v>
                </c:pt>
                <c:pt idx="2">
                  <c:v>352.05</c:v>
                </c:pt>
                <c:pt idx="3">
                  <c:v>349.04</c:v>
                </c:pt>
                <c:pt idx="4">
                  <c:v>337.49</c:v>
                </c:pt>
              </c:numCache>
            </c:numRef>
          </c:val>
          <c:smooth val="0"/>
          <c:extLst xmlns:c16r2="http://schemas.microsoft.com/office/drawing/2015/06/chart">
            <c:ext xmlns:c16="http://schemas.microsoft.com/office/drawing/2014/chart" uri="{C3380CC4-5D6E-409C-BE32-E72D297353CC}">
              <c16:uniqueId val="{00000001-B112-4D08-A672-978E87A5D4E2}"/>
            </c:ext>
          </c:extLst>
        </c:ser>
        <c:dLbls>
          <c:showLegendKey val="0"/>
          <c:showVal val="0"/>
          <c:showCatName val="0"/>
          <c:showSerName val="0"/>
          <c:showPercent val="0"/>
          <c:showBubbleSize val="0"/>
        </c:dLbls>
        <c:marker val="1"/>
        <c:smooth val="0"/>
        <c:axId val="89940736"/>
        <c:axId val="89942656"/>
      </c:lineChart>
      <c:dateAx>
        <c:axId val="89940736"/>
        <c:scaling>
          <c:orientation val="minMax"/>
        </c:scaling>
        <c:delete val="1"/>
        <c:axPos val="b"/>
        <c:numFmt formatCode="ge" sourceLinked="1"/>
        <c:majorTickMark val="none"/>
        <c:minorTickMark val="none"/>
        <c:tickLblPos val="none"/>
        <c:crossAx val="89942656"/>
        <c:crosses val="autoZero"/>
        <c:auto val="1"/>
        <c:lblOffset val="100"/>
        <c:baseTimeUnit val="years"/>
      </c:dateAx>
      <c:valAx>
        <c:axId val="89942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94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548.66</c:v>
                </c:pt>
                <c:pt idx="1">
                  <c:v>527.34</c:v>
                </c:pt>
                <c:pt idx="2">
                  <c:v>502.62</c:v>
                </c:pt>
                <c:pt idx="3">
                  <c:v>468.4</c:v>
                </c:pt>
                <c:pt idx="4">
                  <c:v>488.1</c:v>
                </c:pt>
              </c:numCache>
            </c:numRef>
          </c:val>
          <c:extLst xmlns:c16r2="http://schemas.microsoft.com/office/drawing/2015/06/chart">
            <c:ext xmlns:c16="http://schemas.microsoft.com/office/drawing/2014/chart" uri="{C3380CC4-5D6E-409C-BE32-E72D297353CC}">
              <c16:uniqueId val="{00000000-0BDE-4415-AEDA-FA6251ADD2B4}"/>
            </c:ext>
          </c:extLst>
        </c:ser>
        <c:dLbls>
          <c:showLegendKey val="0"/>
          <c:showVal val="0"/>
          <c:showCatName val="0"/>
          <c:showSerName val="0"/>
          <c:showPercent val="0"/>
          <c:showBubbleSize val="0"/>
        </c:dLbls>
        <c:gapWidth val="150"/>
        <c:axId val="89986176"/>
        <c:axId val="8998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253.86</c:v>
                </c:pt>
                <c:pt idx="1">
                  <c:v>252.09</c:v>
                </c:pt>
                <c:pt idx="2">
                  <c:v>250.76</c:v>
                </c:pt>
                <c:pt idx="3">
                  <c:v>254.54</c:v>
                </c:pt>
                <c:pt idx="4">
                  <c:v>265.92</c:v>
                </c:pt>
              </c:numCache>
            </c:numRef>
          </c:val>
          <c:smooth val="0"/>
          <c:extLst xmlns:c16r2="http://schemas.microsoft.com/office/drawing/2015/06/chart">
            <c:ext xmlns:c16="http://schemas.microsoft.com/office/drawing/2014/chart" uri="{C3380CC4-5D6E-409C-BE32-E72D297353CC}">
              <c16:uniqueId val="{00000001-0BDE-4415-AEDA-FA6251ADD2B4}"/>
            </c:ext>
          </c:extLst>
        </c:ser>
        <c:dLbls>
          <c:showLegendKey val="0"/>
          <c:showVal val="0"/>
          <c:showCatName val="0"/>
          <c:showSerName val="0"/>
          <c:showPercent val="0"/>
          <c:showBubbleSize val="0"/>
        </c:dLbls>
        <c:marker val="1"/>
        <c:smooth val="0"/>
        <c:axId val="89986176"/>
        <c:axId val="89988096"/>
      </c:lineChart>
      <c:dateAx>
        <c:axId val="89986176"/>
        <c:scaling>
          <c:orientation val="minMax"/>
        </c:scaling>
        <c:delete val="1"/>
        <c:axPos val="b"/>
        <c:numFmt formatCode="ge" sourceLinked="1"/>
        <c:majorTickMark val="none"/>
        <c:minorTickMark val="none"/>
        <c:tickLblPos val="none"/>
        <c:crossAx val="89988096"/>
        <c:crosses val="autoZero"/>
        <c:auto val="1"/>
        <c:lblOffset val="100"/>
        <c:baseTimeUnit val="years"/>
      </c:dateAx>
      <c:valAx>
        <c:axId val="89988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98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84.81</c:v>
                </c:pt>
                <c:pt idx="1">
                  <c:v>94.03</c:v>
                </c:pt>
                <c:pt idx="2">
                  <c:v>87.75</c:v>
                </c:pt>
                <c:pt idx="3">
                  <c:v>89.52</c:v>
                </c:pt>
                <c:pt idx="4">
                  <c:v>88.37</c:v>
                </c:pt>
              </c:numCache>
            </c:numRef>
          </c:val>
          <c:extLst xmlns:c16r2="http://schemas.microsoft.com/office/drawing/2015/06/chart">
            <c:ext xmlns:c16="http://schemas.microsoft.com/office/drawing/2014/chart" uri="{C3380CC4-5D6E-409C-BE32-E72D297353CC}">
              <c16:uniqueId val="{00000000-983A-471C-8EE8-64322292CF90}"/>
            </c:ext>
          </c:extLst>
        </c:ser>
        <c:dLbls>
          <c:showLegendKey val="0"/>
          <c:showVal val="0"/>
          <c:showCatName val="0"/>
          <c:showSerName val="0"/>
          <c:showPercent val="0"/>
          <c:showBubbleSize val="0"/>
        </c:dLbls>
        <c:gapWidth val="150"/>
        <c:axId val="90023424"/>
        <c:axId val="9002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100.07</c:v>
                </c:pt>
                <c:pt idx="1">
                  <c:v>106.22</c:v>
                </c:pt>
                <c:pt idx="2">
                  <c:v>106.69</c:v>
                </c:pt>
                <c:pt idx="3">
                  <c:v>106.52</c:v>
                </c:pt>
                <c:pt idx="4">
                  <c:v>105.86</c:v>
                </c:pt>
              </c:numCache>
            </c:numRef>
          </c:val>
          <c:smooth val="0"/>
          <c:extLst xmlns:c16r2="http://schemas.microsoft.com/office/drawing/2015/06/chart">
            <c:ext xmlns:c16="http://schemas.microsoft.com/office/drawing/2014/chart" uri="{C3380CC4-5D6E-409C-BE32-E72D297353CC}">
              <c16:uniqueId val="{00000001-983A-471C-8EE8-64322292CF90}"/>
            </c:ext>
          </c:extLst>
        </c:ser>
        <c:dLbls>
          <c:showLegendKey val="0"/>
          <c:showVal val="0"/>
          <c:showCatName val="0"/>
          <c:showSerName val="0"/>
          <c:showPercent val="0"/>
          <c:showBubbleSize val="0"/>
        </c:dLbls>
        <c:marker val="1"/>
        <c:smooth val="0"/>
        <c:axId val="90023424"/>
        <c:axId val="90025344"/>
      </c:lineChart>
      <c:dateAx>
        <c:axId val="90023424"/>
        <c:scaling>
          <c:orientation val="minMax"/>
        </c:scaling>
        <c:delete val="1"/>
        <c:axPos val="b"/>
        <c:numFmt formatCode="ge" sourceLinked="1"/>
        <c:majorTickMark val="none"/>
        <c:minorTickMark val="none"/>
        <c:tickLblPos val="none"/>
        <c:crossAx val="90025344"/>
        <c:crosses val="autoZero"/>
        <c:auto val="1"/>
        <c:lblOffset val="100"/>
        <c:baseTimeUnit val="years"/>
      </c:dateAx>
      <c:valAx>
        <c:axId val="9002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2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182.18</c:v>
                </c:pt>
                <c:pt idx="1">
                  <c:v>164.72</c:v>
                </c:pt>
                <c:pt idx="2">
                  <c:v>176.51</c:v>
                </c:pt>
                <c:pt idx="3">
                  <c:v>172.9</c:v>
                </c:pt>
                <c:pt idx="4">
                  <c:v>175.71</c:v>
                </c:pt>
              </c:numCache>
            </c:numRef>
          </c:val>
          <c:extLst xmlns:c16r2="http://schemas.microsoft.com/office/drawing/2015/06/chart">
            <c:ext xmlns:c16="http://schemas.microsoft.com/office/drawing/2014/chart" uri="{C3380CC4-5D6E-409C-BE32-E72D297353CC}">
              <c16:uniqueId val="{00000000-6800-4BC4-B249-DAB2646F9E6E}"/>
            </c:ext>
          </c:extLst>
        </c:ser>
        <c:dLbls>
          <c:showLegendKey val="0"/>
          <c:showVal val="0"/>
          <c:showCatName val="0"/>
          <c:showSerName val="0"/>
          <c:showPercent val="0"/>
          <c:showBubbleSize val="0"/>
        </c:dLbls>
        <c:gapWidth val="150"/>
        <c:axId val="90117632"/>
        <c:axId val="9011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164.93</c:v>
                </c:pt>
                <c:pt idx="1">
                  <c:v>155.22999999999999</c:v>
                </c:pt>
                <c:pt idx="2">
                  <c:v>154.91999999999999</c:v>
                </c:pt>
                <c:pt idx="3">
                  <c:v>155.80000000000001</c:v>
                </c:pt>
                <c:pt idx="4">
                  <c:v>158.58000000000001</c:v>
                </c:pt>
              </c:numCache>
            </c:numRef>
          </c:val>
          <c:smooth val="0"/>
          <c:extLst xmlns:c16r2="http://schemas.microsoft.com/office/drawing/2015/06/chart">
            <c:ext xmlns:c16="http://schemas.microsoft.com/office/drawing/2014/chart" uri="{C3380CC4-5D6E-409C-BE32-E72D297353CC}">
              <c16:uniqueId val="{00000001-6800-4BC4-B249-DAB2646F9E6E}"/>
            </c:ext>
          </c:extLst>
        </c:ser>
        <c:dLbls>
          <c:showLegendKey val="0"/>
          <c:showVal val="0"/>
          <c:showCatName val="0"/>
          <c:showSerName val="0"/>
          <c:showPercent val="0"/>
          <c:showBubbleSize val="0"/>
        </c:dLbls>
        <c:marker val="1"/>
        <c:smooth val="0"/>
        <c:axId val="90117632"/>
        <c:axId val="90119552"/>
      </c:lineChart>
      <c:dateAx>
        <c:axId val="90117632"/>
        <c:scaling>
          <c:orientation val="minMax"/>
        </c:scaling>
        <c:delete val="1"/>
        <c:axPos val="b"/>
        <c:numFmt formatCode="ge" sourceLinked="1"/>
        <c:majorTickMark val="none"/>
        <c:minorTickMark val="none"/>
        <c:tickLblPos val="none"/>
        <c:crossAx val="90119552"/>
        <c:crosses val="autoZero"/>
        <c:auto val="1"/>
        <c:lblOffset val="100"/>
        <c:baseTimeUnit val="years"/>
      </c:dateAx>
      <c:valAx>
        <c:axId val="9011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1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長野県　飯田市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A3</v>
      </c>
      <c r="X8" s="58"/>
      <c r="Y8" s="58"/>
      <c r="Z8" s="58"/>
      <c r="AA8" s="58"/>
      <c r="AB8" s="58"/>
      <c r="AC8" s="58"/>
      <c r="AD8" s="58" t="str">
        <f>データ!$M$6</f>
        <v>非設置</v>
      </c>
      <c r="AE8" s="58"/>
      <c r="AF8" s="58"/>
      <c r="AG8" s="58"/>
      <c r="AH8" s="58"/>
      <c r="AI8" s="58"/>
      <c r="AJ8" s="58"/>
      <c r="AK8" s="4"/>
      <c r="AL8" s="59">
        <f>データ!$R$6</f>
        <v>102628</v>
      </c>
      <c r="AM8" s="59"/>
      <c r="AN8" s="59"/>
      <c r="AO8" s="59"/>
      <c r="AP8" s="59"/>
      <c r="AQ8" s="59"/>
      <c r="AR8" s="59"/>
      <c r="AS8" s="59"/>
      <c r="AT8" s="50">
        <f>データ!$S$6</f>
        <v>658.66</v>
      </c>
      <c r="AU8" s="51"/>
      <c r="AV8" s="51"/>
      <c r="AW8" s="51"/>
      <c r="AX8" s="51"/>
      <c r="AY8" s="51"/>
      <c r="AZ8" s="51"/>
      <c r="BA8" s="51"/>
      <c r="BB8" s="52">
        <f>データ!$T$6</f>
        <v>155.81</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70.37</v>
      </c>
      <c r="J10" s="51"/>
      <c r="K10" s="51"/>
      <c r="L10" s="51"/>
      <c r="M10" s="51"/>
      <c r="N10" s="51"/>
      <c r="O10" s="62"/>
      <c r="P10" s="52">
        <f>データ!$P$6</f>
        <v>99</v>
      </c>
      <c r="Q10" s="52"/>
      <c r="R10" s="52"/>
      <c r="S10" s="52"/>
      <c r="T10" s="52"/>
      <c r="U10" s="52"/>
      <c r="V10" s="52"/>
      <c r="W10" s="59">
        <f>データ!$Q$6</f>
        <v>2920</v>
      </c>
      <c r="X10" s="59"/>
      <c r="Y10" s="59"/>
      <c r="Z10" s="59"/>
      <c r="AA10" s="59"/>
      <c r="AB10" s="59"/>
      <c r="AC10" s="59"/>
      <c r="AD10" s="2"/>
      <c r="AE10" s="2"/>
      <c r="AF10" s="2"/>
      <c r="AG10" s="2"/>
      <c r="AH10" s="4"/>
      <c r="AI10" s="4"/>
      <c r="AJ10" s="4"/>
      <c r="AK10" s="4"/>
      <c r="AL10" s="59">
        <f>データ!$U$6</f>
        <v>100995</v>
      </c>
      <c r="AM10" s="59"/>
      <c r="AN10" s="59"/>
      <c r="AO10" s="59"/>
      <c r="AP10" s="59"/>
      <c r="AQ10" s="59"/>
      <c r="AR10" s="59"/>
      <c r="AS10" s="59"/>
      <c r="AT10" s="50">
        <f>データ!$V$6</f>
        <v>378.71</v>
      </c>
      <c r="AU10" s="51"/>
      <c r="AV10" s="51"/>
      <c r="AW10" s="51"/>
      <c r="AX10" s="51"/>
      <c r="AY10" s="51"/>
      <c r="AZ10" s="51"/>
      <c r="BA10" s="51"/>
      <c r="BB10" s="52">
        <f>データ!$W$6</f>
        <v>266.68</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119</v>
      </c>
      <c r="BM16" s="89"/>
      <c r="BN16" s="89"/>
      <c r="BO16" s="89"/>
      <c r="BP16" s="89"/>
      <c r="BQ16" s="89"/>
      <c r="BR16" s="89"/>
      <c r="BS16" s="89"/>
      <c r="BT16" s="89"/>
      <c r="BU16" s="89"/>
      <c r="BV16" s="89"/>
      <c r="BW16" s="89"/>
      <c r="BX16" s="89"/>
      <c r="BY16" s="89"/>
      <c r="BZ16" s="9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15">
      <c r="A34" s="2"/>
      <c r="B34" s="17"/>
      <c r="C34" s="79" t="s">
        <v>26</v>
      </c>
      <c r="D34" s="79"/>
      <c r="E34" s="79"/>
      <c r="F34" s="79"/>
      <c r="G34" s="79"/>
      <c r="H34" s="79"/>
      <c r="I34" s="79"/>
      <c r="J34" s="79"/>
      <c r="K34" s="79"/>
      <c r="L34" s="79"/>
      <c r="M34" s="79"/>
      <c r="N34" s="79"/>
      <c r="O34" s="79"/>
      <c r="P34" s="79"/>
      <c r="Q34" s="19"/>
      <c r="R34" s="79" t="s">
        <v>27</v>
      </c>
      <c r="S34" s="79"/>
      <c r="T34" s="79"/>
      <c r="U34" s="79"/>
      <c r="V34" s="79"/>
      <c r="W34" s="79"/>
      <c r="X34" s="79"/>
      <c r="Y34" s="79"/>
      <c r="Z34" s="79"/>
      <c r="AA34" s="79"/>
      <c r="AB34" s="79"/>
      <c r="AC34" s="79"/>
      <c r="AD34" s="79"/>
      <c r="AE34" s="79"/>
      <c r="AF34" s="19"/>
      <c r="AG34" s="79" t="s">
        <v>28</v>
      </c>
      <c r="AH34" s="79"/>
      <c r="AI34" s="79"/>
      <c r="AJ34" s="79"/>
      <c r="AK34" s="79"/>
      <c r="AL34" s="79"/>
      <c r="AM34" s="79"/>
      <c r="AN34" s="79"/>
      <c r="AO34" s="79"/>
      <c r="AP34" s="79"/>
      <c r="AQ34" s="79"/>
      <c r="AR34" s="79"/>
      <c r="AS34" s="79"/>
      <c r="AT34" s="79"/>
      <c r="AU34" s="19"/>
      <c r="AV34" s="79" t="s">
        <v>29</v>
      </c>
      <c r="AW34" s="79"/>
      <c r="AX34" s="79"/>
      <c r="AY34" s="79"/>
      <c r="AZ34" s="79"/>
      <c r="BA34" s="79"/>
      <c r="BB34" s="79"/>
      <c r="BC34" s="79"/>
      <c r="BD34" s="79"/>
      <c r="BE34" s="79"/>
      <c r="BF34" s="79"/>
      <c r="BG34" s="79"/>
      <c r="BH34" s="79"/>
      <c r="BI34" s="79"/>
      <c r="BJ34" s="18"/>
      <c r="BK34" s="2"/>
      <c r="BL34" s="88"/>
      <c r="BM34" s="89"/>
      <c r="BN34" s="89"/>
      <c r="BO34" s="89"/>
      <c r="BP34" s="89"/>
      <c r="BQ34" s="89"/>
      <c r="BR34" s="89"/>
      <c r="BS34" s="89"/>
      <c r="BT34" s="89"/>
      <c r="BU34" s="89"/>
      <c r="BV34" s="89"/>
      <c r="BW34" s="89"/>
      <c r="BX34" s="89"/>
      <c r="BY34" s="89"/>
      <c r="BZ34" s="90"/>
    </row>
    <row r="35" spans="1:78" ht="13.5" customHeight="1" x14ac:dyDescent="0.15">
      <c r="A35" s="2"/>
      <c r="B35" s="17"/>
      <c r="C35" s="79"/>
      <c r="D35" s="79"/>
      <c r="E35" s="79"/>
      <c r="F35" s="79"/>
      <c r="G35" s="79"/>
      <c r="H35" s="79"/>
      <c r="I35" s="79"/>
      <c r="J35" s="79"/>
      <c r="K35" s="79"/>
      <c r="L35" s="79"/>
      <c r="M35" s="79"/>
      <c r="N35" s="79"/>
      <c r="O35" s="79"/>
      <c r="P35" s="79"/>
      <c r="Q35" s="19"/>
      <c r="R35" s="79"/>
      <c r="S35" s="79"/>
      <c r="T35" s="79"/>
      <c r="U35" s="79"/>
      <c r="V35" s="79"/>
      <c r="W35" s="79"/>
      <c r="X35" s="79"/>
      <c r="Y35" s="79"/>
      <c r="Z35" s="79"/>
      <c r="AA35" s="79"/>
      <c r="AB35" s="79"/>
      <c r="AC35" s="79"/>
      <c r="AD35" s="79"/>
      <c r="AE35" s="79"/>
      <c r="AF35" s="19"/>
      <c r="AG35" s="79"/>
      <c r="AH35" s="79"/>
      <c r="AI35" s="79"/>
      <c r="AJ35" s="79"/>
      <c r="AK35" s="79"/>
      <c r="AL35" s="79"/>
      <c r="AM35" s="79"/>
      <c r="AN35" s="79"/>
      <c r="AO35" s="79"/>
      <c r="AP35" s="79"/>
      <c r="AQ35" s="79"/>
      <c r="AR35" s="79"/>
      <c r="AS35" s="79"/>
      <c r="AT35" s="79"/>
      <c r="AU35" s="19"/>
      <c r="AV35" s="79"/>
      <c r="AW35" s="79"/>
      <c r="AX35" s="79"/>
      <c r="AY35" s="79"/>
      <c r="AZ35" s="79"/>
      <c r="BA35" s="79"/>
      <c r="BB35" s="79"/>
      <c r="BC35" s="79"/>
      <c r="BD35" s="79"/>
      <c r="BE35" s="79"/>
      <c r="BF35" s="79"/>
      <c r="BG35" s="79"/>
      <c r="BH35" s="79"/>
      <c r="BI35" s="79"/>
      <c r="BJ35" s="18"/>
      <c r="BK35" s="2"/>
      <c r="BL35" s="88"/>
      <c r="BM35" s="89"/>
      <c r="BN35" s="89"/>
      <c r="BO35" s="89"/>
      <c r="BP35" s="89"/>
      <c r="BQ35" s="89"/>
      <c r="BR35" s="89"/>
      <c r="BS35" s="89"/>
      <c r="BT35" s="89"/>
      <c r="BU35" s="89"/>
      <c r="BV35" s="89"/>
      <c r="BW35" s="89"/>
      <c r="BX35" s="89"/>
      <c r="BY35" s="89"/>
      <c r="BZ35" s="9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117</v>
      </c>
      <c r="BM47" s="89"/>
      <c r="BN47" s="89"/>
      <c r="BO47" s="89"/>
      <c r="BP47" s="89"/>
      <c r="BQ47" s="89"/>
      <c r="BR47" s="89"/>
      <c r="BS47" s="89"/>
      <c r="BT47" s="89"/>
      <c r="BU47" s="89"/>
      <c r="BV47" s="89"/>
      <c r="BW47" s="89"/>
      <c r="BX47" s="89"/>
      <c r="BY47" s="89"/>
      <c r="BZ47" s="9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x14ac:dyDescent="0.15">
      <c r="A56" s="2"/>
      <c r="B56" s="17"/>
      <c r="C56" s="79" t="s">
        <v>31</v>
      </c>
      <c r="D56" s="79"/>
      <c r="E56" s="79"/>
      <c r="F56" s="79"/>
      <c r="G56" s="79"/>
      <c r="H56" s="79"/>
      <c r="I56" s="79"/>
      <c r="J56" s="79"/>
      <c r="K56" s="79"/>
      <c r="L56" s="79"/>
      <c r="M56" s="79"/>
      <c r="N56" s="79"/>
      <c r="O56" s="79"/>
      <c r="P56" s="79"/>
      <c r="Q56" s="19"/>
      <c r="R56" s="79" t="s">
        <v>32</v>
      </c>
      <c r="S56" s="79"/>
      <c r="T56" s="79"/>
      <c r="U56" s="79"/>
      <c r="V56" s="79"/>
      <c r="W56" s="79"/>
      <c r="X56" s="79"/>
      <c r="Y56" s="79"/>
      <c r="Z56" s="79"/>
      <c r="AA56" s="79"/>
      <c r="AB56" s="79"/>
      <c r="AC56" s="79"/>
      <c r="AD56" s="79"/>
      <c r="AE56" s="79"/>
      <c r="AF56" s="19"/>
      <c r="AG56" s="79" t="s">
        <v>33</v>
      </c>
      <c r="AH56" s="79"/>
      <c r="AI56" s="79"/>
      <c r="AJ56" s="79"/>
      <c r="AK56" s="79"/>
      <c r="AL56" s="79"/>
      <c r="AM56" s="79"/>
      <c r="AN56" s="79"/>
      <c r="AO56" s="79"/>
      <c r="AP56" s="79"/>
      <c r="AQ56" s="79"/>
      <c r="AR56" s="79"/>
      <c r="AS56" s="79"/>
      <c r="AT56" s="79"/>
      <c r="AU56" s="19"/>
      <c r="AV56" s="79" t="s">
        <v>34</v>
      </c>
      <c r="AW56" s="79"/>
      <c r="AX56" s="79"/>
      <c r="AY56" s="79"/>
      <c r="AZ56" s="79"/>
      <c r="BA56" s="79"/>
      <c r="BB56" s="79"/>
      <c r="BC56" s="79"/>
      <c r="BD56" s="79"/>
      <c r="BE56" s="79"/>
      <c r="BF56" s="79"/>
      <c r="BG56" s="79"/>
      <c r="BH56" s="79"/>
      <c r="BI56" s="79"/>
      <c r="BJ56" s="18"/>
      <c r="BK56" s="2"/>
      <c r="BL56" s="88"/>
      <c r="BM56" s="89"/>
      <c r="BN56" s="89"/>
      <c r="BO56" s="89"/>
      <c r="BP56" s="89"/>
      <c r="BQ56" s="89"/>
      <c r="BR56" s="89"/>
      <c r="BS56" s="89"/>
      <c r="BT56" s="89"/>
      <c r="BU56" s="89"/>
      <c r="BV56" s="89"/>
      <c r="BW56" s="89"/>
      <c r="BX56" s="89"/>
      <c r="BY56" s="89"/>
      <c r="BZ56" s="90"/>
    </row>
    <row r="57" spans="1:78" ht="13.5" customHeight="1" x14ac:dyDescent="0.15">
      <c r="A57" s="2"/>
      <c r="B57" s="17"/>
      <c r="C57" s="79"/>
      <c r="D57" s="79"/>
      <c r="E57" s="79"/>
      <c r="F57" s="79"/>
      <c r="G57" s="79"/>
      <c r="H57" s="79"/>
      <c r="I57" s="79"/>
      <c r="J57" s="79"/>
      <c r="K57" s="79"/>
      <c r="L57" s="79"/>
      <c r="M57" s="79"/>
      <c r="N57" s="79"/>
      <c r="O57" s="79"/>
      <c r="P57" s="79"/>
      <c r="Q57" s="19"/>
      <c r="R57" s="79"/>
      <c r="S57" s="79"/>
      <c r="T57" s="79"/>
      <c r="U57" s="79"/>
      <c r="V57" s="79"/>
      <c r="W57" s="79"/>
      <c r="X57" s="79"/>
      <c r="Y57" s="79"/>
      <c r="Z57" s="79"/>
      <c r="AA57" s="79"/>
      <c r="AB57" s="79"/>
      <c r="AC57" s="79"/>
      <c r="AD57" s="79"/>
      <c r="AE57" s="79"/>
      <c r="AF57" s="19"/>
      <c r="AG57" s="79"/>
      <c r="AH57" s="79"/>
      <c r="AI57" s="79"/>
      <c r="AJ57" s="79"/>
      <c r="AK57" s="79"/>
      <c r="AL57" s="79"/>
      <c r="AM57" s="79"/>
      <c r="AN57" s="79"/>
      <c r="AO57" s="79"/>
      <c r="AP57" s="79"/>
      <c r="AQ57" s="79"/>
      <c r="AR57" s="79"/>
      <c r="AS57" s="79"/>
      <c r="AT57" s="79"/>
      <c r="AU57" s="19"/>
      <c r="AV57" s="79"/>
      <c r="AW57" s="79"/>
      <c r="AX57" s="79"/>
      <c r="AY57" s="79"/>
      <c r="AZ57" s="79"/>
      <c r="BA57" s="79"/>
      <c r="BB57" s="79"/>
      <c r="BC57" s="79"/>
      <c r="BD57" s="79"/>
      <c r="BE57" s="79"/>
      <c r="BF57" s="79"/>
      <c r="BG57" s="79"/>
      <c r="BH57" s="79"/>
      <c r="BI57" s="79"/>
      <c r="BJ57" s="18"/>
      <c r="BK57" s="2"/>
      <c r="BL57" s="88"/>
      <c r="BM57" s="89"/>
      <c r="BN57" s="89"/>
      <c r="BO57" s="89"/>
      <c r="BP57" s="89"/>
      <c r="BQ57" s="89"/>
      <c r="BR57" s="89"/>
      <c r="BS57" s="89"/>
      <c r="BT57" s="89"/>
      <c r="BU57" s="89"/>
      <c r="BV57" s="89"/>
      <c r="BW57" s="89"/>
      <c r="BX57" s="89"/>
      <c r="BY57" s="89"/>
      <c r="BZ57" s="90"/>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8"/>
      <c r="BM58" s="89"/>
      <c r="BN58" s="89"/>
      <c r="BO58" s="89"/>
      <c r="BP58" s="89"/>
      <c r="BQ58" s="89"/>
      <c r="BR58" s="89"/>
      <c r="BS58" s="89"/>
      <c r="BT58" s="89"/>
      <c r="BU58" s="89"/>
      <c r="BV58" s="89"/>
      <c r="BW58" s="89"/>
      <c r="BX58" s="89"/>
      <c r="BY58" s="89"/>
      <c r="BZ58" s="9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8"/>
      <c r="BM59" s="89"/>
      <c r="BN59" s="89"/>
      <c r="BO59" s="89"/>
      <c r="BP59" s="89"/>
      <c r="BQ59" s="89"/>
      <c r="BR59" s="89"/>
      <c r="BS59" s="89"/>
      <c r="BT59" s="89"/>
      <c r="BU59" s="89"/>
      <c r="BV59" s="89"/>
      <c r="BW59" s="89"/>
      <c r="BX59" s="89"/>
      <c r="BY59" s="89"/>
      <c r="BZ59" s="90"/>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8"/>
      <c r="BM60" s="89"/>
      <c r="BN60" s="89"/>
      <c r="BO60" s="89"/>
      <c r="BP60" s="89"/>
      <c r="BQ60" s="89"/>
      <c r="BR60" s="89"/>
      <c r="BS60" s="89"/>
      <c r="BT60" s="89"/>
      <c r="BU60" s="89"/>
      <c r="BV60" s="89"/>
      <c r="BW60" s="89"/>
      <c r="BX60" s="89"/>
      <c r="BY60" s="89"/>
      <c r="BZ60" s="90"/>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8"/>
      <c r="BM61" s="89"/>
      <c r="BN61" s="89"/>
      <c r="BO61" s="89"/>
      <c r="BP61" s="89"/>
      <c r="BQ61" s="89"/>
      <c r="BR61" s="89"/>
      <c r="BS61" s="89"/>
      <c r="BT61" s="89"/>
      <c r="BU61" s="89"/>
      <c r="BV61" s="89"/>
      <c r="BW61" s="89"/>
      <c r="BX61" s="89"/>
      <c r="BY61" s="89"/>
      <c r="BZ61" s="9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118</v>
      </c>
      <c r="BM66" s="89"/>
      <c r="BN66" s="89"/>
      <c r="BO66" s="89"/>
      <c r="BP66" s="89"/>
      <c r="BQ66" s="89"/>
      <c r="BR66" s="89"/>
      <c r="BS66" s="89"/>
      <c r="BT66" s="89"/>
      <c r="BU66" s="89"/>
      <c r="BV66" s="89"/>
      <c r="BW66" s="89"/>
      <c r="BX66" s="89"/>
      <c r="BY66" s="89"/>
      <c r="BZ66" s="9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x14ac:dyDescent="0.15">
      <c r="A79" s="2"/>
      <c r="B79" s="17"/>
      <c r="C79" s="79" t="s">
        <v>37</v>
      </c>
      <c r="D79" s="79"/>
      <c r="E79" s="79"/>
      <c r="F79" s="79"/>
      <c r="G79" s="79"/>
      <c r="H79" s="79"/>
      <c r="I79" s="79"/>
      <c r="J79" s="79"/>
      <c r="K79" s="79"/>
      <c r="L79" s="79"/>
      <c r="M79" s="79"/>
      <c r="N79" s="79"/>
      <c r="O79" s="79"/>
      <c r="P79" s="79"/>
      <c r="Q79" s="79"/>
      <c r="R79" s="79"/>
      <c r="S79" s="79"/>
      <c r="T79" s="79"/>
      <c r="U79" s="19"/>
      <c r="V79" s="19"/>
      <c r="W79" s="79" t="s">
        <v>38</v>
      </c>
      <c r="X79" s="79"/>
      <c r="Y79" s="79"/>
      <c r="Z79" s="79"/>
      <c r="AA79" s="79"/>
      <c r="AB79" s="79"/>
      <c r="AC79" s="79"/>
      <c r="AD79" s="79"/>
      <c r="AE79" s="79"/>
      <c r="AF79" s="79"/>
      <c r="AG79" s="79"/>
      <c r="AH79" s="79"/>
      <c r="AI79" s="79"/>
      <c r="AJ79" s="79"/>
      <c r="AK79" s="79"/>
      <c r="AL79" s="79"/>
      <c r="AM79" s="79"/>
      <c r="AN79" s="79"/>
      <c r="AO79" s="19"/>
      <c r="AP79" s="19"/>
      <c r="AQ79" s="79" t="s">
        <v>39</v>
      </c>
      <c r="AR79" s="79"/>
      <c r="AS79" s="79"/>
      <c r="AT79" s="79"/>
      <c r="AU79" s="79"/>
      <c r="AV79" s="79"/>
      <c r="AW79" s="79"/>
      <c r="AX79" s="79"/>
      <c r="AY79" s="79"/>
      <c r="AZ79" s="79"/>
      <c r="BA79" s="79"/>
      <c r="BB79" s="79"/>
      <c r="BC79" s="79"/>
      <c r="BD79" s="79"/>
      <c r="BE79" s="79"/>
      <c r="BF79" s="79"/>
      <c r="BG79" s="79"/>
      <c r="BH79" s="79"/>
      <c r="BI79" s="4"/>
      <c r="BJ79" s="18"/>
      <c r="BK79" s="2"/>
      <c r="BL79" s="88"/>
      <c r="BM79" s="89"/>
      <c r="BN79" s="89"/>
      <c r="BO79" s="89"/>
      <c r="BP79" s="89"/>
      <c r="BQ79" s="89"/>
      <c r="BR79" s="89"/>
      <c r="BS79" s="89"/>
      <c r="BT79" s="89"/>
      <c r="BU79" s="89"/>
      <c r="BV79" s="89"/>
      <c r="BW79" s="89"/>
      <c r="BX79" s="89"/>
      <c r="BY79" s="89"/>
      <c r="BZ79" s="90"/>
    </row>
    <row r="80" spans="1:78" ht="13.5" customHeight="1" x14ac:dyDescent="0.15">
      <c r="A80" s="2"/>
      <c r="B80" s="17"/>
      <c r="C80" s="79"/>
      <c r="D80" s="79"/>
      <c r="E80" s="79"/>
      <c r="F80" s="79"/>
      <c r="G80" s="79"/>
      <c r="H80" s="79"/>
      <c r="I80" s="79"/>
      <c r="J80" s="79"/>
      <c r="K80" s="79"/>
      <c r="L80" s="79"/>
      <c r="M80" s="79"/>
      <c r="N80" s="79"/>
      <c r="O80" s="79"/>
      <c r="P80" s="79"/>
      <c r="Q80" s="79"/>
      <c r="R80" s="79"/>
      <c r="S80" s="79"/>
      <c r="T80" s="79"/>
      <c r="U80" s="19"/>
      <c r="V80" s="19"/>
      <c r="W80" s="79"/>
      <c r="X80" s="79"/>
      <c r="Y80" s="79"/>
      <c r="Z80" s="79"/>
      <c r="AA80" s="79"/>
      <c r="AB80" s="79"/>
      <c r="AC80" s="79"/>
      <c r="AD80" s="79"/>
      <c r="AE80" s="79"/>
      <c r="AF80" s="79"/>
      <c r="AG80" s="79"/>
      <c r="AH80" s="79"/>
      <c r="AI80" s="79"/>
      <c r="AJ80" s="79"/>
      <c r="AK80" s="79"/>
      <c r="AL80" s="79"/>
      <c r="AM80" s="79"/>
      <c r="AN80" s="79"/>
      <c r="AO80" s="19"/>
      <c r="AP80" s="19"/>
      <c r="AQ80" s="79"/>
      <c r="AR80" s="79"/>
      <c r="AS80" s="79"/>
      <c r="AT80" s="79"/>
      <c r="AU80" s="79"/>
      <c r="AV80" s="79"/>
      <c r="AW80" s="79"/>
      <c r="AX80" s="79"/>
      <c r="AY80" s="79"/>
      <c r="AZ80" s="79"/>
      <c r="BA80" s="79"/>
      <c r="BB80" s="79"/>
      <c r="BC80" s="79"/>
      <c r="BD80" s="79"/>
      <c r="BE80" s="79"/>
      <c r="BF80" s="79"/>
      <c r="BG80" s="79"/>
      <c r="BH80" s="79"/>
      <c r="BI80" s="4"/>
      <c r="BJ80" s="18"/>
      <c r="BK80" s="2"/>
      <c r="BL80" s="88"/>
      <c r="BM80" s="89"/>
      <c r="BN80" s="89"/>
      <c r="BO80" s="89"/>
      <c r="BP80" s="89"/>
      <c r="BQ80" s="89"/>
      <c r="BR80" s="89"/>
      <c r="BS80" s="89"/>
      <c r="BT80" s="89"/>
      <c r="BU80" s="89"/>
      <c r="BV80" s="89"/>
      <c r="BW80" s="89"/>
      <c r="BX80" s="89"/>
      <c r="BY80" s="89"/>
      <c r="BZ80" s="90"/>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8"/>
      <c r="BM81" s="89"/>
      <c r="BN81" s="89"/>
      <c r="BO81" s="89"/>
      <c r="BP81" s="89"/>
      <c r="BQ81" s="89"/>
      <c r="BR81" s="89"/>
      <c r="BS81" s="89"/>
      <c r="BT81" s="89"/>
      <c r="BU81" s="89"/>
      <c r="BV81" s="89"/>
      <c r="BW81" s="89"/>
      <c r="BX81" s="89"/>
      <c r="BY81" s="89"/>
      <c r="BZ81" s="9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1"/>
      <c r="BM82" s="92"/>
      <c r="BN82" s="92"/>
      <c r="BO82" s="92"/>
      <c r="BP82" s="92"/>
      <c r="BQ82" s="92"/>
      <c r="BR82" s="92"/>
      <c r="BS82" s="92"/>
      <c r="BT82" s="92"/>
      <c r="BU82" s="92"/>
      <c r="BV82" s="92"/>
      <c r="BW82" s="92"/>
      <c r="BX82" s="92"/>
      <c r="BY82" s="92"/>
      <c r="BZ82" s="9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password="A597"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EE1" workbookViewId="0">
      <selection activeCell="EH8" sqref="EH8"/>
    </sheetView>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1" t="s">
        <v>62</v>
      </c>
      <c r="I3" s="82"/>
      <c r="J3" s="82"/>
      <c r="K3" s="82"/>
      <c r="L3" s="82"/>
      <c r="M3" s="82"/>
      <c r="N3" s="82"/>
      <c r="O3" s="82"/>
      <c r="P3" s="82"/>
      <c r="Q3" s="82"/>
      <c r="R3" s="82"/>
      <c r="S3" s="82"/>
      <c r="T3" s="82"/>
      <c r="U3" s="82"/>
      <c r="V3" s="82"/>
      <c r="W3" s="83"/>
      <c r="X3" s="87" t="s">
        <v>63</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64</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8" t="s">
        <v>65</v>
      </c>
      <c r="B4" s="30"/>
      <c r="C4" s="30"/>
      <c r="D4" s="30"/>
      <c r="E4" s="30"/>
      <c r="F4" s="30"/>
      <c r="G4" s="30"/>
      <c r="H4" s="84"/>
      <c r="I4" s="85"/>
      <c r="J4" s="85"/>
      <c r="K4" s="85"/>
      <c r="L4" s="85"/>
      <c r="M4" s="85"/>
      <c r="N4" s="85"/>
      <c r="O4" s="85"/>
      <c r="P4" s="85"/>
      <c r="Q4" s="85"/>
      <c r="R4" s="85"/>
      <c r="S4" s="85"/>
      <c r="T4" s="85"/>
      <c r="U4" s="85"/>
      <c r="V4" s="85"/>
      <c r="W4" s="86"/>
      <c r="X4" s="80" t="s">
        <v>66</v>
      </c>
      <c r="Y4" s="80"/>
      <c r="Z4" s="80"/>
      <c r="AA4" s="80"/>
      <c r="AB4" s="80"/>
      <c r="AC4" s="80"/>
      <c r="AD4" s="80"/>
      <c r="AE4" s="80"/>
      <c r="AF4" s="80"/>
      <c r="AG4" s="80"/>
      <c r="AH4" s="80"/>
      <c r="AI4" s="80" t="s">
        <v>67</v>
      </c>
      <c r="AJ4" s="80"/>
      <c r="AK4" s="80"/>
      <c r="AL4" s="80"/>
      <c r="AM4" s="80"/>
      <c r="AN4" s="80"/>
      <c r="AO4" s="80"/>
      <c r="AP4" s="80"/>
      <c r="AQ4" s="80"/>
      <c r="AR4" s="80"/>
      <c r="AS4" s="80"/>
      <c r="AT4" s="80" t="s">
        <v>68</v>
      </c>
      <c r="AU4" s="80"/>
      <c r="AV4" s="80"/>
      <c r="AW4" s="80"/>
      <c r="AX4" s="80"/>
      <c r="AY4" s="80"/>
      <c r="AZ4" s="80"/>
      <c r="BA4" s="80"/>
      <c r="BB4" s="80"/>
      <c r="BC4" s="80"/>
      <c r="BD4" s="80"/>
      <c r="BE4" s="80" t="s">
        <v>69</v>
      </c>
      <c r="BF4" s="80"/>
      <c r="BG4" s="80"/>
      <c r="BH4" s="80"/>
      <c r="BI4" s="80"/>
      <c r="BJ4" s="80"/>
      <c r="BK4" s="80"/>
      <c r="BL4" s="80"/>
      <c r="BM4" s="80"/>
      <c r="BN4" s="80"/>
      <c r="BO4" s="80"/>
      <c r="BP4" s="80" t="s">
        <v>70</v>
      </c>
      <c r="BQ4" s="80"/>
      <c r="BR4" s="80"/>
      <c r="BS4" s="80"/>
      <c r="BT4" s="80"/>
      <c r="BU4" s="80"/>
      <c r="BV4" s="80"/>
      <c r="BW4" s="80"/>
      <c r="BX4" s="80"/>
      <c r="BY4" s="80"/>
      <c r="BZ4" s="80"/>
      <c r="CA4" s="80" t="s">
        <v>71</v>
      </c>
      <c r="CB4" s="80"/>
      <c r="CC4" s="80"/>
      <c r="CD4" s="80"/>
      <c r="CE4" s="80"/>
      <c r="CF4" s="80"/>
      <c r="CG4" s="80"/>
      <c r="CH4" s="80"/>
      <c r="CI4" s="80"/>
      <c r="CJ4" s="80"/>
      <c r="CK4" s="80"/>
      <c r="CL4" s="80" t="s">
        <v>72</v>
      </c>
      <c r="CM4" s="80"/>
      <c r="CN4" s="80"/>
      <c r="CO4" s="80"/>
      <c r="CP4" s="80"/>
      <c r="CQ4" s="80"/>
      <c r="CR4" s="80"/>
      <c r="CS4" s="80"/>
      <c r="CT4" s="80"/>
      <c r="CU4" s="80"/>
      <c r="CV4" s="80"/>
      <c r="CW4" s="80" t="s">
        <v>73</v>
      </c>
      <c r="CX4" s="80"/>
      <c r="CY4" s="80"/>
      <c r="CZ4" s="80"/>
      <c r="DA4" s="80"/>
      <c r="DB4" s="80"/>
      <c r="DC4" s="80"/>
      <c r="DD4" s="80"/>
      <c r="DE4" s="80"/>
      <c r="DF4" s="80"/>
      <c r="DG4" s="80"/>
      <c r="DH4" s="80" t="s">
        <v>74</v>
      </c>
      <c r="DI4" s="80"/>
      <c r="DJ4" s="80"/>
      <c r="DK4" s="80"/>
      <c r="DL4" s="80"/>
      <c r="DM4" s="80"/>
      <c r="DN4" s="80"/>
      <c r="DO4" s="80"/>
      <c r="DP4" s="80"/>
      <c r="DQ4" s="80"/>
      <c r="DR4" s="80"/>
      <c r="DS4" s="80" t="s">
        <v>75</v>
      </c>
      <c r="DT4" s="80"/>
      <c r="DU4" s="80"/>
      <c r="DV4" s="80"/>
      <c r="DW4" s="80"/>
      <c r="DX4" s="80"/>
      <c r="DY4" s="80"/>
      <c r="DZ4" s="80"/>
      <c r="EA4" s="80"/>
      <c r="EB4" s="80"/>
      <c r="EC4" s="80"/>
      <c r="ED4" s="80" t="s">
        <v>76</v>
      </c>
      <c r="EE4" s="80"/>
      <c r="EF4" s="80"/>
      <c r="EG4" s="80"/>
      <c r="EH4" s="80"/>
      <c r="EI4" s="80"/>
      <c r="EJ4" s="80"/>
      <c r="EK4" s="80"/>
      <c r="EL4" s="80"/>
      <c r="EM4" s="80"/>
      <c r="EN4" s="80"/>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202053</v>
      </c>
      <c r="D6" s="33">
        <f t="shared" si="3"/>
        <v>46</v>
      </c>
      <c r="E6" s="33">
        <f t="shared" si="3"/>
        <v>1</v>
      </c>
      <c r="F6" s="33">
        <f t="shared" si="3"/>
        <v>0</v>
      </c>
      <c r="G6" s="33">
        <f t="shared" si="3"/>
        <v>1</v>
      </c>
      <c r="H6" s="33" t="str">
        <f t="shared" si="3"/>
        <v>長野県　飯田市</v>
      </c>
      <c r="I6" s="33" t="str">
        <f t="shared" si="3"/>
        <v>法適用</v>
      </c>
      <c r="J6" s="33" t="str">
        <f t="shared" si="3"/>
        <v>水道事業</v>
      </c>
      <c r="K6" s="33" t="str">
        <f t="shared" si="3"/>
        <v>末端給水事業</v>
      </c>
      <c r="L6" s="33" t="str">
        <f t="shared" si="3"/>
        <v>A3</v>
      </c>
      <c r="M6" s="33" t="str">
        <f t="shared" si="3"/>
        <v>非設置</v>
      </c>
      <c r="N6" s="34" t="str">
        <f t="shared" si="3"/>
        <v>-</v>
      </c>
      <c r="O6" s="34">
        <f t="shared" si="3"/>
        <v>70.37</v>
      </c>
      <c r="P6" s="34">
        <f t="shared" si="3"/>
        <v>99</v>
      </c>
      <c r="Q6" s="34">
        <f t="shared" si="3"/>
        <v>2920</v>
      </c>
      <c r="R6" s="34">
        <f t="shared" si="3"/>
        <v>102628</v>
      </c>
      <c r="S6" s="34">
        <f t="shared" si="3"/>
        <v>658.66</v>
      </c>
      <c r="T6" s="34">
        <f t="shared" si="3"/>
        <v>155.81</v>
      </c>
      <c r="U6" s="34">
        <f t="shared" si="3"/>
        <v>100995</v>
      </c>
      <c r="V6" s="34">
        <f t="shared" si="3"/>
        <v>378.71</v>
      </c>
      <c r="W6" s="34">
        <f t="shared" si="3"/>
        <v>266.68</v>
      </c>
      <c r="X6" s="35">
        <f>IF(X7="",NA(),X7)</f>
        <v>99.75</v>
      </c>
      <c r="Y6" s="35">
        <f t="shared" ref="Y6:AG6" si="4">IF(Y7="",NA(),Y7)</f>
        <v>112.29</v>
      </c>
      <c r="Z6" s="35">
        <f t="shared" si="4"/>
        <v>107.4</v>
      </c>
      <c r="AA6" s="35">
        <f t="shared" si="4"/>
        <v>111.19</v>
      </c>
      <c r="AB6" s="35">
        <f t="shared" si="4"/>
        <v>109.23</v>
      </c>
      <c r="AC6" s="35">
        <f t="shared" si="4"/>
        <v>108.44</v>
      </c>
      <c r="AD6" s="35">
        <f t="shared" si="4"/>
        <v>113.11</v>
      </c>
      <c r="AE6" s="35">
        <f t="shared" si="4"/>
        <v>114</v>
      </c>
      <c r="AF6" s="35">
        <f t="shared" si="4"/>
        <v>114</v>
      </c>
      <c r="AG6" s="35">
        <f t="shared" si="4"/>
        <v>113.68</v>
      </c>
      <c r="AH6" s="34" t="str">
        <f>IF(AH7="","",IF(AH7="-","【-】","【"&amp;SUBSTITUTE(TEXT(AH7,"#,##0.00"),"-","△")&amp;"】"))</f>
        <v>【113.39】</v>
      </c>
      <c r="AI6" s="34">
        <f>IF(AI7="",NA(),AI7)</f>
        <v>0</v>
      </c>
      <c r="AJ6" s="34">
        <f t="shared" ref="AJ6:AR6" si="5">IF(AJ7="",NA(),AJ7)</f>
        <v>0</v>
      </c>
      <c r="AK6" s="34">
        <f t="shared" si="5"/>
        <v>0</v>
      </c>
      <c r="AL6" s="34">
        <f t="shared" si="5"/>
        <v>0</v>
      </c>
      <c r="AM6" s="34">
        <f t="shared" si="5"/>
        <v>0</v>
      </c>
      <c r="AN6" s="35">
        <f t="shared" si="5"/>
        <v>0.81</v>
      </c>
      <c r="AO6" s="34">
        <f t="shared" si="5"/>
        <v>0</v>
      </c>
      <c r="AP6" s="35">
        <f t="shared" si="5"/>
        <v>0.03</v>
      </c>
      <c r="AQ6" s="35">
        <f t="shared" si="5"/>
        <v>0.23</v>
      </c>
      <c r="AR6" s="35">
        <f t="shared" si="5"/>
        <v>0.03</v>
      </c>
      <c r="AS6" s="34" t="str">
        <f>IF(AS7="","",IF(AS7="-","【-】","【"&amp;SUBSTITUTE(TEXT(AS7,"#,##0.00"),"-","△")&amp;"】"))</f>
        <v>【0.85】</v>
      </c>
      <c r="AT6" s="35">
        <f>IF(AT7="",NA(),AT7)</f>
        <v>1268.07</v>
      </c>
      <c r="AU6" s="35">
        <f t="shared" ref="AU6:BC6" si="6">IF(AU7="",NA(),AU7)</f>
        <v>289.39999999999998</v>
      </c>
      <c r="AV6" s="35">
        <f t="shared" si="6"/>
        <v>326.87</v>
      </c>
      <c r="AW6" s="35">
        <f t="shared" si="6"/>
        <v>353.26</v>
      </c>
      <c r="AX6" s="35">
        <f t="shared" si="6"/>
        <v>310.16000000000003</v>
      </c>
      <c r="AY6" s="35">
        <f t="shared" si="6"/>
        <v>648.09</v>
      </c>
      <c r="AZ6" s="35">
        <f t="shared" si="6"/>
        <v>344.19</v>
      </c>
      <c r="BA6" s="35">
        <f t="shared" si="6"/>
        <v>352.05</v>
      </c>
      <c r="BB6" s="35">
        <f t="shared" si="6"/>
        <v>349.04</v>
      </c>
      <c r="BC6" s="35">
        <f t="shared" si="6"/>
        <v>337.49</v>
      </c>
      <c r="BD6" s="34" t="str">
        <f>IF(BD7="","",IF(BD7="-","【-】","【"&amp;SUBSTITUTE(TEXT(BD7,"#,##0.00"),"-","△")&amp;"】"))</f>
        <v>【264.34】</v>
      </c>
      <c r="BE6" s="35">
        <f>IF(BE7="",NA(),BE7)</f>
        <v>548.66</v>
      </c>
      <c r="BF6" s="35">
        <f t="shared" ref="BF6:BN6" si="7">IF(BF7="",NA(),BF7)</f>
        <v>527.34</v>
      </c>
      <c r="BG6" s="35">
        <f t="shared" si="7"/>
        <v>502.62</v>
      </c>
      <c r="BH6" s="35">
        <f t="shared" si="7"/>
        <v>468.4</v>
      </c>
      <c r="BI6" s="35">
        <f t="shared" si="7"/>
        <v>488.1</v>
      </c>
      <c r="BJ6" s="35">
        <f t="shared" si="7"/>
        <v>253.86</v>
      </c>
      <c r="BK6" s="35">
        <f t="shared" si="7"/>
        <v>252.09</v>
      </c>
      <c r="BL6" s="35">
        <f t="shared" si="7"/>
        <v>250.76</v>
      </c>
      <c r="BM6" s="35">
        <f t="shared" si="7"/>
        <v>254.54</v>
      </c>
      <c r="BN6" s="35">
        <f t="shared" si="7"/>
        <v>265.92</v>
      </c>
      <c r="BO6" s="34" t="str">
        <f>IF(BO7="","",IF(BO7="-","【-】","【"&amp;SUBSTITUTE(TEXT(BO7,"#,##0.00"),"-","△")&amp;"】"))</f>
        <v>【274.27】</v>
      </c>
      <c r="BP6" s="35">
        <f>IF(BP7="",NA(),BP7)</f>
        <v>84.81</v>
      </c>
      <c r="BQ6" s="35">
        <f t="shared" ref="BQ6:BY6" si="8">IF(BQ7="",NA(),BQ7)</f>
        <v>94.03</v>
      </c>
      <c r="BR6" s="35">
        <f t="shared" si="8"/>
        <v>87.75</v>
      </c>
      <c r="BS6" s="35">
        <f t="shared" si="8"/>
        <v>89.52</v>
      </c>
      <c r="BT6" s="35">
        <f t="shared" si="8"/>
        <v>88.37</v>
      </c>
      <c r="BU6" s="35">
        <f t="shared" si="8"/>
        <v>100.07</v>
      </c>
      <c r="BV6" s="35">
        <f t="shared" si="8"/>
        <v>106.22</v>
      </c>
      <c r="BW6" s="35">
        <f t="shared" si="8"/>
        <v>106.69</v>
      </c>
      <c r="BX6" s="35">
        <f t="shared" si="8"/>
        <v>106.52</v>
      </c>
      <c r="BY6" s="35">
        <f t="shared" si="8"/>
        <v>105.86</v>
      </c>
      <c r="BZ6" s="34" t="str">
        <f>IF(BZ7="","",IF(BZ7="-","【-】","【"&amp;SUBSTITUTE(TEXT(BZ7,"#,##0.00"),"-","△")&amp;"】"))</f>
        <v>【104.36】</v>
      </c>
      <c r="CA6" s="35">
        <f>IF(CA7="",NA(),CA7)</f>
        <v>182.18</v>
      </c>
      <c r="CB6" s="35">
        <f t="shared" ref="CB6:CJ6" si="9">IF(CB7="",NA(),CB7)</f>
        <v>164.72</v>
      </c>
      <c r="CC6" s="35">
        <f t="shared" si="9"/>
        <v>176.51</v>
      </c>
      <c r="CD6" s="35">
        <f t="shared" si="9"/>
        <v>172.9</v>
      </c>
      <c r="CE6" s="35">
        <f t="shared" si="9"/>
        <v>175.71</v>
      </c>
      <c r="CF6" s="35">
        <f t="shared" si="9"/>
        <v>164.93</v>
      </c>
      <c r="CG6" s="35">
        <f t="shared" si="9"/>
        <v>155.22999999999999</v>
      </c>
      <c r="CH6" s="35">
        <f t="shared" si="9"/>
        <v>154.91999999999999</v>
      </c>
      <c r="CI6" s="35">
        <f t="shared" si="9"/>
        <v>155.80000000000001</v>
      </c>
      <c r="CJ6" s="35">
        <f t="shared" si="9"/>
        <v>158.58000000000001</v>
      </c>
      <c r="CK6" s="34" t="str">
        <f>IF(CK7="","",IF(CK7="-","【-】","【"&amp;SUBSTITUTE(TEXT(CK7,"#,##0.00"),"-","△")&amp;"】"))</f>
        <v>【165.71】</v>
      </c>
      <c r="CL6" s="35">
        <f>IF(CL7="",NA(),CL7)</f>
        <v>67.55</v>
      </c>
      <c r="CM6" s="35">
        <f t="shared" ref="CM6:CU6" si="10">IF(CM7="",NA(),CM7)</f>
        <v>66.11</v>
      </c>
      <c r="CN6" s="35">
        <f t="shared" si="10"/>
        <v>66.72</v>
      </c>
      <c r="CO6" s="35">
        <f t="shared" si="10"/>
        <v>70.13</v>
      </c>
      <c r="CP6" s="35">
        <f t="shared" si="10"/>
        <v>68.790000000000006</v>
      </c>
      <c r="CQ6" s="35">
        <f t="shared" si="10"/>
        <v>62.45</v>
      </c>
      <c r="CR6" s="35">
        <f t="shared" si="10"/>
        <v>62.12</v>
      </c>
      <c r="CS6" s="35">
        <f t="shared" si="10"/>
        <v>62.26</v>
      </c>
      <c r="CT6" s="35">
        <f t="shared" si="10"/>
        <v>62.1</v>
      </c>
      <c r="CU6" s="35">
        <f t="shared" si="10"/>
        <v>62.38</v>
      </c>
      <c r="CV6" s="34" t="str">
        <f>IF(CV7="","",IF(CV7="-","【-】","【"&amp;SUBSTITUTE(TEXT(CV7,"#,##0.00"),"-","△")&amp;"】"))</f>
        <v>【60.41】</v>
      </c>
      <c r="CW6" s="35">
        <f>IF(CW7="",NA(),CW7)</f>
        <v>84.49</v>
      </c>
      <c r="CX6" s="35">
        <f t="shared" ref="CX6:DF6" si="11">IF(CX7="",NA(),CX7)</f>
        <v>85.67</v>
      </c>
      <c r="CY6" s="35">
        <f t="shared" si="11"/>
        <v>83.79</v>
      </c>
      <c r="CZ6" s="35">
        <f t="shared" si="11"/>
        <v>84.28</v>
      </c>
      <c r="DA6" s="35">
        <f t="shared" si="11"/>
        <v>82.76</v>
      </c>
      <c r="DB6" s="35">
        <f t="shared" si="11"/>
        <v>89.76</v>
      </c>
      <c r="DC6" s="35">
        <f t="shared" si="11"/>
        <v>89.45</v>
      </c>
      <c r="DD6" s="35">
        <f t="shared" si="11"/>
        <v>89.5</v>
      </c>
      <c r="DE6" s="35">
        <f t="shared" si="11"/>
        <v>89.52</v>
      </c>
      <c r="DF6" s="35">
        <f t="shared" si="11"/>
        <v>89.17</v>
      </c>
      <c r="DG6" s="34" t="str">
        <f>IF(DG7="","",IF(DG7="-","【-】","【"&amp;SUBSTITUTE(TEXT(DG7,"#,##0.00"),"-","△")&amp;"】"))</f>
        <v>【89.93】</v>
      </c>
      <c r="DH6" s="35">
        <f>IF(DH7="",NA(),DH7)</f>
        <v>39.51</v>
      </c>
      <c r="DI6" s="35">
        <f t="shared" ref="DI6:DQ6" si="12">IF(DI7="",NA(),DI7)</f>
        <v>40.93</v>
      </c>
      <c r="DJ6" s="35">
        <f t="shared" si="12"/>
        <v>42.68</v>
      </c>
      <c r="DK6" s="35">
        <f t="shared" si="12"/>
        <v>44.53</v>
      </c>
      <c r="DL6" s="35">
        <f t="shared" si="12"/>
        <v>44.03</v>
      </c>
      <c r="DM6" s="35">
        <f t="shared" si="12"/>
        <v>41.12</v>
      </c>
      <c r="DN6" s="35">
        <f t="shared" si="12"/>
        <v>44.91</v>
      </c>
      <c r="DO6" s="35">
        <f t="shared" si="12"/>
        <v>45.89</v>
      </c>
      <c r="DP6" s="35">
        <f t="shared" si="12"/>
        <v>46.58</v>
      </c>
      <c r="DQ6" s="35">
        <f t="shared" si="12"/>
        <v>46.99</v>
      </c>
      <c r="DR6" s="34" t="str">
        <f>IF(DR7="","",IF(DR7="-","【-】","【"&amp;SUBSTITUTE(TEXT(DR7,"#,##0.00"),"-","△")&amp;"】"))</f>
        <v>【48.12】</v>
      </c>
      <c r="DS6" s="35">
        <f>IF(DS7="",NA(),DS7)</f>
        <v>6.49</v>
      </c>
      <c r="DT6" s="35">
        <f t="shared" ref="DT6:EB6" si="13">IF(DT7="",NA(),DT7)</f>
        <v>8.27</v>
      </c>
      <c r="DU6" s="35">
        <f t="shared" si="13"/>
        <v>9.7899999999999991</v>
      </c>
      <c r="DV6" s="35">
        <f t="shared" si="13"/>
        <v>12.7</v>
      </c>
      <c r="DW6" s="35">
        <f t="shared" si="13"/>
        <v>12.41</v>
      </c>
      <c r="DX6" s="35">
        <f t="shared" si="13"/>
        <v>10.9</v>
      </c>
      <c r="DY6" s="35">
        <f t="shared" si="13"/>
        <v>12.03</v>
      </c>
      <c r="DZ6" s="35">
        <f t="shared" si="13"/>
        <v>13.14</v>
      </c>
      <c r="EA6" s="35">
        <f t="shared" si="13"/>
        <v>14.45</v>
      </c>
      <c r="EB6" s="35">
        <f t="shared" si="13"/>
        <v>15.83</v>
      </c>
      <c r="EC6" s="34" t="str">
        <f>IF(EC7="","",IF(EC7="-","【-】","【"&amp;SUBSTITUTE(TEXT(EC7,"#,##0.00"),"-","△")&amp;"】"))</f>
        <v>【15.89】</v>
      </c>
      <c r="ED6" s="35">
        <f>IF(ED7="",NA(),ED7)</f>
        <v>0.18</v>
      </c>
      <c r="EE6" s="35">
        <f t="shared" ref="EE6:EM6" si="14">IF(EE7="",NA(),EE7)</f>
        <v>0.16</v>
      </c>
      <c r="EF6" s="35">
        <f t="shared" si="14"/>
        <v>0.27</v>
      </c>
      <c r="EG6" s="35">
        <f t="shared" si="14"/>
        <v>0.15</v>
      </c>
      <c r="EH6" s="35">
        <f t="shared" si="14"/>
        <v>0.34</v>
      </c>
      <c r="EI6" s="35">
        <f t="shared" si="14"/>
        <v>0.85</v>
      </c>
      <c r="EJ6" s="35">
        <f t="shared" si="14"/>
        <v>0.75</v>
      </c>
      <c r="EK6" s="35">
        <f t="shared" si="14"/>
        <v>0.95</v>
      </c>
      <c r="EL6" s="35">
        <f t="shared" si="14"/>
        <v>0.74</v>
      </c>
      <c r="EM6" s="35">
        <f t="shared" si="14"/>
        <v>0.74</v>
      </c>
      <c r="EN6" s="34" t="str">
        <f>IF(EN7="","",IF(EN7="-","【-】","【"&amp;SUBSTITUTE(TEXT(EN7,"#,##0.00"),"-","△")&amp;"】"))</f>
        <v>【0.69】</v>
      </c>
    </row>
    <row r="7" spans="1:144" s="36" customFormat="1" x14ac:dyDescent="0.15">
      <c r="A7" s="28"/>
      <c r="B7" s="37">
        <v>2017</v>
      </c>
      <c r="C7" s="37">
        <v>202053</v>
      </c>
      <c r="D7" s="37">
        <v>46</v>
      </c>
      <c r="E7" s="37">
        <v>1</v>
      </c>
      <c r="F7" s="37">
        <v>0</v>
      </c>
      <c r="G7" s="37">
        <v>1</v>
      </c>
      <c r="H7" s="37" t="s">
        <v>105</v>
      </c>
      <c r="I7" s="37" t="s">
        <v>106</v>
      </c>
      <c r="J7" s="37" t="s">
        <v>107</v>
      </c>
      <c r="K7" s="37" t="s">
        <v>108</v>
      </c>
      <c r="L7" s="37" t="s">
        <v>109</v>
      </c>
      <c r="M7" s="37" t="s">
        <v>110</v>
      </c>
      <c r="N7" s="38" t="s">
        <v>111</v>
      </c>
      <c r="O7" s="38">
        <v>70.37</v>
      </c>
      <c r="P7" s="38">
        <v>99</v>
      </c>
      <c r="Q7" s="38">
        <v>2920</v>
      </c>
      <c r="R7" s="38">
        <v>102628</v>
      </c>
      <c r="S7" s="38">
        <v>658.66</v>
      </c>
      <c r="T7" s="38">
        <v>155.81</v>
      </c>
      <c r="U7" s="38">
        <v>100995</v>
      </c>
      <c r="V7" s="38">
        <v>378.71</v>
      </c>
      <c r="W7" s="38">
        <v>266.68</v>
      </c>
      <c r="X7" s="38">
        <v>99.75</v>
      </c>
      <c r="Y7" s="38">
        <v>112.29</v>
      </c>
      <c r="Z7" s="38">
        <v>107.4</v>
      </c>
      <c r="AA7" s="38">
        <v>111.19</v>
      </c>
      <c r="AB7" s="38">
        <v>109.23</v>
      </c>
      <c r="AC7" s="38">
        <v>108.44</v>
      </c>
      <c r="AD7" s="38">
        <v>113.11</v>
      </c>
      <c r="AE7" s="38">
        <v>114</v>
      </c>
      <c r="AF7" s="38">
        <v>114</v>
      </c>
      <c r="AG7" s="38">
        <v>113.68</v>
      </c>
      <c r="AH7" s="38">
        <v>113.39</v>
      </c>
      <c r="AI7" s="38">
        <v>0</v>
      </c>
      <c r="AJ7" s="38">
        <v>0</v>
      </c>
      <c r="AK7" s="38">
        <v>0</v>
      </c>
      <c r="AL7" s="38">
        <v>0</v>
      </c>
      <c r="AM7" s="38">
        <v>0</v>
      </c>
      <c r="AN7" s="38">
        <v>0.81</v>
      </c>
      <c r="AO7" s="38">
        <v>0</v>
      </c>
      <c r="AP7" s="38">
        <v>0.03</v>
      </c>
      <c r="AQ7" s="38">
        <v>0.23</v>
      </c>
      <c r="AR7" s="38">
        <v>0.03</v>
      </c>
      <c r="AS7" s="38">
        <v>0.85</v>
      </c>
      <c r="AT7" s="38">
        <v>1268.07</v>
      </c>
      <c r="AU7" s="38">
        <v>289.39999999999998</v>
      </c>
      <c r="AV7" s="38">
        <v>326.87</v>
      </c>
      <c r="AW7" s="38">
        <v>353.26</v>
      </c>
      <c r="AX7" s="38">
        <v>310.16000000000003</v>
      </c>
      <c r="AY7" s="38">
        <v>648.09</v>
      </c>
      <c r="AZ7" s="38">
        <v>344.19</v>
      </c>
      <c r="BA7" s="38">
        <v>352.05</v>
      </c>
      <c r="BB7" s="38">
        <v>349.04</v>
      </c>
      <c r="BC7" s="38">
        <v>337.49</v>
      </c>
      <c r="BD7" s="38">
        <v>264.33999999999997</v>
      </c>
      <c r="BE7" s="38">
        <v>548.66</v>
      </c>
      <c r="BF7" s="38">
        <v>527.34</v>
      </c>
      <c r="BG7" s="38">
        <v>502.62</v>
      </c>
      <c r="BH7" s="38">
        <v>468.4</v>
      </c>
      <c r="BI7" s="38">
        <v>488.1</v>
      </c>
      <c r="BJ7" s="38">
        <v>253.86</v>
      </c>
      <c r="BK7" s="38">
        <v>252.09</v>
      </c>
      <c r="BL7" s="38">
        <v>250.76</v>
      </c>
      <c r="BM7" s="38">
        <v>254.54</v>
      </c>
      <c r="BN7" s="38">
        <v>265.92</v>
      </c>
      <c r="BO7" s="38">
        <v>274.27</v>
      </c>
      <c r="BP7" s="38">
        <v>84.81</v>
      </c>
      <c r="BQ7" s="38">
        <v>94.03</v>
      </c>
      <c r="BR7" s="38">
        <v>87.75</v>
      </c>
      <c r="BS7" s="38">
        <v>89.52</v>
      </c>
      <c r="BT7" s="38">
        <v>88.37</v>
      </c>
      <c r="BU7" s="38">
        <v>100.07</v>
      </c>
      <c r="BV7" s="38">
        <v>106.22</v>
      </c>
      <c r="BW7" s="38">
        <v>106.69</v>
      </c>
      <c r="BX7" s="38">
        <v>106.52</v>
      </c>
      <c r="BY7" s="38">
        <v>105.86</v>
      </c>
      <c r="BZ7" s="38">
        <v>104.36</v>
      </c>
      <c r="CA7" s="38">
        <v>182.18</v>
      </c>
      <c r="CB7" s="38">
        <v>164.72</v>
      </c>
      <c r="CC7" s="38">
        <v>176.51</v>
      </c>
      <c r="CD7" s="38">
        <v>172.9</v>
      </c>
      <c r="CE7" s="38">
        <v>175.71</v>
      </c>
      <c r="CF7" s="38">
        <v>164.93</v>
      </c>
      <c r="CG7" s="38">
        <v>155.22999999999999</v>
      </c>
      <c r="CH7" s="38">
        <v>154.91999999999999</v>
      </c>
      <c r="CI7" s="38">
        <v>155.80000000000001</v>
      </c>
      <c r="CJ7" s="38">
        <v>158.58000000000001</v>
      </c>
      <c r="CK7" s="38">
        <v>165.71</v>
      </c>
      <c r="CL7" s="38">
        <v>67.55</v>
      </c>
      <c r="CM7" s="38">
        <v>66.11</v>
      </c>
      <c r="CN7" s="38">
        <v>66.72</v>
      </c>
      <c r="CO7" s="38">
        <v>70.13</v>
      </c>
      <c r="CP7" s="38">
        <v>68.790000000000006</v>
      </c>
      <c r="CQ7" s="38">
        <v>62.45</v>
      </c>
      <c r="CR7" s="38">
        <v>62.12</v>
      </c>
      <c r="CS7" s="38">
        <v>62.26</v>
      </c>
      <c r="CT7" s="38">
        <v>62.1</v>
      </c>
      <c r="CU7" s="38">
        <v>62.38</v>
      </c>
      <c r="CV7" s="38">
        <v>60.41</v>
      </c>
      <c r="CW7" s="38">
        <v>84.49</v>
      </c>
      <c r="CX7" s="38">
        <v>85.67</v>
      </c>
      <c r="CY7" s="38">
        <v>83.79</v>
      </c>
      <c r="CZ7" s="38">
        <v>84.28</v>
      </c>
      <c r="DA7" s="38">
        <v>82.76</v>
      </c>
      <c r="DB7" s="38">
        <v>89.76</v>
      </c>
      <c r="DC7" s="38">
        <v>89.45</v>
      </c>
      <c r="DD7" s="38">
        <v>89.5</v>
      </c>
      <c r="DE7" s="38">
        <v>89.52</v>
      </c>
      <c r="DF7" s="38">
        <v>89.17</v>
      </c>
      <c r="DG7" s="38">
        <v>89.93</v>
      </c>
      <c r="DH7" s="38">
        <v>39.51</v>
      </c>
      <c r="DI7" s="38">
        <v>40.93</v>
      </c>
      <c r="DJ7" s="38">
        <v>42.68</v>
      </c>
      <c r="DK7" s="38">
        <v>44.53</v>
      </c>
      <c r="DL7" s="38">
        <v>44.03</v>
      </c>
      <c r="DM7" s="38">
        <v>41.12</v>
      </c>
      <c r="DN7" s="38">
        <v>44.91</v>
      </c>
      <c r="DO7" s="38">
        <v>45.89</v>
      </c>
      <c r="DP7" s="38">
        <v>46.58</v>
      </c>
      <c r="DQ7" s="38">
        <v>46.99</v>
      </c>
      <c r="DR7" s="38">
        <v>48.12</v>
      </c>
      <c r="DS7" s="38">
        <v>6.49</v>
      </c>
      <c r="DT7" s="38">
        <v>8.27</v>
      </c>
      <c r="DU7" s="38">
        <v>9.7899999999999991</v>
      </c>
      <c r="DV7" s="38">
        <v>12.7</v>
      </c>
      <c r="DW7" s="38">
        <v>12.41</v>
      </c>
      <c r="DX7" s="38">
        <v>10.9</v>
      </c>
      <c r="DY7" s="38">
        <v>12.03</v>
      </c>
      <c r="DZ7" s="38">
        <v>13.14</v>
      </c>
      <c r="EA7" s="38">
        <v>14.45</v>
      </c>
      <c r="EB7" s="38">
        <v>15.83</v>
      </c>
      <c r="EC7" s="38">
        <v>15.89</v>
      </c>
      <c r="ED7" s="38">
        <v>0.18</v>
      </c>
      <c r="EE7" s="38">
        <v>0.16</v>
      </c>
      <c r="EF7" s="38">
        <v>0.27</v>
      </c>
      <c r="EG7" s="38">
        <v>0.15</v>
      </c>
      <c r="EH7" s="38">
        <v>0.34</v>
      </c>
      <c r="EI7" s="38">
        <v>0.85</v>
      </c>
      <c r="EJ7" s="38">
        <v>0.75</v>
      </c>
      <c r="EK7" s="38">
        <v>0.95</v>
      </c>
      <c r="EL7" s="38">
        <v>0.74</v>
      </c>
      <c r="EM7" s="38">
        <v>0.74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2019-02-12T06:54:32Z</cp:lastPrinted>
  <dcterms:created xsi:type="dcterms:W3CDTF">2018-12-03T08:31:16Z</dcterms:created>
  <dcterms:modified xsi:type="dcterms:W3CDTF">2019-02-20T11:13:09Z</dcterms:modified>
  <cp:category/>
</cp:coreProperties>
</file>