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aueY+dPj+7Bz6Hil9iZoft7sXFuP2QjVSY3kD2NXOE90dlm1oRJTB5ePMGUrrLpWVx4ThWBvqIHj6TzgvqTIA==" workbookSaltValue="1aCLk/RR8kimhws6nIwsE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IE76" i="4"/>
  <c r="BZ30" i="4"/>
  <c r="BZ51" i="4"/>
  <c r="GQ30" i="4"/>
  <c r="BG30" i="4"/>
  <c r="AV76" i="4"/>
  <c r="KO51" i="4"/>
  <c r="FX51" i="4"/>
  <c r="LE76" i="4"/>
  <c r="KO30" i="4"/>
  <c r="HP76" i="4"/>
  <c r="BG51" i="4"/>
  <c r="FX30" i="4"/>
  <c r="FE51" i="4"/>
  <c r="HA76" i="4"/>
  <c r="AN51" i="4"/>
  <c r="FE30" i="4"/>
  <c r="AN30" i="4"/>
  <c r="AG76" i="4"/>
  <c r="KP76" i="4"/>
  <c r="JV30" i="4"/>
  <c r="JV51" i="4"/>
  <c r="KA76" i="4"/>
  <c r="EL51" i="4"/>
  <c r="JC30" i="4"/>
  <c r="GL76" i="4"/>
  <c r="U51" i="4"/>
  <c r="EL30" i="4"/>
  <c r="R76" i="4"/>
  <c r="JC51" i="4"/>
  <c r="U30" i="4"/>
</calcChain>
</file>

<file path=xl/sharedStrings.xml><?xml version="1.0" encoding="utf-8"?>
<sst xmlns="http://schemas.openxmlformats.org/spreadsheetml/2006/main" count="287" uniqueCount="154">
  <si>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</si>
  <si>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</si>
  <si>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</si>
  <si>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</si>
  <si>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</si>
  <si>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</si>
  <si>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</si>
  <si>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</si>
  <si>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</si>
  <si>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</si>
  <si>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</si>
  <si>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</si>
  <si>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</si>
  <si>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</si>
  <si>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</si>
  <si>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</si>
  <si>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</si>
  <si>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</si>
  <si>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</si>
  <si>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</si>
  <si>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</si>
  <si>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</si>
  <si>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</si>
  <si>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</si>
  <si>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</si>
  <si>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</si>
  <si>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</si>
  <si>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</si>
  <si>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</si>
  <si>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</si>
  <si>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</si>
  <si>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</si>
  <si>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</si>
  <si>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</si>
  <si>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</si>
  <si>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</si>
  <si>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</si>
  <si>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</si>
  <si>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</si>
  <si>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</si>
  <si>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</si>
  <si>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</si>
  <si>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</si>
  <si>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</si>
  <si>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</si>
  <si>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</si>
  <si>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</si>
  <si>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</si>
  <si>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</si>
  <si>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</si>
  <si>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</si>
  <si>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</si>
  <si>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</si>
  <si>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</si>
  <si>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</si>
  <si>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</si>
  <si>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</si>
  <si>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</si>
  <si>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</si>
  <si>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</si>
  <si>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</si>
  <si>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</si>
  <si>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</si>
  <si>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</si>
  <si>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</si>
  <si>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</si>
  <si>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</si>
  <si>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</si>
  <si>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</si>
  <si>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</si>
  <si>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</si>
  <si>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</si>
  <si>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</si>
  <si>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</si>
  <si>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</si>
  <si>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</si>
  <si>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</si>
  <si>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</si>
  <si>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</si>
  <si>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</si>
  <si>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</si>
  <si>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</si>
  <si>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</si>
  <si>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</si>
  <si>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</si>
  <si>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</si>
  <si>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</si>
  <si>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</si>
  <si>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</si>
  <si>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</si>
  <si>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</si>
  <si>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</si>
  <si>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</si>
  <si>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</si>
  <si>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</si>
  <si>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</si>
  <si>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</si>
  <si>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</si>
  <si>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</si>
  <si>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</si>
  <si>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</si>
  <si>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</si>
  <si>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</si>
  <si>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</si>
  <si>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</si>
  <si>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</si>
  <si>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</si>
  <si>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</si>
  <si>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</si>
  <si>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</si>
  <si>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</si>
  <si>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</si>
  <si>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</si>
  <si>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</si>
  <si>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</si>
  <si>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</si>
  <si>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</si>
  <si>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</si>
  <si>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</si>
  <si>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当該値(N-1)</t>
    <phoneticPr fontId="5"/>
  </si>
  <si>
    <t>当該値(N-3)</t>
    <phoneticPr fontId="5"/>
  </si>
  <si>
    <t>当該値(N-2)</t>
    <phoneticPr fontId="5"/>
  </si>
  <si>
    <t>当該値(N)</t>
    <phoneticPr fontId="5"/>
  </si>
  <si>
    <t>当該値(N-4)</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</si>
  <si>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</si>
  <si>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</si>
  <si>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</si>
  <si>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</si>
  <si>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</si>
  <si>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</si>
  <si>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</si>
  <si>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</si>
  <si>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長野県　松本市</t>
  </si>
  <si>
    <t>松本市営松本城大手門駐車場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</si>
  <si>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</si>
  <si>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</si>
  <si>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</si>
  <si>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</si>
  <si>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</si>
  <si>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</si>
  <si>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</si>
  <si>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</si>
  <si>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</si>
  <si>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</si>
  <si>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</si>
  <si>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</si>
  <si>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</si>
  <si>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</si>
  <si>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</si>
  <si>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</si>
  <si>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当該駐車場の稼働率は、平成２６年度の８１．９％をピークに、同年度以降は６０％台に留まり、類似団体の平均値より低い水準にあります。
　しかしながら、春先の花見の時期より始まる観光シーズン中や、松本城および中心市街地を主会場として行われる各種イベント時には稼働率が３００％を超えることもあるなど、特に大型連休を中心に活発な利用があります。
　満車のため入庫が出来ないことによる収益低下や、駐車場の入出庫時の交通渋滞等利用者の満足度低下に繋がる恐れもあるため、周辺の市営駐車場と連携し、効率的な駐車場の提供を行うこと、交通政策の観点から市街地への車の流入を抑制する施策等を同時に進めていく必要があります。</t>
    <rPh sb="1" eb="3">
      <t>トウガイ</t>
    </rPh>
    <rPh sb="3" eb="6">
      <t>チュウシャジョウ</t>
    </rPh>
    <rPh sb="7" eb="9">
      <t>カドウ</t>
    </rPh>
    <rPh sb="9" eb="10">
      <t>リツ</t>
    </rPh>
    <rPh sb="12" eb="14">
      <t>ヘイセイ</t>
    </rPh>
    <rPh sb="16" eb="18">
      <t>ネンド</t>
    </rPh>
    <rPh sb="30" eb="33">
      <t>ドウネンド</t>
    </rPh>
    <rPh sb="33" eb="35">
      <t>イコウ</t>
    </rPh>
    <rPh sb="39" eb="40">
      <t>ダイ</t>
    </rPh>
    <rPh sb="41" eb="42">
      <t>トド</t>
    </rPh>
    <rPh sb="45" eb="47">
      <t>ルイジ</t>
    </rPh>
    <rPh sb="47" eb="49">
      <t>ダンタイ</t>
    </rPh>
    <rPh sb="50" eb="52">
      <t>ヘイキン</t>
    </rPh>
    <rPh sb="52" eb="53">
      <t>チ</t>
    </rPh>
    <rPh sb="55" eb="56">
      <t>ヒク</t>
    </rPh>
    <rPh sb="57" eb="59">
      <t>スイジュン</t>
    </rPh>
    <rPh sb="74" eb="76">
      <t>ハルサキ</t>
    </rPh>
    <rPh sb="77" eb="79">
      <t>ハナミ</t>
    </rPh>
    <rPh sb="80" eb="82">
      <t>ジキ</t>
    </rPh>
    <rPh sb="84" eb="85">
      <t>ハジ</t>
    </rPh>
    <rPh sb="87" eb="89">
      <t>カンコウ</t>
    </rPh>
    <rPh sb="93" eb="94">
      <t>チュウ</t>
    </rPh>
    <rPh sb="96" eb="99">
      <t>マツモトジョウ</t>
    </rPh>
    <rPh sb="102" eb="104">
      <t>チュウシン</t>
    </rPh>
    <rPh sb="104" eb="107">
      <t>シガイチ</t>
    </rPh>
    <rPh sb="108" eb="111">
      <t>シュカイジョウ</t>
    </rPh>
    <rPh sb="114" eb="115">
      <t>オコナ</t>
    </rPh>
    <rPh sb="118" eb="120">
      <t>カクシュ</t>
    </rPh>
    <rPh sb="124" eb="125">
      <t>ジ</t>
    </rPh>
    <rPh sb="127" eb="129">
      <t>カドウ</t>
    </rPh>
    <rPh sb="129" eb="130">
      <t>リツ</t>
    </rPh>
    <rPh sb="136" eb="137">
      <t>コ</t>
    </rPh>
    <rPh sb="147" eb="148">
      <t>トク</t>
    </rPh>
    <rPh sb="149" eb="151">
      <t>オオガタ</t>
    </rPh>
    <rPh sb="151" eb="153">
      <t>レンキュウ</t>
    </rPh>
    <rPh sb="154" eb="156">
      <t>チュウシン</t>
    </rPh>
    <rPh sb="157" eb="159">
      <t>カッパツ</t>
    </rPh>
    <rPh sb="160" eb="162">
      <t>リヨウ</t>
    </rPh>
    <rPh sb="170" eb="172">
      <t>マンシャ</t>
    </rPh>
    <rPh sb="175" eb="177">
      <t>ニュウコ</t>
    </rPh>
    <rPh sb="178" eb="180">
      <t>デキ</t>
    </rPh>
    <rPh sb="187" eb="189">
      <t>シュウエキ</t>
    </rPh>
    <rPh sb="189" eb="191">
      <t>テイカ</t>
    </rPh>
    <rPh sb="193" eb="196">
      <t>チュウシャジョウ</t>
    </rPh>
    <rPh sb="197" eb="200">
      <t>ニュウシュッコ</t>
    </rPh>
    <rPh sb="200" eb="201">
      <t>ジ</t>
    </rPh>
    <rPh sb="202" eb="204">
      <t>コウツウ</t>
    </rPh>
    <rPh sb="204" eb="206">
      <t>ジュウタイ</t>
    </rPh>
    <rPh sb="206" eb="207">
      <t>トウ</t>
    </rPh>
    <rPh sb="207" eb="210">
      <t>リヨウシャ</t>
    </rPh>
    <rPh sb="211" eb="214">
      <t>マンゾクド</t>
    </rPh>
    <rPh sb="214" eb="216">
      <t>テイカ</t>
    </rPh>
    <rPh sb="217" eb="218">
      <t>ツナ</t>
    </rPh>
    <rPh sb="220" eb="221">
      <t>オソ</t>
    </rPh>
    <rPh sb="228" eb="230">
      <t>シュウヘン</t>
    </rPh>
    <rPh sb="231" eb="233">
      <t>シエイ</t>
    </rPh>
    <rPh sb="233" eb="236">
      <t>チュウシャジョウ</t>
    </rPh>
    <rPh sb="237" eb="239">
      <t>レンケイ</t>
    </rPh>
    <rPh sb="241" eb="243">
      <t>コウリツ</t>
    </rPh>
    <rPh sb="243" eb="244">
      <t>テキ</t>
    </rPh>
    <rPh sb="245" eb="248">
      <t>チュウシャジョウ</t>
    </rPh>
    <rPh sb="249" eb="251">
      <t>テイキョウ</t>
    </rPh>
    <rPh sb="252" eb="253">
      <t>オコナ</t>
    </rPh>
    <rPh sb="257" eb="259">
      <t>コウツウ</t>
    </rPh>
    <rPh sb="259" eb="261">
      <t>セイサク</t>
    </rPh>
    <rPh sb="262" eb="264">
      <t>カンテン</t>
    </rPh>
    <rPh sb="266" eb="269">
      <t>シガイチ</t>
    </rPh>
    <rPh sb="271" eb="272">
      <t>クルマ</t>
    </rPh>
    <rPh sb="273" eb="275">
      <t>リュウニュウ</t>
    </rPh>
    <rPh sb="276" eb="278">
      <t>ヨクセイ</t>
    </rPh>
    <rPh sb="280" eb="282">
      <t>シサク</t>
    </rPh>
    <rPh sb="282" eb="283">
      <t>トウ</t>
    </rPh>
    <rPh sb="284" eb="286">
      <t>ドウジ</t>
    </rPh>
    <rPh sb="287" eb="288">
      <t>スス</t>
    </rPh>
    <rPh sb="292" eb="294">
      <t>ヒツヨウ</t>
    </rPh>
    <phoneticPr fontId="5"/>
  </si>
  <si>
    <t>　平成２９年度まで、毎期安定した収益を上げており、経営の健全性は確保されています。
　上述のとおり、当該駐車場の敷地の一部が基幹市立博物館の建設予定地となったことで、平成３０年度には立体駐車場１棟の閉場および平面式駐車場の移転整備が行われました。駐車場の利用可能台数が縮小しただけに、使用料収入も減少する見通しですが、伴って駐車場運営に係る各種経費も削減される見直しですので、従前通りの収益確保は可能と見られます。
　ただし、供用開始より相応の年数を経ているだけに施設自体は元より内部設備類もそれぞれ老朽化が進んでいるだけに、これまで以上に計画的な更新投資が必要と見られます。そのため、平成３０年度中に当該駐車場も含めた市営駐車場事業の経営戦略を策定する予定です。</t>
    <rPh sb="1" eb="3">
      <t>ヘイセイ</t>
    </rPh>
    <rPh sb="5" eb="7">
      <t>ネンド</t>
    </rPh>
    <rPh sb="10" eb="12">
      <t>マイキ</t>
    </rPh>
    <rPh sb="12" eb="14">
      <t>アンテイ</t>
    </rPh>
    <rPh sb="16" eb="18">
      <t>シュウエキ</t>
    </rPh>
    <rPh sb="19" eb="20">
      <t>ア</t>
    </rPh>
    <rPh sb="25" eb="27">
      <t>ケイエイ</t>
    </rPh>
    <rPh sb="28" eb="31">
      <t>ケンゼンセイ</t>
    </rPh>
    <rPh sb="32" eb="34">
      <t>カクホ</t>
    </rPh>
    <rPh sb="43" eb="45">
      <t>ジョウジュツ</t>
    </rPh>
    <rPh sb="50" eb="52">
      <t>トウガイ</t>
    </rPh>
    <rPh sb="52" eb="55">
      <t>チュウシャジョウ</t>
    </rPh>
    <rPh sb="56" eb="58">
      <t>シキチ</t>
    </rPh>
    <rPh sb="59" eb="61">
      <t>イチブ</t>
    </rPh>
    <rPh sb="62" eb="64">
      <t>キカン</t>
    </rPh>
    <rPh sb="64" eb="66">
      <t>シリツ</t>
    </rPh>
    <rPh sb="66" eb="69">
      <t>ハクブツカン</t>
    </rPh>
    <rPh sb="70" eb="72">
      <t>ケンセツ</t>
    </rPh>
    <rPh sb="72" eb="74">
      <t>ヨテイ</t>
    </rPh>
    <rPh sb="74" eb="75">
      <t>チ</t>
    </rPh>
    <rPh sb="83" eb="85">
      <t>ヘイセイ</t>
    </rPh>
    <rPh sb="87" eb="89">
      <t>ネンド</t>
    </rPh>
    <rPh sb="91" eb="93">
      <t>リッタイ</t>
    </rPh>
    <rPh sb="93" eb="96">
      <t>チュウシャジョウ</t>
    </rPh>
    <rPh sb="97" eb="98">
      <t>トウ</t>
    </rPh>
    <rPh sb="99" eb="101">
      <t>ヘイジョウ</t>
    </rPh>
    <rPh sb="104" eb="106">
      <t>ヘイメン</t>
    </rPh>
    <rPh sb="106" eb="107">
      <t>シキ</t>
    </rPh>
    <rPh sb="107" eb="110">
      <t>チュウシャジョウ</t>
    </rPh>
    <rPh sb="111" eb="113">
      <t>イテン</t>
    </rPh>
    <rPh sb="113" eb="115">
      <t>セイビ</t>
    </rPh>
    <rPh sb="116" eb="117">
      <t>オコナ</t>
    </rPh>
    <rPh sb="123" eb="126">
      <t>チュウシャジョウ</t>
    </rPh>
    <rPh sb="127" eb="129">
      <t>リヨウ</t>
    </rPh>
    <rPh sb="129" eb="131">
      <t>カノウ</t>
    </rPh>
    <rPh sb="131" eb="133">
      <t>ダイスウ</t>
    </rPh>
    <rPh sb="134" eb="136">
      <t>シュクショウ</t>
    </rPh>
    <rPh sb="142" eb="145">
      <t>シヨウリョウ</t>
    </rPh>
    <rPh sb="145" eb="147">
      <t>シュウニュウ</t>
    </rPh>
    <rPh sb="148" eb="150">
      <t>ゲンショウ</t>
    </rPh>
    <rPh sb="152" eb="154">
      <t>ミトオ</t>
    </rPh>
    <rPh sb="159" eb="160">
      <t>トモナ</t>
    </rPh>
    <rPh sb="162" eb="165">
      <t>チュウシャジョウ</t>
    </rPh>
    <rPh sb="165" eb="167">
      <t>ウンエイ</t>
    </rPh>
    <rPh sb="168" eb="169">
      <t>カカ</t>
    </rPh>
    <rPh sb="170" eb="172">
      <t>カクシュ</t>
    </rPh>
    <rPh sb="172" eb="174">
      <t>ケイヒ</t>
    </rPh>
    <rPh sb="175" eb="177">
      <t>サクゲン</t>
    </rPh>
    <rPh sb="180" eb="182">
      <t>ミナオ</t>
    </rPh>
    <rPh sb="188" eb="190">
      <t>ジュウゼン</t>
    </rPh>
    <rPh sb="190" eb="191">
      <t>ドオ</t>
    </rPh>
    <rPh sb="193" eb="195">
      <t>シュウエキ</t>
    </rPh>
    <rPh sb="195" eb="197">
      <t>カクホ</t>
    </rPh>
    <rPh sb="198" eb="200">
      <t>カノウ</t>
    </rPh>
    <rPh sb="201" eb="202">
      <t>ミ</t>
    </rPh>
    <rPh sb="213" eb="215">
      <t>キョウヨウ</t>
    </rPh>
    <rPh sb="215" eb="217">
      <t>カイシ</t>
    </rPh>
    <rPh sb="219" eb="221">
      <t>ソウオウ</t>
    </rPh>
    <rPh sb="222" eb="224">
      <t>ネンスウ</t>
    </rPh>
    <rPh sb="225" eb="226">
      <t>ヘ</t>
    </rPh>
    <rPh sb="232" eb="234">
      <t>シセツ</t>
    </rPh>
    <rPh sb="234" eb="236">
      <t>ジタイ</t>
    </rPh>
    <rPh sb="237" eb="238">
      <t>モト</t>
    </rPh>
    <rPh sb="240" eb="242">
      <t>ナイブ</t>
    </rPh>
    <rPh sb="242" eb="244">
      <t>セツビ</t>
    </rPh>
    <rPh sb="244" eb="245">
      <t>ルイ</t>
    </rPh>
    <rPh sb="250" eb="253">
      <t>ロウキュウカ</t>
    </rPh>
    <rPh sb="254" eb="255">
      <t>スス</t>
    </rPh>
    <rPh sb="267" eb="269">
      <t>イジョウ</t>
    </rPh>
    <rPh sb="270" eb="272">
      <t>ケイカク</t>
    </rPh>
    <rPh sb="272" eb="273">
      <t>テキ</t>
    </rPh>
    <rPh sb="274" eb="276">
      <t>コウシン</t>
    </rPh>
    <rPh sb="276" eb="278">
      <t>トウシ</t>
    </rPh>
    <rPh sb="279" eb="281">
      <t>ヒツヨウ</t>
    </rPh>
    <rPh sb="282" eb="283">
      <t>ミ</t>
    </rPh>
    <rPh sb="293" eb="295">
      <t>ヘイセイ</t>
    </rPh>
    <rPh sb="297" eb="299">
      <t>ネンド</t>
    </rPh>
    <rPh sb="299" eb="300">
      <t>チュウ</t>
    </rPh>
    <rPh sb="301" eb="303">
      <t>トウガイ</t>
    </rPh>
    <rPh sb="303" eb="306">
      <t>チュウシャジョウ</t>
    </rPh>
    <rPh sb="307" eb="308">
      <t>フク</t>
    </rPh>
    <rPh sb="310" eb="312">
      <t>シエイ</t>
    </rPh>
    <rPh sb="312" eb="315">
      <t>チュウシャジョウ</t>
    </rPh>
    <rPh sb="315" eb="317">
      <t>ジギョウ</t>
    </rPh>
    <rPh sb="318" eb="320">
      <t>ケイエイ</t>
    </rPh>
    <rPh sb="320" eb="322">
      <t>センリャク</t>
    </rPh>
    <rPh sb="323" eb="325">
      <t>サクテイ</t>
    </rPh>
    <rPh sb="327" eb="329">
      <t>ヨテイ</t>
    </rPh>
    <phoneticPr fontId="5"/>
  </si>
  <si>
    <t>　収益的収支比率は、平成２５年度から平成２８年度まで、類似団体の平均値を超える高い数値を維持してきました。続く平成２９年度は類似団体の平均値を下回りましたが、これは当該駐車場の敷地の一部が基幹市立博物館の建設予定地となったことで、平面駐車場の移転が必要となり、用地購入費用を中心に前年度に無い科目の費用計上により、総費用が大きく膨らんだことに起因します。
　営業総利益率を示す売上高ＧＯＰ及び減価償却前の利益を示すＥＢＩＴＤＡともに類似団体の平均値を超える高い水準を維持し、且つここまで乱高下の無い安定推移を続けています。ただし、基幹市立博物館建設準備に伴い、平成３０年度は期の途中で立体駐車場北棟を閉場するため、同年度以降の利用料金収入については減少することが予想されています。</t>
    <rPh sb="1" eb="4">
      <t>シュウエキテキ</t>
    </rPh>
    <rPh sb="4" eb="6">
      <t>シュウシ</t>
    </rPh>
    <rPh sb="6" eb="8">
      <t>ヒリツ</t>
    </rPh>
    <rPh sb="10" eb="12">
      <t>ヘイセイ</t>
    </rPh>
    <rPh sb="14" eb="16">
      <t>ネンド</t>
    </rPh>
    <rPh sb="18" eb="20">
      <t>ヘイセイ</t>
    </rPh>
    <rPh sb="22" eb="24">
      <t>ネンド</t>
    </rPh>
    <rPh sb="27" eb="29">
      <t>ルイジ</t>
    </rPh>
    <rPh sb="29" eb="31">
      <t>ダンタイ</t>
    </rPh>
    <rPh sb="32" eb="35">
      <t>ヘイキンチ</t>
    </rPh>
    <rPh sb="36" eb="37">
      <t>コ</t>
    </rPh>
    <rPh sb="39" eb="40">
      <t>タカ</t>
    </rPh>
    <rPh sb="41" eb="43">
      <t>スウチ</t>
    </rPh>
    <rPh sb="44" eb="46">
      <t>イジ</t>
    </rPh>
    <rPh sb="53" eb="54">
      <t>ツヅ</t>
    </rPh>
    <rPh sb="55" eb="57">
      <t>ヘイセイ</t>
    </rPh>
    <rPh sb="59" eb="60">
      <t>ネン</t>
    </rPh>
    <rPh sb="60" eb="61">
      <t>ド</t>
    </rPh>
    <rPh sb="62" eb="64">
      <t>ルイジ</t>
    </rPh>
    <rPh sb="64" eb="66">
      <t>ダンタイ</t>
    </rPh>
    <rPh sb="67" eb="70">
      <t>ヘイキンチ</t>
    </rPh>
    <rPh sb="71" eb="73">
      <t>シタマワ</t>
    </rPh>
    <rPh sb="82" eb="84">
      <t>トウガイ</t>
    </rPh>
    <rPh sb="84" eb="87">
      <t>チュウシャジョウ</t>
    </rPh>
    <rPh sb="88" eb="90">
      <t>シキチ</t>
    </rPh>
    <rPh sb="91" eb="93">
      <t>イチブ</t>
    </rPh>
    <rPh sb="94" eb="96">
      <t>キカン</t>
    </rPh>
    <rPh sb="96" eb="98">
      <t>シリツ</t>
    </rPh>
    <rPh sb="98" eb="101">
      <t>ハクブツカン</t>
    </rPh>
    <rPh sb="102" eb="104">
      <t>ケンセツ</t>
    </rPh>
    <rPh sb="104" eb="106">
      <t>ヨテイ</t>
    </rPh>
    <rPh sb="140" eb="143">
      <t>ゼンネンド</t>
    </rPh>
    <rPh sb="144" eb="145">
      <t>ナ</t>
    </rPh>
    <rPh sb="146" eb="148">
      <t>カモク</t>
    </rPh>
    <rPh sb="149" eb="151">
      <t>ヒヨウ</t>
    </rPh>
    <rPh sb="161" eb="162">
      <t>オオ</t>
    </rPh>
    <rPh sb="171" eb="173">
      <t>キイン</t>
    </rPh>
    <rPh sb="179" eb="181">
      <t>エイギョウ</t>
    </rPh>
    <rPh sb="181" eb="182">
      <t>ソウ</t>
    </rPh>
    <rPh sb="182" eb="184">
      <t>リエキ</t>
    </rPh>
    <rPh sb="184" eb="185">
      <t>リツ</t>
    </rPh>
    <rPh sb="186" eb="187">
      <t>シメ</t>
    </rPh>
    <rPh sb="188" eb="190">
      <t>ウリアゲ</t>
    </rPh>
    <rPh sb="190" eb="191">
      <t>タカ</t>
    </rPh>
    <rPh sb="194" eb="195">
      <t>オヨ</t>
    </rPh>
    <rPh sb="196" eb="198">
      <t>ゲンカ</t>
    </rPh>
    <rPh sb="198" eb="200">
      <t>ショウキャク</t>
    </rPh>
    <rPh sb="200" eb="201">
      <t>マエ</t>
    </rPh>
    <rPh sb="202" eb="204">
      <t>リエキ</t>
    </rPh>
    <rPh sb="205" eb="206">
      <t>シメ</t>
    </rPh>
    <rPh sb="216" eb="218">
      <t>ルイジ</t>
    </rPh>
    <rPh sb="218" eb="220">
      <t>ダンタイ</t>
    </rPh>
    <rPh sb="221" eb="224">
      <t>ヘイキンチ</t>
    </rPh>
    <rPh sb="225" eb="226">
      <t>コ</t>
    </rPh>
    <rPh sb="228" eb="229">
      <t>タカ</t>
    </rPh>
    <rPh sb="230" eb="232">
      <t>スイジュン</t>
    </rPh>
    <rPh sb="233" eb="235">
      <t>イジ</t>
    </rPh>
    <rPh sb="237" eb="238">
      <t>カ</t>
    </rPh>
    <rPh sb="243" eb="246">
      <t>ランコウゲ</t>
    </rPh>
    <rPh sb="247" eb="248">
      <t>ナ</t>
    </rPh>
    <rPh sb="249" eb="251">
      <t>アンテイ</t>
    </rPh>
    <rPh sb="251" eb="253">
      <t>スイイ</t>
    </rPh>
    <rPh sb="254" eb="255">
      <t>ツヅ</t>
    </rPh>
    <rPh sb="265" eb="267">
      <t>キカン</t>
    </rPh>
    <rPh sb="267" eb="269">
      <t>シリツ</t>
    </rPh>
    <rPh sb="269" eb="272">
      <t>ハクブツカン</t>
    </rPh>
    <rPh sb="272" eb="274">
      <t>ケンセツ</t>
    </rPh>
    <rPh sb="274" eb="276">
      <t>ジュンビ</t>
    </rPh>
    <rPh sb="277" eb="278">
      <t>トモナ</t>
    </rPh>
    <rPh sb="280" eb="282">
      <t>ヘイセイ</t>
    </rPh>
    <rPh sb="284" eb="286">
      <t>ネンド</t>
    </rPh>
    <rPh sb="287" eb="288">
      <t>キ</t>
    </rPh>
    <rPh sb="289" eb="291">
      <t>トチュウ</t>
    </rPh>
    <rPh sb="292" eb="294">
      <t>リッタイ</t>
    </rPh>
    <rPh sb="294" eb="297">
      <t>チュウシャジョウ</t>
    </rPh>
    <rPh sb="297" eb="299">
      <t>キタトウ</t>
    </rPh>
    <rPh sb="300" eb="302">
      <t>ヘイジョウ</t>
    </rPh>
    <rPh sb="307" eb="310">
      <t>ドウネンド</t>
    </rPh>
    <rPh sb="310" eb="312">
      <t>イコウ</t>
    </rPh>
    <rPh sb="313" eb="315">
      <t>リヨウ</t>
    </rPh>
    <rPh sb="315" eb="317">
      <t>リョウキン</t>
    </rPh>
    <rPh sb="317" eb="319">
      <t>シュウニュウ</t>
    </rPh>
    <rPh sb="324" eb="326">
      <t>ゲンショウ</t>
    </rPh>
    <rPh sb="331" eb="333">
      <t>ヨソウ</t>
    </rPh>
    <phoneticPr fontId="5"/>
  </si>
  <si>
    <t>　当該駐車場建設当初の地方債については、平成２６年度中に償還終了し、続く平成２７年度、平成２８年度は起債償還はありません。
　その後、当該駐車場の敷地の一部が基幹市立博物館の建設予定地となったことで、平面式駐車場の移転整備を目的に、平成２９年度に地方債の借り入れを行いました。また続く平成３０年度も立体駐車場１棟の解体工事を目的とした地方債の借り入れを行う予定です。
　平成３１年度以後の大口投資予定は無く、平成２９年度、平成３０年度の起債については平成４０年度を目途に償還終了する予定です。
　ただし、平成４年７月からの施設供用開始より２５年を経ており、施設、内部機器類の老朽化が進んでおりますので、適切な管理に努め、施設の長寿命化を進めます。</t>
    <rPh sb="1" eb="3">
      <t>トウガイ</t>
    </rPh>
    <rPh sb="3" eb="6">
      <t>チュウシャジョウ</t>
    </rPh>
    <rPh sb="6" eb="8">
      <t>ケンセツ</t>
    </rPh>
    <rPh sb="8" eb="10">
      <t>トウショ</t>
    </rPh>
    <rPh sb="11" eb="14">
      <t>チホウサイ</t>
    </rPh>
    <rPh sb="20" eb="22">
      <t>ヘイセイ</t>
    </rPh>
    <rPh sb="24" eb="26">
      <t>ネンド</t>
    </rPh>
    <rPh sb="26" eb="27">
      <t>チュウ</t>
    </rPh>
    <rPh sb="28" eb="30">
      <t>ショウカン</t>
    </rPh>
    <rPh sb="30" eb="32">
      <t>シュウリョウ</t>
    </rPh>
    <rPh sb="34" eb="35">
      <t>ツヅ</t>
    </rPh>
    <rPh sb="36" eb="38">
      <t>ヘイセイ</t>
    </rPh>
    <rPh sb="40" eb="41">
      <t>ネン</t>
    </rPh>
    <rPh sb="41" eb="42">
      <t>ド</t>
    </rPh>
    <rPh sb="43" eb="45">
      <t>ヘイセイ</t>
    </rPh>
    <rPh sb="47" eb="49">
      <t>ネンド</t>
    </rPh>
    <rPh sb="50" eb="52">
      <t>キサイ</t>
    </rPh>
    <rPh sb="52" eb="54">
      <t>ショウカン</t>
    </rPh>
    <rPh sb="65" eb="66">
      <t>ゴ</t>
    </rPh>
    <rPh sb="67" eb="69">
      <t>トウガイ</t>
    </rPh>
    <rPh sb="69" eb="72">
      <t>チュウシャジョウ</t>
    </rPh>
    <rPh sb="73" eb="75">
      <t>シキチ</t>
    </rPh>
    <rPh sb="76" eb="78">
      <t>イチブ</t>
    </rPh>
    <rPh sb="79" eb="81">
      <t>キカン</t>
    </rPh>
    <rPh sb="81" eb="83">
      <t>シリツ</t>
    </rPh>
    <rPh sb="83" eb="86">
      <t>ハクブツカン</t>
    </rPh>
    <rPh sb="87" eb="89">
      <t>ケンセツ</t>
    </rPh>
    <rPh sb="89" eb="91">
      <t>ヨテイ</t>
    </rPh>
    <rPh sb="91" eb="92">
      <t>チ</t>
    </rPh>
    <rPh sb="100" eb="102">
      <t>ヘイメン</t>
    </rPh>
    <rPh sb="102" eb="103">
      <t>シキ</t>
    </rPh>
    <rPh sb="103" eb="106">
      <t>チュウシャジョウ</t>
    </rPh>
    <rPh sb="107" eb="109">
      <t>イテン</t>
    </rPh>
    <rPh sb="109" eb="111">
      <t>セイビ</t>
    </rPh>
    <rPh sb="112" eb="114">
      <t>モクテキ</t>
    </rPh>
    <rPh sb="116" eb="118">
      <t>ヘイセイ</t>
    </rPh>
    <rPh sb="120" eb="122">
      <t>ネンド</t>
    </rPh>
    <rPh sb="123" eb="126">
      <t>チホウサイ</t>
    </rPh>
    <rPh sb="127" eb="128">
      <t>カ</t>
    </rPh>
    <rPh sb="129" eb="130">
      <t>イ</t>
    </rPh>
    <rPh sb="132" eb="133">
      <t>オコナ</t>
    </rPh>
    <rPh sb="140" eb="141">
      <t>ツヅ</t>
    </rPh>
    <rPh sb="142" eb="144">
      <t>ヘイセイ</t>
    </rPh>
    <rPh sb="146" eb="147">
      <t>ネン</t>
    </rPh>
    <rPh sb="147" eb="148">
      <t>ド</t>
    </rPh>
    <rPh sb="149" eb="151">
      <t>リッタイ</t>
    </rPh>
    <rPh sb="151" eb="154">
      <t>チュウシャジョウ</t>
    </rPh>
    <rPh sb="155" eb="156">
      <t>トウ</t>
    </rPh>
    <rPh sb="157" eb="159">
      <t>カイタイ</t>
    </rPh>
    <rPh sb="159" eb="161">
      <t>コウジ</t>
    </rPh>
    <rPh sb="162" eb="164">
      <t>モクテキ</t>
    </rPh>
    <rPh sb="167" eb="170">
      <t>チホウサイ</t>
    </rPh>
    <rPh sb="171" eb="172">
      <t>カ</t>
    </rPh>
    <rPh sb="173" eb="174">
      <t>イ</t>
    </rPh>
    <rPh sb="176" eb="177">
      <t>オコナ</t>
    </rPh>
    <rPh sb="178" eb="180">
      <t>ヨテイ</t>
    </rPh>
    <rPh sb="194" eb="196">
      <t>オオグチ</t>
    </rPh>
    <rPh sb="196" eb="198">
      <t>トウシ</t>
    </rPh>
    <rPh sb="198" eb="200">
      <t>ヨテイ</t>
    </rPh>
    <rPh sb="201" eb="202">
      <t>ナ</t>
    </rPh>
    <rPh sb="204" eb="206">
      <t>ヘイセイ</t>
    </rPh>
    <rPh sb="208" eb="209">
      <t>ネン</t>
    </rPh>
    <rPh sb="209" eb="210">
      <t>ド</t>
    </rPh>
    <rPh sb="211" eb="213">
      <t>ヘイセイ</t>
    </rPh>
    <rPh sb="215" eb="217">
      <t>ネンド</t>
    </rPh>
    <rPh sb="218" eb="220">
      <t>キサイ</t>
    </rPh>
    <rPh sb="225" eb="227">
      <t>ヘイセイ</t>
    </rPh>
    <rPh sb="229" eb="231">
      <t>ネンド</t>
    </rPh>
    <rPh sb="232" eb="234">
      <t>メド</t>
    </rPh>
    <rPh sb="235" eb="237">
      <t>ショウカン</t>
    </rPh>
    <rPh sb="237" eb="239">
      <t>シュウリョウ</t>
    </rPh>
    <rPh sb="241" eb="243">
      <t>ヨテイ</t>
    </rPh>
    <rPh sb="252" eb="254">
      <t>ヘイセイ</t>
    </rPh>
    <rPh sb="255" eb="256">
      <t>ネン</t>
    </rPh>
    <rPh sb="257" eb="258">
      <t>ガツ</t>
    </rPh>
    <rPh sb="261" eb="263">
      <t>シセツ</t>
    </rPh>
    <rPh sb="263" eb="265">
      <t>キョウヨウ</t>
    </rPh>
    <rPh sb="265" eb="267">
      <t>カイシ</t>
    </rPh>
    <rPh sb="271" eb="272">
      <t>ネン</t>
    </rPh>
    <rPh sb="273" eb="274">
      <t>ヘ</t>
    </rPh>
    <rPh sb="278" eb="280">
      <t>シセツ</t>
    </rPh>
    <rPh sb="281" eb="283">
      <t>ナイブ</t>
    </rPh>
    <rPh sb="283" eb="286">
      <t>キキルイ</t>
    </rPh>
    <rPh sb="287" eb="290">
      <t>ロウキュウカ</t>
    </rPh>
    <rPh sb="291" eb="292">
      <t>スス</t>
    </rPh>
    <rPh sb="301" eb="303">
      <t>テキセツ</t>
    </rPh>
    <rPh sb="304" eb="306">
      <t>カンリ</t>
    </rPh>
    <rPh sb="307" eb="308">
      <t>ツト</t>
    </rPh>
    <rPh sb="310" eb="312">
      <t>シセツ</t>
    </rPh>
    <rPh sb="313" eb="317">
      <t>チョウジュミョウカ</t>
    </rPh>
    <rPh sb="318" eb="319">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</si>
</sst>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218.5</c:v>
                </c:pt>
                <c:pt idx="1">
                  <c:v>201.7</c:v>
                </c:pt>
                <c:pt idx="2">
                  <c:v>227.7</c:v>
                </c:pt>
                <c:pt idx="3">
                  <c:v>214.7</c:v>
                </c:pt>
                <c:pt idx="4">
                  <c:v>108.2</c:v>
                </c:pt>
              </c:numCache>
            </c:numRef>
          </c:val>
          <c:extLst xmlns:c16r2="http://schemas.microsoft.com/office/drawing/2015/06/chart">
            <c:ext xmlns:c16="http://schemas.microsoft.com/office/drawing/2014/chart" uri="{C3380CC4-5D6E-409C-BE32-E72D297353CC}">
              <c16:uniqueId val="{00000000-69ED-4EF7-A56C-92BC6CF4BC73}"/>
            </c:ext>
          </c:extLst>
        </c:ser>
        <c:dLbls>
          <c:showLegendKey val="0"/>
          <c:showVal val="0"/>
          <c:showCatName val="0"/>
          <c:showSerName val="0"/>
          <c:showPercent val="0"/>
          <c:showBubbleSize val="0"/>
        </c:dLbls>
        <c:gapWidth val="150"/>
        <c:axId val="85861888"/>
        <c:axId val="8586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69ED-4EF7-A56C-92BC6CF4BC73}"/>
            </c:ext>
          </c:extLst>
        </c:ser>
        <c:dLbls>
          <c:showLegendKey val="0"/>
          <c:showVal val="0"/>
          <c:showCatName val="0"/>
          <c:showSerName val="0"/>
          <c:showPercent val="0"/>
          <c:showBubbleSize val="0"/>
        </c:dLbls>
        <c:marker val="1"/>
        <c:smooth val="0"/>
        <c:axId val="85861888"/>
        <c:axId val="85863808"/>
      </c:lineChart>
      <c:dateAx>
        <c:axId val="85861888"/>
        <c:scaling>
          <c:orientation val="minMax"/>
        </c:scaling>
        <c:delete val="1"/>
        <c:axPos val="b"/>
        <c:numFmt formatCode="ge" sourceLinked="1"/>
        <c:majorTickMark val="none"/>
        <c:minorTickMark val="none"/>
        <c:tickLblPos val="none"/>
        <c:crossAx val="85863808"/>
        <c:crosses val="autoZero"/>
        <c:auto val="1"/>
        <c:lblOffset val="100"/>
        <c:baseTimeUnit val="years"/>
      </c:dateAx>
      <c:valAx>
        <c:axId val="8586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86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3.1</c:v>
                </c:pt>
                <c:pt idx="1">
                  <c:v>3</c:v>
                </c:pt>
                <c:pt idx="2">
                  <c:v>0</c:v>
                </c:pt>
                <c:pt idx="3">
                  <c:v>0</c:v>
                </c:pt>
                <c:pt idx="4">
                  <c:v>319.7</c:v>
                </c:pt>
              </c:numCache>
            </c:numRef>
          </c:val>
          <c:extLst xmlns:c16r2="http://schemas.microsoft.com/office/drawing/2015/06/chart">
            <c:ext xmlns:c16="http://schemas.microsoft.com/office/drawing/2014/chart" uri="{C3380CC4-5D6E-409C-BE32-E72D297353CC}">
              <c16:uniqueId val="{00000000-753A-453F-80F5-69C946F9C203}"/>
            </c:ext>
          </c:extLst>
        </c:ser>
        <c:dLbls>
          <c:showLegendKey val="0"/>
          <c:showVal val="0"/>
          <c:showCatName val="0"/>
          <c:showSerName val="0"/>
          <c:showPercent val="0"/>
          <c:showBubbleSize val="0"/>
        </c:dLbls>
        <c:gapWidth val="150"/>
        <c:axId val="87770624"/>
        <c:axId val="8777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753A-453F-80F5-69C946F9C203}"/>
            </c:ext>
          </c:extLst>
        </c:ser>
        <c:dLbls>
          <c:showLegendKey val="0"/>
          <c:showVal val="0"/>
          <c:showCatName val="0"/>
          <c:showSerName val="0"/>
          <c:showPercent val="0"/>
          <c:showBubbleSize val="0"/>
        </c:dLbls>
        <c:marker val="1"/>
        <c:smooth val="0"/>
        <c:axId val="87770624"/>
        <c:axId val="87772544"/>
      </c:lineChart>
      <c:dateAx>
        <c:axId val="87770624"/>
        <c:scaling>
          <c:orientation val="minMax"/>
        </c:scaling>
        <c:delete val="1"/>
        <c:axPos val="b"/>
        <c:numFmt formatCode="ge" sourceLinked="1"/>
        <c:majorTickMark val="none"/>
        <c:minorTickMark val="none"/>
        <c:tickLblPos val="none"/>
        <c:crossAx val="87772544"/>
        <c:crosses val="autoZero"/>
        <c:auto val="1"/>
        <c:lblOffset val="100"/>
        <c:baseTimeUnit val="years"/>
      </c:dateAx>
      <c:valAx>
        <c:axId val="87772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77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B09-4682-8431-013D985FF984}"/>
            </c:ext>
          </c:extLst>
        </c:ser>
        <c:dLbls>
          <c:showLegendKey val="0"/>
          <c:showVal val="0"/>
          <c:showCatName val="0"/>
          <c:showSerName val="0"/>
          <c:showPercent val="0"/>
          <c:showBubbleSize val="0"/>
        </c:dLbls>
        <c:gapWidth val="150"/>
        <c:axId val="87815296"/>
        <c:axId val="878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B09-4682-8431-013D985FF984}"/>
            </c:ext>
          </c:extLst>
        </c:ser>
        <c:dLbls>
          <c:showLegendKey val="0"/>
          <c:showVal val="0"/>
          <c:showCatName val="0"/>
          <c:showSerName val="0"/>
          <c:showPercent val="0"/>
          <c:showBubbleSize val="0"/>
        </c:dLbls>
        <c:marker val="1"/>
        <c:smooth val="0"/>
        <c:axId val="87815296"/>
        <c:axId val="87817216"/>
      </c:lineChart>
      <c:dateAx>
        <c:axId val="87815296"/>
        <c:scaling>
          <c:orientation val="minMax"/>
        </c:scaling>
        <c:delete val="1"/>
        <c:axPos val="b"/>
        <c:numFmt formatCode="ge" sourceLinked="1"/>
        <c:majorTickMark val="none"/>
        <c:minorTickMark val="none"/>
        <c:tickLblPos val="none"/>
        <c:crossAx val="87817216"/>
        <c:crosses val="autoZero"/>
        <c:auto val="1"/>
        <c:lblOffset val="100"/>
        <c:baseTimeUnit val="years"/>
      </c:dateAx>
      <c:valAx>
        <c:axId val="8781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81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3FA-4929-AB85-C5432AD94943}"/>
            </c:ext>
          </c:extLst>
        </c:ser>
        <c:dLbls>
          <c:showLegendKey val="0"/>
          <c:showVal val="0"/>
          <c:showCatName val="0"/>
          <c:showSerName val="0"/>
          <c:showPercent val="0"/>
          <c:showBubbleSize val="0"/>
        </c:dLbls>
        <c:gapWidth val="150"/>
        <c:axId val="89043712"/>
        <c:axId val="890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3FA-4929-AB85-C5432AD94943}"/>
            </c:ext>
          </c:extLst>
        </c:ser>
        <c:dLbls>
          <c:showLegendKey val="0"/>
          <c:showVal val="0"/>
          <c:showCatName val="0"/>
          <c:showSerName val="0"/>
          <c:showPercent val="0"/>
          <c:showBubbleSize val="0"/>
        </c:dLbls>
        <c:marker val="1"/>
        <c:smooth val="0"/>
        <c:axId val="89043712"/>
        <c:axId val="89045632"/>
      </c:lineChart>
      <c:dateAx>
        <c:axId val="89043712"/>
        <c:scaling>
          <c:orientation val="minMax"/>
        </c:scaling>
        <c:delete val="1"/>
        <c:axPos val="b"/>
        <c:numFmt formatCode="ge" sourceLinked="1"/>
        <c:majorTickMark val="none"/>
        <c:minorTickMark val="none"/>
        <c:tickLblPos val="none"/>
        <c:crossAx val="89045632"/>
        <c:crosses val="autoZero"/>
        <c:auto val="1"/>
        <c:lblOffset val="100"/>
        <c:baseTimeUnit val="years"/>
      </c:dateAx>
      <c:valAx>
        <c:axId val="8904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04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10.3</c:v>
                </c:pt>
                <c:pt idx="4">
                  <c:v>42.6</c:v>
                </c:pt>
              </c:numCache>
            </c:numRef>
          </c:val>
          <c:extLst xmlns:c16r2="http://schemas.microsoft.com/office/drawing/2015/06/chart">
            <c:ext xmlns:c16="http://schemas.microsoft.com/office/drawing/2014/chart" uri="{C3380CC4-5D6E-409C-BE32-E72D297353CC}">
              <c16:uniqueId val="{00000000-3F6F-4384-827B-153ADEA136C3}"/>
            </c:ext>
          </c:extLst>
        </c:ser>
        <c:dLbls>
          <c:showLegendKey val="0"/>
          <c:showVal val="0"/>
          <c:showCatName val="0"/>
          <c:showSerName val="0"/>
          <c:showPercent val="0"/>
          <c:showBubbleSize val="0"/>
        </c:dLbls>
        <c:gapWidth val="150"/>
        <c:axId val="89133440"/>
        <c:axId val="8913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3F6F-4384-827B-153ADEA136C3}"/>
            </c:ext>
          </c:extLst>
        </c:ser>
        <c:dLbls>
          <c:showLegendKey val="0"/>
          <c:showVal val="0"/>
          <c:showCatName val="0"/>
          <c:showSerName val="0"/>
          <c:showPercent val="0"/>
          <c:showBubbleSize val="0"/>
        </c:dLbls>
        <c:marker val="1"/>
        <c:smooth val="0"/>
        <c:axId val="89133440"/>
        <c:axId val="89135360"/>
      </c:lineChart>
      <c:dateAx>
        <c:axId val="89133440"/>
        <c:scaling>
          <c:orientation val="minMax"/>
        </c:scaling>
        <c:delete val="1"/>
        <c:axPos val="b"/>
        <c:numFmt formatCode="ge" sourceLinked="1"/>
        <c:majorTickMark val="none"/>
        <c:minorTickMark val="none"/>
        <c:tickLblPos val="none"/>
        <c:crossAx val="89135360"/>
        <c:crosses val="autoZero"/>
        <c:auto val="1"/>
        <c:lblOffset val="100"/>
        <c:baseTimeUnit val="years"/>
      </c:dateAx>
      <c:valAx>
        <c:axId val="89135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13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39</c:v>
                </c:pt>
                <c:pt idx="4">
                  <c:v>391</c:v>
                </c:pt>
              </c:numCache>
            </c:numRef>
          </c:val>
          <c:extLst xmlns:c16r2="http://schemas.microsoft.com/office/drawing/2015/06/chart">
            <c:ext xmlns:c16="http://schemas.microsoft.com/office/drawing/2014/chart" uri="{C3380CC4-5D6E-409C-BE32-E72D297353CC}">
              <c16:uniqueId val="{00000000-546F-41AB-8177-F237A7652EA5}"/>
            </c:ext>
          </c:extLst>
        </c:ser>
        <c:dLbls>
          <c:showLegendKey val="0"/>
          <c:showVal val="0"/>
          <c:showCatName val="0"/>
          <c:showSerName val="0"/>
          <c:showPercent val="0"/>
          <c:showBubbleSize val="0"/>
        </c:dLbls>
        <c:gapWidth val="150"/>
        <c:axId val="89196416"/>
        <c:axId val="8920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546F-41AB-8177-F237A7652EA5}"/>
            </c:ext>
          </c:extLst>
        </c:ser>
        <c:dLbls>
          <c:showLegendKey val="0"/>
          <c:showVal val="0"/>
          <c:showCatName val="0"/>
          <c:showSerName val="0"/>
          <c:showPercent val="0"/>
          <c:showBubbleSize val="0"/>
        </c:dLbls>
        <c:marker val="1"/>
        <c:smooth val="0"/>
        <c:axId val="89196416"/>
        <c:axId val="89202688"/>
      </c:lineChart>
      <c:dateAx>
        <c:axId val="89196416"/>
        <c:scaling>
          <c:orientation val="minMax"/>
        </c:scaling>
        <c:delete val="1"/>
        <c:axPos val="b"/>
        <c:numFmt formatCode="ge" sourceLinked="1"/>
        <c:majorTickMark val="none"/>
        <c:minorTickMark val="none"/>
        <c:tickLblPos val="none"/>
        <c:crossAx val="89202688"/>
        <c:crosses val="autoZero"/>
        <c:auto val="1"/>
        <c:lblOffset val="100"/>
        <c:baseTimeUnit val="years"/>
      </c:dateAx>
      <c:valAx>
        <c:axId val="89202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19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81.3</c:v>
                </c:pt>
                <c:pt idx="1">
                  <c:v>81.900000000000006</c:v>
                </c:pt>
                <c:pt idx="2">
                  <c:v>66.2</c:v>
                </c:pt>
                <c:pt idx="3">
                  <c:v>67.8</c:v>
                </c:pt>
                <c:pt idx="4">
                  <c:v>63.2</c:v>
                </c:pt>
              </c:numCache>
            </c:numRef>
          </c:val>
          <c:extLst xmlns:c16r2="http://schemas.microsoft.com/office/drawing/2015/06/chart">
            <c:ext xmlns:c16="http://schemas.microsoft.com/office/drawing/2014/chart" uri="{C3380CC4-5D6E-409C-BE32-E72D297353CC}">
              <c16:uniqueId val="{00000000-1E92-4782-AF72-1BE8EE8017A5}"/>
            </c:ext>
          </c:extLst>
        </c:ser>
        <c:dLbls>
          <c:showLegendKey val="0"/>
          <c:showVal val="0"/>
          <c:showCatName val="0"/>
          <c:showSerName val="0"/>
          <c:showPercent val="0"/>
          <c:showBubbleSize val="0"/>
        </c:dLbls>
        <c:gapWidth val="150"/>
        <c:axId val="89241088"/>
        <c:axId val="8924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1E92-4782-AF72-1BE8EE8017A5}"/>
            </c:ext>
          </c:extLst>
        </c:ser>
        <c:dLbls>
          <c:showLegendKey val="0"/>
          <c:showVal val="0"/>
          <c:showCatName val="0"/>
          <c:showSerName val="0"/>
          <c:showPercent val="0"/>
          <c:showBubbleSize val="0"/>
        </c:dLbls>
        <c:marker val="1"/>
        <c:smooth val="0"/>
        <c:axId val="89241088"/>
        <c:axId val="89243008"/>
      </c:lineChart>
      <c:dateAx>
        <c:axId val="89241088"/>
        <c:scaling>
          <c:orientation val="minMax"/>
        </c:scaling>
        <c:delete val="1"/>
        <c:axPos val="b"/>
        <c:numFmt formatCode="ge" sourceLinked="1"/>
        <c:majorTickMark val="none"/>
        <c:minorTickMark val="none"/>
        <c:tickLblPos val="none"/>
        <c:crossAx val="89243008"/>
        <c:crosses val="autoZero"/>
        <c:auto val="1"/>
        <c:lblOffset val="100"/>
        <c:baseTimeUnit val="years"/>
      </c:dateAx>
      <c:valAx>
        <c:axId val="8924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24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52.4</c:v>
                </c:pt>
                <c:pt idx="1">
                  <c:v>50.4</c:v>
                </c:pt>
                <c:pt idx="2">
                  <c:v>56.1</c:v>
                </c:pt>
                <c:pt idx="3">
                  <c:v>55.8</c:v>
                </c:pt>
                <c:pt idx="4">
                  <c:v>47</c:v>
                </c:pt>
              </c:numCache>
            </c:numRef>
          </c:val>
          <c:extLst xmlns:c16r2="http://schemas.microsoft.com/office/drawing/2015/06/chart">
            <c:ext xmlns:c16="http://schemas.microsoft.com/office/drawing/2014/chart" uri="{C3380CC4-5D6E-409C-BE32-E72D297353CC}">
              <c16:uniqueId val="{00000000-DD5C-457F-9115-A20F6A92B310}"/>
            </c:ext>
          </c:extLst>
        </c:ser>
        <c:dLbls>
          <c:showLegendKey val="0"/>
          <c:showVal val="0"/>
          <c:showCatName val="0"/>
          <c:showSerName val="0"/>
          <c:showPercent val="0"/>
          <c:showBubbleSize val="0"/>
        </c:dLbls>
        <c:gapWidth val="150"/>
        <c:axId val="89293568"/>
        <c:axId val="8929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DD5C-457F-9115-A20F6A92B310}"/>
            </c:ext>
          </c:extLst>
        </c:ser>
        <c:dLbls>
          <c:showLegendKey val="0"/>
          <c:showVal val="0"/>
          <c:showCatName val="0"/>
          <c:showSerName val="0"/>
          <c:showPercent val="0"/>
          <c:showBubbleSize val="0"/>
        </c:dLbls>
        <c:marker val="1"/>
        <c:smooth val="0"/>
        <c:axId val="89293568"/>
        <c:axId val="89295488"/>
      </c:lineChart>
      <c:dateAx>
        <c:axId val="89293568"/>
        <c:scaling>
          <c:orientation val="minMax"/>
        </c:scaling>
        <c:delete val="1"/>
        <c:axPos val="b"/>
        <c:numFmt formatCode="ge" sourceLinked="1"/>
        <c:majorTickMark val="none"/>
        <c:minorTickMark val="none"/>
        <c:tickLblPos val="none"/>
        <c:crossAx val="89295488"/>
        <c:crosses val="autoZero"/>
        <c:auto val="1"/>
        <c:lblOffset val="100"/>
        <c:baseTimeUnit val="years"/>
      </c:dateAx>
      <c:valAx>
        <c:axId val="8929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29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75844</c:v>
                </c:pt>
                <c:pt idx="1">
                  <c:v>70052</c:v>
                </c:pt>
                <c:pt idx="2">
                  <c:v>83020</c:v>
                </c:pt>
                <c:pt idx="3">
                  <c:v>77295</c:v>
                </c:pt>
                <c:pt idx="4">
                  <c:v>66145</c:v>
                </c:pt>
              </c:numCache>
            </c:numRef>
          </c:val>
          <c:extLst xmlns:c16r2="http://schemas.microsoft.com/office/drawing/2015/06/chart">
            <c:ext xmlns:c16="http://schemas.microsoft.com/office/drawing/2014/chart" uri="{C3380CC4-5D6E-409C-BE32-E72D297353CC}">
              <c16:uniqueId val="{00000000-421C-4E79-905B-484BB917201F}"/>
            </c:ext>
          </c:extLst>
        </c:ser>
        <c:dLbls>
          <c:showLegendKey val="0"/>
          <c:showVal val="0"/>
          <c:showCatName val="0"/>
          <c:showSerName val="0"/>
          <c:showPercent val="0"/>
          <c:showBubbleSize val="0"/>
        </c:dLbls>
        <c:gapWidth val="150"/>
        <c:axId val="89405696"/>
        <c:axId val="8941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421C-4E79-905B-484BB917201F}"/>
            </c:ext>
          </c:extLst>
        </c:ser>
        <c:dLbls>
          <c:showLegendKey val="0"/>
          <c:showVal val="0"/>
          <c:showCatName val="0"/>
          <c:showSerName val="0"/>
          <c:showPercent val="0"/>
          <c:showBubbleSize val="0"/>
        </c:dLbls>
        <c:marker val="1"/>
        <c:smooth val="0"/>
        <c:axId val="89405696"/>
        <c:axId val="89411968"/>
      </c:lineChart>
      <c:dateAx>
        <c:axId val="89405696"/>
        <c:scaling>
          <c:orientation val="minMax"/>
        </c:scaling>
        <c:delete val="1"/>
        <c:axPos val="b"/>
        <c:numFmt formatCode="ge" sourceLinked="1"/>
        <c:majorTickMark val="none"/>
        <c:minorTickMark val="none"/>
        <c:tickLblPos val="none"/>
        <c:crossAx val="89411968"/>
        <c:crosses val="autoZero"/>
        <c:auto val="1"/>
        <c:lblOffset val="100"/>
        <c:baseTimeUnit val="years"/>
      </c:dateAx>
      <c:valAx>
        <c:axId val="89411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40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長野県松本市　松本市営松本城大手門駐車場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15335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140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698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740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152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218.5</v>
      </c>
      <c r="V31" s="118"/>
      <c r="W31" s="118"/>
      <c r="X31" s="118"/>
      <c r="Y31" s="118"/>
      <c r="Z31" s="118"/>
      <c r="AA31" s="118"/>
      <c r="AB31" s="118"/>
      <c r="AC31" s="118"/>
      <c r="AD31" s="118"/>
      <c r="AE31" s="118"/>
      <c r="AF31" s="118"/>
      <c r="AG31" s="118"/>
      <c r="AH31" s="118"/>
      <c r="AI31" s="118"/>
      <c r="AJ31" s="118"/>
      <c r="AK31" s="118"/>
      <c r="AL31" s="118"/>
      <c r="AM31" s="118"/>
      <c r="AN31" s="118">
        <f>データ!Z7</f>
        <v>201.7</v>
      </c>
      <c r="AO31" s="118"/>
      <c r="AP31" s="118"/>
      <c r="AQ31" s="118"/>
      <c r="AR31" s="118"/>
      <c r="AS31" s="118"/>
      <c r="AT31" s="118"/>
      <c r="AU31" s="118"/>
      <c r="AV31" s="118"/>
      <c r="AW31" s="118"/>
      <c r="AX31" s="118"/>
      <c r="AY31" s="118"/>
      <c r="AZ31" s="118"/>
      <c r="BA31" s="118"/>
      <c r="BB31" s="118"/>
      <c r="BC31" s="118"/>
      <c r="BD31" s="118"/>
      <c r="BE31" s="118"/>
      <c r="BF31" s="118"/>
      <c r="BG31" s="118">
        <f>データ!AA7</f>
        <v>227.7</v>
      </c>
      <c r="BH31" s="118"/>
      <c r="BI31" s="118"/>
      <c r="BJ31" s="118"/>
      <c r="BK31" s="118"/>
      <c r="BL31" s="118"/>
      <c r="BM31" s="118"/>
      <c r="BN31" s="118"/>
      <c r="BO31" s="118"/>
      <c r="BP31" s="118"/>
      <c r="BQ31" s="118"/>
      <c r="BR31" s="118"/>
      <c r="BS31" s="118"/>
      <c r="BT31" s="118"/>
      <c r="BU31" s="118"/>
      <c r="BV31" s="118"/>
      <c r="BW31" s="118"/>
      <c r="BX31" s="118"/>
      <c r="BY31" s="118"/>
      <c r="BZ31" s="118">
        <f>データ!AB7</f>
        <v>214.7</v>
      </c>
      <c r="CA31" s="118"/>
      <c r="CB31" s="118"/>
      <c r="CC31" s="118"/>
      <c r="CD31" s="118"/>
      <c r="CE31" s="118"/>
      <c r="CF31" s="118"/>
      <c r="CG31" s="118"/>
      <c r="CH31" s="118"/>
      <c r="CI31" s="118"/>
      <c r="CJ31" s="118"/>
      <c r="CK31" s="118"/>
      <c r="CL31" s="118"/>
      <c r="CM31" s="118"/>
      <c r="CN31" s="118"/>
      <c r="CO31" s="118"/>
      <c r="CP31" s="118"/>
      <c r="CQ31" s="118"/>
      <c r="CR31" s="118"/>
      <c r="CS31" s="118">
        <f>データ!AC7</f>
        <v>108.2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10.3</v>
      </c>
      <c r="GR31" s="118"/>
      <c r="GS31" s="118"/>
      <c r="GT31" s="118"/>
      <c r="GU31" s="118"/>
      <c r="GV31" s="118"/>
      <c r="GW31" s="118"/>
      <c r="GX31" s="118"/>
      <c r="GY31" s="118"/>
      <c r="GZ31" s="118"/>
      <c r="HA31" s="118"/>
      <c r="HB31" s="118"/>
      <c r="HC31" s="118"/>
      <c r="HD31" s="118"/>
      <c r="HE31" s="118"/>
      <c r="HF31" s="118"/>
      <c r="HG31" s="118"/>
      <c r="HH31" s="118"/>
      <c r="HI31" s="118"/>
      <c r="HJ31" s="118">
        <f>データ!AN7</f>
        <v>42.6</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81.3</v>
      </c>
      <c r="JD31" s="120"/>
      <c r="JE31" s="120"/>
      <c r="JF31" s="120"/>
      <c r="JG31" s="120"/>
      <c r="JH31" s="120"/>
      <c r="JI31" s="120"/>
      <c r="JJ31" s="120"/>
      <c r="JK31" s="120"/>
      <c r="JL31" s="120"/>
      <c r="JM31" s="120"/>
      <c r="JN31" s="120"/>
      <c r="JO31" s="120"/>
      <c r="JP31" s="120"/>
      <c r="JQ31" s="120"/>
      <c r="JR31" s="120"/>
      <c r="JS31" s="120"/>
      <c r="JT31" s="120"/>
      <c r="JU31" s="121"/>
      <c r="JV31" s="119">
        <f>データ!DL7</f>
        <v>81.900000000000006</v>
      </c>
      <c r="JW31" s="120"/>
      <c r="JX31" s="120"/>
      <c r="JY31" s="120"/>
      <c r="JZ31" s="120"/>
      <c r="KA31" s="120"/>
      <c r="KB31" s="120"/>
      <c r="KC31" s="120"/>
      <c r="KD31" s="120"/>
      <c r="KE31" s="120"/>
      <c r="KF31" s="120"/>
      <c r="KG31" s="120"/>
      <c r="KH31" s="120"/>
      <c r="KI31" s="120"/>
      <c r="KJ31" s="120"/>
      <c r="KK31" s="120"/>
      <c r="KL31" s="120"/>
      <c r="KM31" s="120"/>
      <c r="KN31" s="121"/>
      <c r="KO31" s="119">
        <f>データ!DM7</f>
        <v>66.2</v>
      </c>
      <c r="KP31" s="120"/>
      <c r="KQ31" s="120"/>
      <c r="KR31" s="120"/>
      <c r="KS31" s="120"/>
      <c r="KT31" s="120"/>
      <c r="KU31" s="120"/>
      <c r="KV31" s="120"/>
      <c r="KW31" s="120"/>
      <c r="KX31" s="120"/>
      <c r="KY31" s="120"/>
      <c r="KZ31" s="120"/>
      <c r="LA31" s="120"/>
      <c r="LB31" s="120"/>
      <c r="LC31" s="120"/>
      <c r="LD31" s="120"/>
      <c r="LE31" s="120"/>
      <c r="LF31" s="120"/>
      <c r="LG31" s="121"/>
      <c r="LH31" s="119">
        <f>データ!DN7</f>
        <v>67.8</v>
      </c>
      <c r="LI31" s="120"/>
      <c r="LJ31" s="120"/>
      <c r="LK31" s="120"/>
      <c r="LL31" s="120"/>
      <c r="LM31" s="120"/>
      <c r="LN31" s="120"/>
      <c r="LO31" s="120"/>
      <c r="LP31" s="120"/>
      <c r="LQ31" s="120"/>
      <c r="LR31" s="120"/>
      <c r="LS31" s="120"/>
      <c r="LT31" s="120"/>
      <c r="LU31" s="120"/>
      <c r="LV31" s="120"/>
      <c r="LW31" s="120"/>
      <c r="LX31" s="120"/>
      <c r="LY31" s="120"/>
      <c r="LZ31" s="121"/>
      <c r="MA31" s="119">
        <f>データ!DO7</f>
        <v>63.2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153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150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39</v>
      </c>
      <c r="CA52" s="126"/>
      <c r="CB52" s="126"/>
      <c r="CC52" s="126"/>
      <c r="CD52" s="126"/>
      <c r="CE52" s="126"/>
      <c r="CF52" s="126"/>
      <c r="CG52" s="126"/>
      <c r="CH52" s="126"/>
      <c r="CI52" s="126"/>
      <c r="CJ52" s="126"/>
      <c r="CK52" s="126"/>
      <c r="CL52" s="126"/>
      <c r="CM52" s="126"/>
      <c r="CN52" s="126"/>
      <c r="CO52" s="126"/>
      <c r="CP52" s="126"/>
      <c r="CQ52" s="126"/>
      <c r="CR52" s="126"/>
      <c r="CS52" s="126">
        <f>データ!AY7</f>
        <v>391</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52.4</v>
      </c>
      <c r="EM52" s="118"/>
      <c r="EN52" s="118"/>
      <c r="EO52" s="118"/>
      <c r="EP52" s="118"/>
      <c r="EQ52" s="118"/>
      <c r="ER52" s="118"/>
      <c r="ES52" s="118"/>
      <c r="ET52" s="118"/>
      <c r="EU52" s="118"/>
      <c r="EV52" s="118"/>
      <c r="EW52" s="118"/>
      <c r="EX52" s="118"/>
      <c r="EY52" s="118"/>
      <c r="EZ52" s="118"/>
      <c r="FA52" s="118"/>
      <c r="FB52" s="118"/>
      <c r="FC52" s="118"/>
      <c r="FD52" s="118"/>
      <c r="FE52" s="118">
        <f>データ!BG7</f>
        <v>50.4</v>
      </c>
      <c r="FF52" s="118"/>
      <c r="FG52" s="118"/>
      <c r="FH52" s="118"/>
      <c r="FI52" s="118"/>
      <c r="FJ52" s="118"/>
      <c r="FK52" s="118"/>
      <c r="FL52" s="118"/>
      <c r="FM52" s="118"/>
      <c r="FN52" s="118"/>
      <c r="FO52" s="118"/>
      <c r="FP52" s="118"/>
      <c r="FQ52" s="118"/>
      <c r="FR52" s="118"/>
      <c r="FS52" s="118"/>
      <c r="FT52" s="118"/>
      <c r="FU52" s="118"/>
      <c r="FV52" s="118"/>
      <c r="FW52" s="118"/>
      <c r="FX52" s="118">
        <f>データ!BH7</f>
        <v>56.1</v>
      </c>
      <c r="FY52" s="118"/>
      <c r="FZ52" s="118"/>
      <c r="GA52" s="118"/>
      <c r="GB52" s="118"/>
      <c r="GC52" s="118"/>
      <c r="GD52" s="118"/>
      <c r="GE52" s="118"/>
      <c r="GF52" s="118"/>
      <c r="GG52" s="118"/>
      <c r="GH52" s="118"/>
      <c r="GI52" s="118"/>
      <c r="GJ52" s="118"/>
      <c r="GK52" s="118"/>
      <c r="GL52" s="118"/>
      <c r="GM52" s="118"/>
      <c r="GN52" s="118"/>
      <c r="GO52" s="118"/>
      <c r="GP52" s="118"/>
      <c r="GQ52" s="118">
        <f>データ!BI7</f>
        <v>55.8</v>
      </c>
      <c r="GR52" s="118"/>
      <c r="GS52" s="118"/>
      <c r="GT52" s="118"/>
      <c r="GU52" s="118"/>
      <c r="GV52" s="118"/>
      <c r="GW52" s="118"/>
      <c r="GX52" s="118"/>
      <c r="GY52" s="118"/>
      <c r="GZ52" s="118"/>
      <c r="HA52" s="118"/>
      <c r="HB52" s="118"/>
      <c r="HC52" s="118"/>
      <c r="HD52" s="118"/>
      <c r="HE52" s="118"/>
      <c r="HF52" s="118"/>
      <c r="HG52" s="118"/>
      <c r="HH52" s="118"/>
      <c r="HI52" s="118"/>
      <c r="HJ52" s="118">
        <f>データ!BJ7</f>
        <v>47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75844</v>
      </c>
      <c r="JD52" s="126"/>
      <c r="JE52" s="126"/>
      <c r="JF52" s="126"/>
      <c r="JG52" s="126"/>
      <c r="JH52" s="126"/>
      <c r="JI52" s="126"/>
      <c r="JJ52" s="126"/>
      <c r="JK52" s="126"/>
      <c r="JL52" s="126"/>
      <c r="JM52" s="126"/>
      <c r="JN52" s="126"/>
      <c r="JO52" s="126"/>
      <c r="JP52" s="126"/>
      <c r="JQ52" s="126"/>
      <c r="JR52" s="126"/>
      <c r="JS52" s="126"/>
      <c r="JT52" s="126"/>
      <c r="JU52" s="126"/>
      <c r="JV52" s="126">
        <f>データ!BR7</f>
        <v>70052</v>
      </c>
      <c r="JW52" s="126"/>
      <c r="JX52" s="126"/>
      <c r="JY52" s="126"/>
      <c r="JZ52" s="126"/>
      <c r="KA52" s="126"/>
      <c r="KB52" s="126"/>
      <c r="KC52" s="126"/>
      <c r="KD52" s="126"/>
      <c r="KE52" s="126"/>
      <c r="KF52" s="126"/>
      <c r="KG52" s="126"/>
      <c r="KH52" s="126"/>
      <c r="KI52" s="126"/>
      <c r="KJ52" s="126"/>
      <c r="KK52" s="126"/>
      <c r="KL52" s="126"/>
      <c r="KM52" s="126"/>
      <c r="KN52" s="126"/>
      <c r="KO52" s="126">
        <f>データ!BS7</f>
        <v>83020</v>
      </c>
      <c r="KP52" s="126"/>
      <c r="KQ52" s="126"/>
      <c r="KR52" s="126"/>
      <c r="KS52" s="126"/>
      <c r="KT52" s="126"/>
      <c r="KU52" s="126"/>
      <c r="KV52" s="126"/>
      <c r="KW52" s="126"/>
      <c r="KX52" s="126"/>
      <c r="KY52" s="126"/>
      <c r="KZ52" s="126"/>
      <c r="LA52" s="126"/>
      <c r="LB52" s="126"/>
      <c r="LC52" s="126"/>
      <c r="LD52" s="126"/>
      <c r="LE52" s="126"/>
      <c r="LF52" s="126"/>
      <c r="LG52" s="126"/>
      <c r="LH52" s="126">
        <f>データ!BT7</f>
        <v>77295</v>
      </c>
      <c r="LI52" s="126"/>
      <c r="LJ52" s="126"/>
      <c r="LK52" s="126"/>
      <c r="LL52" s="126"/>
      <c r="LM52" s="126"/>
      <c r="LN52" s="126"/>
      <c r="LO52" s="126"/>
      <c r="LP52" s="126"/>
      <c r="LQ52" s="126"/>
      <c r="LR52" s="126"/>
      <c r="LS52" s="126"/>
      <c r="LT52" s="126"/>
      <c r="LU52" s="126"/>
      <c r="LV52" s="126"/>
      <c r="LW52" s="126"/>
      <c r="LX52" s="126"/>
      <c r="LY52" s="126"/>
      <c r="LZ52" s="126"/>
      <c r="MA52" s="126">
        <f>データ!BU7</f>
        <v>66145</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151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50</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2770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3.1</v>
      </c>
      <c r="KB77" s="120"/>
      <c r="KC77" s="120"/>
      <c r="KD77" s="120"/>
      <c r="KE77" s="120"/>
      <c r="KF77" s="120"/>
      <c r="KG77" s="120"/>
      <c r="KH77" s="120"/>
      <c r="KI77" s="120"/>
      <c r="KJ77" s="120"/>
      <c r="KK77" s="120"/>
      <c r="KL77" s="120"/>
      <c r="KM77" s="120"/>
      <c r="KN77" s="120"/>
      <c r="KO77" s="121"/>
      <c r="KP77" s="119">
        <f>データ!DA7</f>
        <v>3</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319.7</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qhmcv4u1i+S989o8cPVmT0DQLPrZc7JWZcY86tRJmPvR3EksUE2qhCnpNfKxdhlW0jNLGr4k4kkxxPHP9KH6Og==" saltValue="5BrwHtjL7lH+mdl7W1XHF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111</v>
      </c>
      <c r="AL5" s="59" t="s">
        <v>112</v>
      </c>
      <c r="AM5" s="59" t="s">
        <v>113</v>
      </c>
      <c r="AN5" s="59" t="s">
        <v>114</v>
      </c>
      <c r="AO5" s="59" t="s">
        <v>104</v>
      </c>
      <c r="AP5" s="59" t="s">
        <v>105</v>
      </c>
      <c r="AQ5" s="59" t="s">
        <v>106</v>
      </c>
      <c r="AR5" s="59" t="s">
        <v>107</v>
      </c>
      <c r="AS5" s="59" t="s">
        <v>108</v>
      </c>
      <c r="AT5" s="59" t="s">
        <v>109</v>
      </c>
      <c r="AU5" s="59" t="s">
        <v>115</v>
      </c>
      <c r="AV5" s="59" t="s">
        <v>116</v>
      </c>
      <c r="AW5" s="59" t="s">
        <v>117</v>
      </c>
      <c r="AX5" s="59" t="s">
        <v>102</v>
      </c>
      <c r="AY5" s="59" t="s">
        <v>103</v>
      </c>
      <c r="AZ5" s="59" t="s">
        <v>104</v>
      </c>
      <c r="BA5" s="59" t="s">
        <v>105</v>
      </c>
      <c r="BB5" s="59" t="s">
        <v>106</v>
      </c>
      <c r="BC5" s="59" t="s">
        <v>107</v>
      </c>
      <c r="BD5" s="59" t="s">
        <v>108</v>
      </c>
      <c r="BE5" s="59" t="s">
        <v>109</v>
      </c>
      <c r="BF5" s="59" t="s">
        <v>99</v>
      </c>
      <c r="BG5" s="59" t="s">
        <v>116</v>
      </c>
      <c r="BH5" s="59" t="s">
        <v>101</v>
      </c>
      <c r="BI5" s="59" t="s">
        <v>118</v>
      </c>
      <c r="BJ5" s="59" t="s">
        <v>114</v>
      </c>
      <c r="BK5" s="59" t="s">
        <v>104</v>
      </c>
      <c r="BL5" s="59" t="s">
        <v>105</v>
      </c>
      <c r="BM5" s="59" t="s">
        <v>106</v>
      </c>
      <c r="BN5" s="59" t="s">
        <v>107</v>
      </c>
      <c r="BO5" s="59" t="s">
        <v>108</v>
      </c>
      <c r="BP5" s="59" t="s">
        <v>109</v>
      </c>
      <c r="BQ5" s="59" t="s">
        <v>99</v>
      </c>
      <c r="BR5" s="59" t="s">
        <v>100</v>
      </c>
      <c r="BS5" s="59" t="s">
        <v>101</v>
      </c>
      <c r="BT5" s="59" t="s">
        <v>119</v>
      </c>
      <c r="BU5" s="59" t="s">
        <v>114</v>
      </c>
      <c r="BV5" s="59" t="s">
        <v>104</v>
      </c>
      <c r="BW5" s="59" t="s">
        <v>105</v>
      </c>
      <c r="BX5" s="59" t="s">
        <v>106</v>
      </c>
      <c r="BY5" s="59" t="s">
        <v>107</v>
      </c>
      <c r="BZ5" s="59" t="s">
        <v>108</v>
      </c>
      <c r="CA5" s="59" t="s">
        <v>109</v>
      </c>
      <c r="CB5" s="59" t="s">
        <v>110</v>
      </c>
      <c r="CC5" s="59" t="s">
        <v>120</v>
      </c>
      <c r="CD5" s="59" t="s">
        <v>121</v>
      </c>
      <c r="CE5" s="59" t="s">
        <v>102</v>
      </c>
      <c r="CF5" s="59" t="s">
        <v>122</v>
      </c>
      <c r="CG5" s="59" t="s">
        <v>104</v>
      </c>
      <c r="CH5" s="59" t="s">
        <v>105</v>
      </c>
      <c r="CI5" s="59" t="s">
        <v>106</v>
      </c>
      <c r="CJ5" s="59" t="s">
        <v>107</v>
      </c>
      <c r="CK5" s="59" t="s">
        <v>108</v>
      </c>
      <c r="CL5" s="59" t="s">
        <v>109</v>
      </c>
      <c r="CM5" s="151"/>
      <c r="CN5" s="151"/>
      <c r="CO5" s="59" t="s">
        <v>115</v>
      </c>
      <c r="CP5" s="59" t="s">
        <v>111</v>
      </c>
      <c r="CQ5" s="59" t="s">
        <v>121</v>
      </c>
      <c r="CR5" s="59" t="s">
        <v>119</v>
      </c>
      <c r="CS5" s="59" t="s">
        <v>103</v>
      </c>
      <c r="CT5" s="59" t="s">
        <v>104</v>
      </c>
      <c r="CU5" s="59" t="s">
        <v>105</v>
      </c>
      <c r="CV5" s="59" t="s">
        <v>106</v>
      </c>
      <c r="CW5" s="59" t="s">
        <v>107</v>
      </c>
      <c r="CX5" s="59" t="s">
        <v>108</v>
      </c>
      <c r="CY5" s="59" t="s">
        <v>109</v>
      </c>
      <c r="CZ5" s="59" t="s">
        <v>123</v>
      </c>
      <c r="DA5" s="59" t="s">
        <v>100</v>
      </c>
      <c r="DB5" s="59" t="s">
        <v>124</v>
      </c>
      <c r="DC5" s="59" t="s">
        <v>119</v>
      </c>
      <c r="DD5" s="59" t="s">
        <v>103</v>
      </c>
      <c r="DE5" s="59" t="s">
        <v>104</v>
      </c>
      <c r="DF5" s="59" t="s">
        <v>105</v>
      </c>
      <c r="DG5" s="59" t="s">
        <v>106</v>
      </c>
      <c r="DH5" s="59" t="s">
        <v>107</v>
      </c>
      <c r="DI5" s="59" t="s">
        <v>108</v>
      </c>
      <c r="DJ5" s="59" t="s">
        <v>44</v>
      </c>
      <c r="DK5" s="59" t="s">
        <v>110</v>
      </c>
      <c r="DL5" s="59" t="s">
        <v>100</v>
      </c>
      <c r="DM5" s="59" t="s">
        <v>117</v>
      </c>
      <c r="DN5" s="59" t="s">
        <v>125</v>
      </c>
      <c r="DO5" s="59" t="s">
        <v>114</v>
      </c>
      <c r="DP5" s="59" t="s">
        <v>104</v>
      </c>
      <c r="DQ5" s="59" t="s">
        <v>105</v>
      </c>
      <c r="DR5" s="59" t="s">
        <v>106</v>
      </c>
      <c r="DS5" s="59" t="s">
        <v>107</v>
      </c>
      <c r="DT5" s="59" t="s">
        <v>108</v>
      </c>
      <c r="DU5" s="59" t="s">
        <v>109</v>
      </c>
    </row>
    <row r="6" spans="1:125" s="66" customFormat="1" x14ac:dyDescent="0.15">
      <c r="A6" s="49" t="s">
        <v>126</v>
      </c>
      <c r="B6" s="60">
        <f>B8</f>
        <v>2017</v>
      </c>
      <c r="C6" s="60">
        <f t="shared" ref="C6:X6" si="1">C8</f>
        <v>202029</v>
      </c>
      <c r="D6" s="60">
        <f t="shared" si="1"/>
        <v>47</v>
      </c>
      <c r="E6" s="60">
        <f t="shared" si="1"/>
        <v>14</v>
      </c>
      <c r="F6" s="60">
        <f t="shared" si="1"/>
        <v>0</v>
      </c>
      <c r="G6" s="60">
        <f t="shared" si="1"/>
        <v>1</v>
      </c>
      <c r="H6" s="60" t="str">
        <f>SUBSTITUTE(H8,"　","")</f>
        <v>長野県松本市</v>
      </c>
      <c r="I6" s="60" t="str">
        <f t="shared" si="1"/>
        <v>松本市営松本城大手門駐車場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25</v>
      </c>
      <c r="S6" s="62" t="str">
        <f t="shared" si="1"/>
        <v>商業施設</v>
      </c>
      <c r="T6" s="62" t="str">
        <f t="shared" si="1"/>
        <v>有</v>
      </c>
      <c r="U6" s="63">
        <f t="shared" si="1"/>
        <v>15335</v>
      </c>
      <c r="V6" s="63">
        <f t="shared" si="1"/>
        <v>698</v>
      </c>
      <c r="W6" s="63">
        <f t="shared" si="1"/>
        <v>740</v>
      </c>
      <c r="X6" s="62" t="str">
        <f t="shared" si="1"/>
        <v>代行制</v>
      </c>
      <c r="Y6" s="64">
        <f>IF(Y8="-",NA(),Y8)</f>
        <v>218.5</v>
      </c>
      <c r="Z6" s="64">
        <f t="shared" ref="Z6:AH6" si="2">IF(Z8="-",NA(),Z8)</f>
        <v>201.7</v>
      </c>
      <c r="AA6" s="64">
        <f t="shared" si="2"/>
        <v>227.7</v>
      </c>
      <c r="AB6" s="64">
        <f t="shared" si="2"/>
        <v>214.7</v>
      </c>
      <c r="AC6" s="64">
        <f t="shared" si="2"/>
        <v>108.2</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10.3</v>
      </c>
      <c r="AN6" s="64">
        <f t="shared" si="3"/>
        <v>42.6</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39</v>
      </c>
      <c r="AY6" s="65">
        <f t="shared" si="4"/>
        <v>391</v>
      </c>
      <c r="AZ6" s="65">
        <f t="shared" si="4"/>
        <v>91</v>
      </c>
      <c r="BA6" s="65">
        <f t="shared" si="4"/>
        <v>48</v>
      </c>
      <c r="BB6" s="65">
        <f t="shared" si="4"/>
        <v>46</v>
      </c>
      <c r="BC6" s="65">
        <f t="shared" si="4"/>
        <v>39</v>
      </c>
      <c r="BD6" s="65">
        <f t="shared" si="4"/>
        <v>25</v>
      </c>
      <c r="BE6" s="63" t="str">
        <f>IF(BE8="-","",IF(BE8="-","【-】","【"&amp;SUBSTITUTE(TEXT(BE8,"#,##0"),"-","△")&amp;"】"))</f>
        <v>【37】</v>
      </c>
      <c r="BF6" s="64">
        <f>IF(BF8="-",NA(),BF8)</f>
        <v>52.4</v>
      </c>
      <c r="BG6" s="64">
        <f t="shared" ref="BG6:BO6" si="5">IF(BG8="-",NA(),BG8)</f>
        <v>50.4</v>
      </c>
      <c r="BH6" s="64">
        <f t="shared" si="5"/>
        <v>56.1</v>
      </c>
      <c r="BI6" s="64">
        <f t="shared" si="5"/>
        <v>55.8</v>
      </c>
      <c r="BJ6" s="64">
        <f t="shared" si="5"/>
        <v>47</v>
      </c>
      <c r="BK6" s="64">
        <f t="shared" si="5"/>
        <v>28.1</v>
      </c>
      <c r="BL6" s="64">
        <f t="shared" si="5"/>
        <v>33.6</v>
      </c>
      <c r="BM6" s="64">
        <f t="shared" si="5"/>
        <v>33.200000000000003</v>
      </c>
      <c r="BN6" s="64">
        <f t="shared" si="5"/>
        <v>29.6</v>
      </c>
      <c r="BO6" s="64">
        <f t="shared" si="5"/>
        <v>29.2</v>
      </c>
      <c r="BP6" s="61" t="str">
        <f>IF(BP8="-","",IF(BP8="-","【-】","【"&amp;SUBSTITUTE(TEXT(BP8,"#,##0.0"),"-","△")&amp;"】"))</f>
        <v>【26.4】</v>
      </c>
      <c r="BQ6" s="65">
        <f>IF(BQ8="-",NA(),BQ8)</f>
        <v>75844</v>
      </c>
      <c r="BR6" s="65">
        <f t="shared" ref="BR6:BZ6" si="6">IF(BR8="-",NA(),BR8)</f>
        <v>70052</v>
      </c>
      <c r="BS6" s="65">
        <f t="shared" si="6"/>
        <v>83020</v>
      </c>
      <c r="BT6" s="65">
        <f t="shared" si="6"/>
        <v>77295</v>
      </c>
      <c r="BU6" s="65">
        <f t="shared" si="6"/>
        <v>66145</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127</v>
      </c>
      <c r="CM6" s="63">
        <f t="shared" ref="CM6:CN6" si="7">CM8</f>
        <v>50</v>
      </c>
      <c r="CN6" s="63">
        <f t="shared" si="7"/>
        <v>2770</v>
      </c>
      <c r="CO6" s="64"/>
      <c r="CP6" s="64"/>
      <c r="CQ6" s="64"/>
      <c r="CR6" s="64"/>
      <c r="CS6" s="64"/>
      <c r="CT6" s="64"/>
      <c r="CU6" s="64"/>
      <c r="CV6" s="64"/>
      <c r="CW6" s="64"/>
      <c r="CX6" s="64"/>
      <c r="CY6" s="61" t="s">
        <v>128</v>
      </c>
      <c r="CZ6" s="64">
        <f>IF(CZ8="-",NA(),CZ8)</f>
        <v>3.1</v>
      </c>
      <c r="DA6" s="64">
        <f t="shared" ref="DA6:DI6" si="8">IF(DA8="-",NA(),DA8)</f>
        <v>3</v>
      </c>
      <c r="DB6" s="64">
        <f t="shared" si="8"/>
        <v>0</v>
      </c>
      <c r="DC6" s="64">
        <f t="shared" si="8"/>
        <v>0</v>
      </c>
      <c r="DD6" s="64">
        <f t="shared" si="8"/>
        <v>319.7</v>
      </c>
      <c r="DE6" s="64">
        <f t="shared" si="8"/>
        <v>328.3</v>
      </c>
      <c r="DF6" s="64">
        <f t="shared" si="8"/>
        <v>254</v>
      </c>
      <c r="DG6" s="64">
        <f t="shared" si="8"/>
        <v>280</v>
      </c>
      <c r="DH6" s="64">
        <f t="shared" si="8"/>
        <v>239.6</v>
      </c>
      <c r="DI6" s="64">
        <f t="shared" si="8"/>
        <v>224.1</v>
      </c>
      <c r="DJ6" s="61" t="str">
        <f>IF(DJ8="-","",IF(DJ8="-","【-】","【"&amp;SUBSTITUTE(TEXT(DJ8,"#,##0.0"),"-","△")&amp;"】"))</f>
        <v>【120.3】</v>
      </c>
      <c r="DK6" s="64">
        <f>IF(DK8="-",NA(),DK8)</f>
        <v>81.3</v>
      </c>
      <c r="DL6" s="64">
        <f t="shared" ref="DL6:DT6" si="9">IF(DL8="-",NA(),DL8)</f>
        <v>81.900000000000006</v>
      </c>
      <c r="DM6" s="64">
        <f t="shared" si="9"/>
        <v>66.2</v>
      </c>
      <c r="DN6" s="64">
        <f t="shared" si="9"/>
        <v>67.8</v>
      </c>
      <c r="DO6" s="64">
        <f t="shared" si="9"/>
        <v>63.2</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129</v>
      </c>
      <c r="B7" s="60">
        <f t="shared" ref="B7:X7" si="10">B8</f>
        <v>2017</v>
      </c>
      <c r="C7" s="60">
        <f t="shared" si="10"/>
        <v>202029</v>
      </c>
      <c r="D7" s="60">
        <f t="shared" si="10"/>
        <v>47</v>
      </c>
      <c r="E7" s="60">
        <f t="shared" si="10"/>
        <v>14</v>
      </c>
      <c r="F7" s="60">
        <f t="shared" si="10"/>
        <v>0</v>
      </c>
      <c r="G7" s="60">
        <f t="shared" si="10"/>
        <v>1</v>
      </c>
      <c r="H7" s="60" t="str">
        <f t="shared" si="10"/>
        <v>長野県　松本市</v>
      </c>
      <c r="I7" s="60" t="str">
        <f t="shared" si="10"/>
        <v>松本市営松本城大手門駐車場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25</v>
      </c>
      <c r="S7" s="62" t="str">
        <f t="shared" si="10"/>
        <v>商業施設</v>
      </c>
      <c r="T7" s="62" t="str">
        <f t="shared" si="10"/>
        <v>有</v>
      </c>
      <c r="U7" s="63">
        <f t="shared" si="10"/>
        <v>15335</v>
      </c>
      <c r="V7" s="63">
        <f t="shared" si="10"/>
        <v>698</v>
      </c>
      <c r="W7" s="63">
        <f t="shared" si="10"/>
        <v>740</v>
      </c>
      <c r="X7" s="62" t="str">
        <f t="shared" si="10"/>
        <v>代行制</v>
      </c>
      <c r="Y7" s="64">
        <f>Y8</f>
        <v>218.5</v>
      </c>
      <c r="Z7" s="64">
        <f t="shared" ref="Z7:AH7" si="11">Z8</f>
        <v>201.7</v>
      </c>
      <c r="AA7" s="64">
        <f t="shared" si="11"/>
        <v>227.7</v>
      </c>
      <c r="AB7" s="64">
        <f t="shared" si="11"/>
        <v>214.7</v>
      </c>
      <c r="AC7" s="64">
        <f t="shared" si="11"/>
        <v>108.2</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10.3</v>
      </c>
      <c r="AN7" s="64">
        <f t="shared" si="12"/>
        <v>42.6</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39</v>
      </c>
      <c r="AY7" s="65">
        <f t="shared" si="13"/>
        <v>391</v>
      </c>
      <c r="AZ7" s="65">
        <f t="shared" si="13"/>
        <v>91</v>
      </c>
      <c r="BA7" s="65">
        <f t="shared" si="13"/>
        <v>48</v>
      </c>
      <c r="BB7" s="65">
        <f t="shared" si="13"/>
        <v>46</v>
      </c>
      <c r="BC7" s="65">
        <f t="shared" si="13"/>
        <v>39</v>
      </c>
      <c r="BD7" s="65">
        <f t="shared" si="13"/>
        <v>25</v>
      </c>
      <c r="BE7" s="63"/>
      <c r="BF7" s="64">
        <f>BF8</f>
        <v>52.4</v>
      </c>
      <c r="BG7" s="64">
        <f t="shared" ref="BG7:BO7" si="14">BG8</f>
        <v>50.4</v>
      </c>
      <c r="BH7" s="64">
        <f t="shared" si="14"/>
        <v>56.1</v>
      </c>
      <c r="BI7" s="64">
        <f t="shared" si="14"/>
        <v>55.8</v>
      </c>
      <c r="BJ7" s="64">
        <f t="shared" si="14"/>
        <v>47</v>
      </c>
      <c r="BK7" s="64">
        <f t="shared" si="14"/>
        <v>28.1</v>
      </c>
      <c r="BL7" s="64">
        <f t="shared" si="14"/>
        <v>33.6</v>
      </c>
      <c r="BM7" s="64">
        <f t="shared" si="14"/>
        <v>33.200000000000003</v>
      </c>
      <c r="BN7" s="64">
        <f t="shared" si="14"/>
        <v>29.6</v>
      </c>
      <c r="BO7" s="64">
        <f t="shared" si="14"/>
        <v>29.2</v>
      </c>
      <c r="BP7" s="61"/>
      <c r="BQ7" s="65">
        <f>BQ8</f>
        <v>75844</v>
      </c>
      <c r="BR7" s="65">
        <f t="shared" ref="BR7:BZ7" si="15">BR8</f>
        <v>70052</v>
      </c>
      <c r="BS7" s="65">
        <f t="shared" si="15"/>
        <v>83020</v>
      </c>
      <c r="BT7" s="65">
        <f t="shared" si="15"/>
        <v>77295</v>
      </c>
      <c r="BU7" s="65">
        <f t="shared" si="15"/>
        <v>66145</v>
      </c>
      <c r="BV7" s="65">
        <f t="shared" si="15"/>
        <v>39173</v>
      </c>
      <c r="BW7" s="65">
        <f t="shared" si="15"/>
        <v>44860</v>
      </c>
      <c r="BX7" s="65">
        <f t="shared" si="15"/>
        <v>37496</v>
      </c>
      <c r="BY7" s="65">
        <f t="shared" si="15"/>
        <v>31888</v>
      </c>
      <c r="BZ7" s="65">
        <f t="shared" si="15"/>
        <v>13314</v>
      </c>
      <c r="CA7" s="63"/>
      <c r="CB7" s="64" t="s">
        <v>130</v>
      </c>
      <c r="CC7" s="64" t="s">
        <v>130</v>
      </c>
      <c r="CD7" s="64" t="s">
        <v>130</v>
      </c>
      <c r="CE7" s="64" t="s">
        <v>130</v>
      </c>
      <c r="CF7" s="64" t="s">
        <v>130</v>
      </c>
      <c r="CG7" s="64" t="s">
        <v>130</v>
      </c>
      <c r="CH7" s="64" t="s">
        <v>130</v>
      </c>
      <c r="CI7" s="64" t="s">
        <v>130</v>
      </c>
      <c r="CJ7" s="64" t="s">
        <v>130</v>
      </c>
      <c r="CK7" s="64" t="s">
        <v>131</v>
      </c>
      <c r="CL7" s="61"/>
      <c r="CM7" s="63">
        <f>CM8</f>
        <v>50</v>
      </c>
      <c r="CN7" s="63">
        <f>CN8</f>
        <v>2770</v>
      </c>
      <c r="CO7" s="64" t="s">
        <v>130</v>
      </c>
      <c r="CP7" s="64" t="s">
        <v>130</v>
      </c>
      <c r="CQ7" s="64" t="s">
        <v>130</v>
      </c>
      <c r="CR7" s="64" t="s">
        <v>130</v>
      </c>
      <c r="CS7" s="64" t="s">
        <v>130</v>
      </c>
      <c r="CT7" s="64" t="s">
        <v>130</v>
      </c>
      <c r="CU7" s="64" t="s">
        <v>130</v>
      </c>
      <c r="CV7" s="64" t="s">
        <v>130</v>
      </c>
      <c r="CW7" s="64" t="s">
        <v>130</v>
      </c>
      <c r="CX7" s="64" t="s">
        <v>131</v>
      </c>
      <c r="CY7" s="61"/>
      <c r="CZ7" s="64">
        <f>CZ8</f>
        <v>3.1</v>
      </c>
      <c r="DA7" s="64">
        <f t="shared" ref="DA7:DI7" si="16">DA8</f>
        <v>3</v>
      </c>
      <c r="DB7" s="64">
        <f t="shared" si="16"/>
        <v>0</v>
      </c>
      <c r="DC7" s="64">
        <f t="shared" si="16"/>
        <v>0</v>
      </c>
      <c r="DD7" s="64">
        <f t="shared" si="16"/>
        <v>319.7</v>
      </c>
      <c r="DE7" s="64">
        <f t="shared" si="16"/>
        <v>328.3</v>
      </c>
      <c r="DF7" s="64">
        <f t="shared" si="16"/>
        <v>254</v>
      </c>
      <c r="DG7" s="64">
        <f t="shared" si="16"/>
        <v>280</v>
      </c>
      <c r="DH7" s="64">
        <f t="shared" si="16"/>
        <v>239.6</v>
      </c>
      <c r="DI7" s="64">
        <f t="shared" si="16"/>
        <v>224.1</v>
      </c>
      <c r="DJ7" s="61"/>
      <c r="DK7" s="64">
        <f>DK8</f>
        <v>81.3</v>
      </c>
      <c r="DL7" s="64">
        <f t="shared" ref="DL7:DT7" si="17">DL8</f>
        <v>81.900000000000006</v>
      </c>
      <c r="DM7" s="64">
        <f t="shared" si="17"/>
        <v>66.2</v>
      </c>
      <c r="DN7" s="64">
        <f t="shared" si="17"/>
        <v>67.8</v>
      </c>
      <c r="DO7" s="64">
        <f t="shared" si="17"/>
        <v>63.2</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202029</v>
      </c>
      <c r="D8" s="67">
        <v>47</v>
      </c>
      <c r="E8" s="67">
        <v>14</v>
      </c>
      <c r="F8" s="67">
        <v>0</v>
      </c>
      <c r="G8" s="67">
        <v>1</v>
      </c>
      <c r="H8" s="67" t="s">
        <v>132</v>
      </c>
      <c r="I8" s="67" t="s">
        <v>133</v>
      </c>
      <c r="J8" s="67" t="s">
        <v>134</v>
      </c>
      <c r="K8" s="67" t="s">
        <v>135</v>
      </c>
      <c r="L8" s="67" t="s">
        <v>136</v>
      </c>
      <c r="M8" s="67" t="s">
        <v>137</v>
      </c>
      <c r="N8" s="67" t="s">
        <v>138</v>
      </c>
      <c r="O8" s="68" t="s">
        <v>139</v>
      </c>
      <c r="P8" s="69" t="s">
        <v>140</v>
      </c>
      <c r="Q8" s="69" t="s">
        <v>141</v>
      </c>
      <c r="R8" s="70">
        <v>25</v>
      </c>
      <c r="S8" s="69" t="s">
        <v>142</v>
      </c>
      <c r="T8" s="69" t="s">
        <v>143</v>
      </c>
      <c r="U8" s="70">
        <v>15335</v>
      </c>
      <c r="V8" s="70">
        <v>698</v>
      </c>
      <c r="W8" s="70">
        <v>740</v>
      </c>
      <c r="X8" s="69" t="s">
        <v>144</v>
      </c>
      <c r="Y8" s="71">
        <v>218.5</v>
      </c>
      <c r="Z8" s="71">
        <v>201.7</v>
      </c>
      <c r="AA8" s="71">
        <v>227.7</v>
      </c>
      <c r="AB8" s="71">
        <v>214.7</v>
      </c>
      <c r="AC8" s="71">
        <v>108.2</v>
      </c>
      <c r="AD8" s="71">
        <v>135.1</v>
      </c>
      <c r="AE8" s="71">
        <v>172.3</v>
      </c>
      <c r="AF8" s="71">
        <v>218.5</v>
      </c>
      <c r="AG8" s="71">
        <v>151.19999999999999</v>
      </c>
      <c r="AH8" s="71">
        <v>212.4</v>
      </c>
      <c r="AI8" s="68">
        <v>319.10000000000002</v>
      </c>
      <c r="AJ8" s="71">
        <v>0</v>
      </c>
      <c r="AK8" s="71">
        <v>0</v>
      </c>
      <c r="AL8" s="71">
        <v>0</v>
      </c>
      <c r="AM8" s="71">
        <v>10.3</v>
      </c>
      <c r="AN8" s="71">
        <v>42.6</v>
      </c>
      <c r="AO8" s="71">
        <v>7.3</v>
      </c>
      <c r="AP8" s="71">
        <v>5.7</v>
      </c>
      <c r="AQ8" s="71">
        <v>4.7</v>
      </c>
      <c r="AR8" s="71">
        <v>4</v>
      </c>
      <c r="AS8" s="71">
        <v>2.4</v>
      </c>
      <c r="AT8" s="68">
        <v>5.6</v>
      </c>
      <c r="AU8" s="72">
        <v>0</v>
      </c>
      <c r="AV8" s="72">
        <v>0</v>
      </c>
      <c r="AW8" s="72">
        <v>0</v>
      </c>
      <c r="AX8" s="72">
        <v>39</v>
      </c>
      <c r="AY8" s="72">
        <v>391</v>
      </c>
      <c r="AZ8" s="72">
        <v>91</v>
      </c>
      <c r="BA8" s="72">
        <v>48</v>
      </c>
      <c r="BB8" s="72">
        <v>46</v>
      </c>
      <c r="BC8" s="72">
        <v>39</v>
      </c>
      <c r="BD8" s="72">
        <v>25</v>
      </c>
      <c r="BE8" s="72">
        <v>37</v>
      </c>
      <c r="BF8" s="71">
        <v>52.4</v>
      </c>
      <c r="BG8" s="71">
        <v>50.4</v>
      </c>
      <c r="BH8" s="71">
        <v>56.1</v>
      </c>
      <c r="BI8" s="71">
        <v>55.8</v>
      </c>
      <c r="BJ8" s="71">
        <v>47</v>
      </c>
      <c r="BK8" s="71">
        <v>28.1</v>
      </c>
      <c r="BL8" s="71">
        <v>33.6</v>
      </c>
      <c r="BM8" s="71">
        <v>33.200000000000003</v>
      </c>
      <c r="BN8" s="71">
        <v>29.6</v>
      </c>
      <c r="BO8" s="71">
        <v>29.2</v>
      </c>
      <c r="BP8" s="68">
        <v>26.4</v>
      </c>
      <c r="BQ8" s="72">
        <v>75844</v>
      </c>
      <c r="BR8" s="72">
        <v>70052</v>
      </c>
      <c r="BS8" s="72">
        <v>83020</v>
      </c>
      <c r="BT8" s="73">
        <v>77295</v>
      </c>
      <c r="BU8" s="73">
        <v>66145</v>
      </c>
      <c r="BV8" s="72">
        <v>39173</v>
      </c>
      <c r="BW8" s="72">
        <v>44860</v>
      </c>
      <c r="BX8" s="72">
        <v>37496</v>
      </c>
      <c r="BY8" s="72">
        <v>31888</v>
      </c>
      <c r="BZ8" s="72">
        <v>13314</v>
      </c>
      <c r="CA8" s="70">
        <v>15069</v>
      </c>
      <c r="CB8" s="71" t="s">
        <v>136</v>
      </c>
      <c r="CC8" s="71" t="s">
        <v>136</v>
      </c>
      <c r="CD8" s="71" t="s">
        <v>136</v>
      </c>
      <c r="CE8" s="71" t="s">
        <v>136</v>
      </c>
      <c r="CF8" s="71" t="s">
        <v>136</v>
      </c>
      <c r="CG8" s="71" t="s">
        <v>136</v>
      </c>
      <c r="CH8" s="71" t="s">
        <v>136</v>
      </c>
      <c r="CI8" s="71" t="s">
        <v>136</v>
      </c>
      <c r="CJ8" s="71" t="s">
        <v>136</v>
      </c>
      <c r="CK8" s="71" t="s">
        <v>136</v>
      </c>
      <c r="CL8" s="68" t="s">
        <v>136</v>
      </c>
      <c r="CM8" s="70">
        <v>50</v>
      </c>
      <c r="CN8" s="70">
        <v>2770</v>
      </c>
      <c r="CO8" s="71" t="s">
        <v>136</v>
      </c>
      <c r="CP8" s="71" t="s">
        <v>136</v>
      </c>
      <c r="CQ8" s="71" t="s">
        <v>136</v>
      </c>
      <c r="CR8" s="71" t="s">
        <v>136</v>
      </c>
      <c r="CS8" s="71" t="s">
        <v>136</v>
      </c>
      <c r="CT8" s="71" t="s">
        <v>136</v>
      </c>
      <c r="CU8" s="71" t="s">
        <v>136</v>
      </c>
      <c r="CV8" s="71" t="s">
        <v>136</v>
      </c>
      <c r="CW8" s="71" t="s">
        <v>136</v>
      </c>
      <c r="CX8" s="71" t="s">
        <v>136</v>
      </c>
      <c r="CY8" s="68" t="s">
        <v>136</v>
      </c>
      <c r="CZ8" s="71">
        <v>3.1</v>
      </c>
      <c r="DA8" s="71">
        <v>3</v>
      </c>
      <c r="DB8" s="71">
        <v>0</v>
      </c>
      <c r="DC8" s="71">
        <v>0</v>
      </c>
      <c r="DD8" s="71">
        <v>319.7</v>
      </c>
      <c r="DE8" s="71">
        <v>328.3</v>
      </c>
      <c r="DF8" s="71">
        <v>254</v>
      </c>
      <c r="DG8" s="71">
        <v>280</v>
      </c>
      <c r="DH8" s="71">
        <v>239.6</v>
      </c>
      <c r="DI8" s="71">
        <v>224.1</v>
      </c>
      <c r="DJ8" s="68">
        <v>120.3</v>
      </c>
      <c r="DK8" s="71">
        <v>81.3</v>
      </c>
      <c r="DL8" s="71">
        <v>81.900000000000006</v>
      </c>
      <c r="DM8" s="71">
        <v>66.2</v>
      </c>
      <c r="DN8" s="71">
        <v>67.8</v>
      </c>
      <c r="DO8" s="71">
        <v>63.2</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145</v>
      </c>
      <c r="C10" s="78" t="s">
        <v>146</v>
      </c>
      <c r="D10" s="78" t="s">
        <v>147</v>
      </c>
      <c r="E10" s="78" t="s">
        <v>148</v>
      </c>
      <c r="F10" s="78" t="s">
        <v>149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2019-02-20T13:30:23Z</cp:lastPrinted>
  <dcterms:created xsi:type="dcterms:W3CDTF">2018-12-07T10:29:47Z</dcterms:created>
  <dcterms:modified xsi:type="dcterms:W3CDTF">2019-02-20T13:30:24Z</dcterms:modified>
  <cp:category/>
</cp:coreProperties>
</file>