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AL8" i="4" s="1"/>
  <c r="R6" i="5"/>
  <c r="AD10" i="4" s="1"/>
  <c r="Q6" i="5"/>
  <c r="W10" i="4" s="1"/>
  <c r="P6" i="5"/>
  <c r="P10" i="4" s="1"/>
  <c r="O6" i="5"/>
  <c r="N6" i="5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T10" i="4"/>
  <c r="I10" i="4"/>
  <c r="B10" i="4"/>
  <c r="B8" i="4"/>
  <c r="D10" i="5" l="1"/>
  <c r="C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<sst xmlns="http://schemas.openxmlformats.org/spreadsheetml/2006/main" count="245" uniqueCount="125">
  <si>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</si>
  <si>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</si>
  <si>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</si>
  <si>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</si>
  <si>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</si>
  <si>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</si>
  <si>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</si>
  <si>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</si>
  <si>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</si>
  <si>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</si>
  <si>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</si>
  <si>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</si>
  <si>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</si>
  <si>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</si>
  <si>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</si>
  <si>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</si>
  <si>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</si>
  <si>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</si>
  <si>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</si>
  <si>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</si>
  <si>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</si>
  <si>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</si>
  <si>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</si>
  <si>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</si>
  <si>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</si>
  <si>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</si>
  <si>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</si>
  <si>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</si>
  <si>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</si>
  <si>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</si>
  <si>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</si>
  <si>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</si>
  <si>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</si>
  <si>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</si>
  <si>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</si>
  <si>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</si>
  <si>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</si>
  <si>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</si>
  <si>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</si>
  <si>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</si>
  <si>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</si>
  <si>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</si>
  <si>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</si>
  <si>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</si>
  <si>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</si>
  <si>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</si>
  <si>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</si>
  <si>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</si>
  <si>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</si>
  <si>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</si>
  <si>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</si>
  <si>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</si>
  <si>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</si>
  <si>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</si>
  <si>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</si>
  <si>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</si>
  <si>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</si>
  <si>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</si>
  <si>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</si>
  <si>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</si>
  <si>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</si>
  <si>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</si>
  <si>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</si>
  <si>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</si>
  <si>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</si>
  <si>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</si>
  <si>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</si>
  <si>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</si>
  <si>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</si>
  <si>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</si>
  <si>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</si>
  <si>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</si>
  <si>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</si>
  <si>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</si>
  <si>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</si>
  <si>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</si>
  <si>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</si>
  <si>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</si>
  <si>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</si>
  <si>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</si>
  <si>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</si>
  <si>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</si>
  <si>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</si>
  <si>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</si>
  <si>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</si>
  <si>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</si>
  <si>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</si>
  <si>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</si>
  <si>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</si>
  <si>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</si>
  <si>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</si>
  <si>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</si>
  <si>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</si>
  <si>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</si>
  <si>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</si>
  <si>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</si>
  <si>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</si>
  <si>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</si>
  <si>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</si>
  <si>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</si>
  <si>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</si>
  <si>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</si>
  <si>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</si>
  <si>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</si>
  <si>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</si>
  <si>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</si>
  <si>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</si>
  <si>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</si>
  <si>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</si>
  <si>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坂城町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</si>
  <si>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</si>
  <si>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</si>
  <si>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</si>
  <si>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</si>
  <si>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</si>
  <si>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</si>
  <si>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</si>
  <si>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</si>
  <si>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</si>
  <si>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</si>
  <si>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</si>
  <si>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</si>
  <si>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当町は千曲川流域下水道上流処理区に入り、最上流に位置しており、公共下水道事業着手がH5年度で、H28年度末の普及率は78.06％の状況です。
　下水道未普及地域の早期整備と、早期水洗化により、料金収入の増加を図ると共に、千曲川流域下水道維持管理運営協議会を通じて、汚水処理の効率化を進め、汚水処理費の軽減により、経営の健全化を図っていきます。
　また、管路等の点検を計画的に実施し、修繕等が必要な箇所の計画的な修繕を進め、長寿命化により維持管理費の軽減を通じて、経営の健全化を図っていきます。</t>
    <rPh sb="1" eb="3">
      <t>トウチョウ</t>
    </rPh>
    <rPh sb="4" eb="7">
      <t>チクマガワ</t>
    </rPh>
    <rPh sb="7" eb="9">
      <t>リュウイキ</t>
    </rPh>
    <rPh sb="9" eb="12">
      <t>ゲスイドウ</t>
    </rPh>
    <rPh sb="177" eb="179">
      <t>カンロ</t>
    </rPh>
    <rPh sb="179" eb="180">
      <t>トウ</t>
    </rPh>
    <rPh sb="181" eb="183">
      <t>テンケン</t>
    </rPh>
    <rPh sb="184" eb="187">
      <t>ケイカクテキ</t>
    </rPh>
    <rPh sb="188" eb="190">
      <t>ジッシ</t>
    </rPh>
    <rPh sb="192" eb="194">
      <t>シュウゼン</t>
    </rPh>
    <rPh sb="194" eb="195">
      <t>トウ</t>
    </rPh>
    <rPh sb="196" eb="198">
      <t>ヒツヨウ</t>
    </rPh>
    <rPh sb="199" eb="201">
      <t>カショ</t>
    </rPh>
    <rPh sb="202" eb="205">
      <t>ケイカクテキ</t>
    </rPh>
    <rPh sb="206" eb="208">
      <t>シュウゼン</t>
    </rPh>
    <rPh sb="209" eb="210">
      <t>スス</t>
    </rPh>
    <rPh sb="212" eb="216">
      <t>チョウジュミョウカ</t>
    </rPh>
    <rPh sb="219" eb="221">
      <t>イジ</t>
    </rPh>
    <rPh sb="221" eb="224">
      <t>カンリヒ</t>
    </rPh>
    <rPh sb="225" eb="227">
      <t>ケイゲン</t>
    </rPh>
    <rPh sb="228" eb="229">
      <t>ツウ</t>
    </rPh>
    <rPh sb="232" eb="234">
      <t>ケイエイ</t>
    </rPh>
    <rPh sb="235" eb="238">
      <t>ケンゼンカ</t>
    </rPh>
    <rPh sb="239" eb="240">
      <t>ハカ</t>
    </rPh>
    <phoneticPr fontId="4"/>
  </si>
  <si>
    <t>③管渠改善率
　H5年度からの整備のため、30年以上経過する管渠はまだ無い状況で、改善管渠延長がないため、該当ありません。
　国道、県道等重要路線に布設している管渠について、占用更新に合わせて点検を進めています。
　地形的に必要となる中継マンホールポンプを18箇所、宅内マンホールポンプを9箇所設置しており、毎年点検をして必要な修繕を進めてきています。</t>
    <rPh sb="1" eb="3">
      <t>カンキョ</t>
    </rPh>
    <rPh sb="3" eb="6">
      <t>カイゼンリツ</t>
    </rPh>
    <rPh sb="10" eb="12">
      <t>ネンド</t>
    </rPh>
    <rPh sb="15" eb="17">
      <t>セイビ</t>
    </rPh>
    <rPh sb="23" eb="26">
      <t>ネンイジョウ</t>
    </rPh>
    <rPh sb="26" eb="28">
      <t>ケイカ</t>
    </rPh>
    <rPh sb="30" eb="32">
      <t>カンキョ</t>
    </rPh>
    <rPh sb="35" eb="36">
      <t>ナ</t>
    </rPh>
    <rPh sb="37" eb="39">
      <t>ジョウキョウ</t>
    </rPh>
    <rPh sb="41" eb="43">
      <t>カイゼン</t>
    </rPh>
    <rPh sb="43" eb="45">
      <t>カンキョ</t>
    </rPh>
    <rPh sb="45" eb="47">
      <t>エンチョウ</t>
    </rPh>
    <rPh sb="53" eb="55">
      <t>ガイトウ</t>
    </rPh>
    <rPh sb="63" eb="65">
      <t>コクドウ</t>
    </rPh>
    <rPh sb="66" eb="68">
      <t>ケンドウ</t>
    </rPh>
    <rPh sb="68" eb="69">
      <t>トウ</t>
    </rPh>
    <rPh sb="69" eb="71">
      <t>ジュウヨウ</t>
    </rPh>
    <rPh sb="71" eb="73">
      <t>ロセン</t>
    </rPh>
    <rPh sb="74" eb="76">
      <t>フセツ</t>
    </rPh>
    <rPh sb="80" eb="82">
      <t>カンキョ</t>
    </rPh>
    <rPh sb="87" eb="89">
      <t>センヨウ</t>
    </rPh>
    <rPh sb="89" eb="91">
      <t>コウシン</t>
    </rPh>
    <rPh sb="92" eb="93">
      <t>ア</t>
    </rPh>
    <rPh sb="96" eb="98">
      <t>テンケン</t>
    </rPh>
    <rPh sb="99" eb="100">
      <t>スス</t>
    </rPh>
    <rPh sb="108" eb="111">
      <t>チケイテキ</t>
    </rPh>
    <rPh sb="112" eb="114">
      <t>ヒツヨウ</t>
    </rPh>
    <rPh sb="117" eb="119">
      <t>チュウケイ</t>
    </rPh>
    <rPh sb="130" eb="132">
      <t>カショ</t>
    </rPh>
    <rPh sb="133" eb="135">
      <t>タクナイ</t>
    </rPh>
    <rPh sb="145" eb="147">
      <t>カショ</t>
    </rPh>
    <rPh sb="147" eb="149">
      <t>セッチ</t>
    </rPh>
    <rPh sb="154" eb="156">
      <t>マイトシ</t>
    </rPh>
    <rPh sb="156" eb="158">
      <t>テンケン</t>
    </rPh>
    <rPh sb="161" eb="163">
      <t>ヒツヨウ</t>
    </rPh>
    <rPh sb="164" eb="166">
      <t>シュウゼン</t>
    </rPh>
    <rPh sb="167" eb="168">
      <t>スス</t>
    </rPh>
    <phoneticPr fontId="4"/>
  </si>
  <si>
    <t>①収益的収支比率
　料金収入は整備区域拡大に伴い増加していますが、一般会計への影響を最小減にするため、繰入金を前年同額としている中で、H34年度償還のピークを迎える地方債償還費の増加により、H27年度の97.85％からH28年度97.73％と微減しました。
④企業債残高対事業規模比率
　企業債残高はH32年度のピークに向けて増加していますが、料金収入が増加している段階のため、H27年度の486.69％からH28年度442.28％へ減となり、類似団体の1,047.65％より低い比率となっています。
⑤経費回収率
　料金収入の増加と汚水処理費の削減により、H27年度から100％を越えており、類似団体平均を上回っています。
⑥汚水処理原価
　年間有収水量の増加と、汚水処理費の削減によりH27年度152.42円に改善、H28年度も153.58円とほぼ同じ水準を保っています。
⑧水洗化率
　未普及地域の整備を進めている段階のため、処理区域内人口が増加しており、水洗便所設置済人口も増加していますが、追いついていないためH27年度の77.75％からH28年度は77.10％に減少しており、類似団体平均をやや下回っています。</t>
    <rPh sb="1" eb="4">
      <t>シュウエキテキ</t>
    </rPh>
    <rPh sb="4" eb="6">
      <t>シュウシ</t>
    </rPh>
    <rPh sb="6" eb="8">
      <t>ヒリツ</t>
    </rPh>
    <rPh sb="10" eb="12">
      <t>リョウキン</t>
    </rPh>
    <rPh sb="12" eb="14">
      <t>シュウニュウ</t>
    </rPh>
    <rPh sb="15" eb="17">
      <t>セイビ</t>
    </rPh>
    <rPh sb="17" eb="19">
      <t>クイキ</t>
    </rPh>
    <rPh sb="19" eb="21">
      <t>カクダイ</t>
    </rPh>
    <rPh sb="22" eb="23">
      <t>トモナ</t>
    </rPh>
    <rPh sb="24" eb="26">
      <t>ゾウカ</t>
    </rPh>
    <rPh sb="33" eb="35">
      <t>イッパン</t>
    </rPh>
    <rPh sb="35" eb="37">
      <t>カイケイ</t>
    </rPh>
    <rPh sb="39" eb="41">
      <t>エイキョウ</t>
    </rPh>
    <rPh sb="42" eb="45">
      <t>サイショウゲン</t>
    </rPh>
    <rPh sb="51" eb="54">
      <t>クリイレキン</t>
    </rPh>
    <rPh sb="55" eb="57">
      <t>ゼンネン</t>
    </rPh>
    <rPh sb="57" eb="59">
      <t>ドウガク</t>
    </rPh>
    <rPh sb="64" eb="65">
      <t>ナカ</t>
    </rPh>
    <rPh sb="70" eb="72">
      <t>ネンド</t>
    </rPh>
    <rPh sb="72" eb="74">
      <t>ショウカン</t>
    </rPh>
    <rPh sb="79" eb="80">
      <t>ムカ</t>
    </rPh>
    <rPh sb="82" eb="85">
      <t>チホウサイ</t>
    </rPh>
    <rPh sb="85" eb="88">
      <t>ショウカンヒ</t>
    </rPh>
    <rPh sb="89" eb="91">
      <t>ゾウカ</t>
    </rPh>
    <rPh sb="98" eb="100">
      <t>ネンド</t>
    </rPh>
    <rPh sb="112" eb="114">
      <t>ネンド</t>
    </rPh>
    <rPh sb="121" eb="122">
      <t>ビ</t>
    </rPh>
    <rPh sb="122" eb="123">
      <t>ゲン</t>
    </rPh>
    <rPh sb="130" eb="132">
      <t>キギョウ</t>
    </rPh>
    <rPh sb="132" eb="133">
      <t>サイ</t>
    </rPh>
    <rPh sb="133" eb="135">
      <t>ザンダカ</t>
    </rPh>
    <rPh sb="135" eb="136">
      <t>タイ</t>
    </rPh>
    <rPh sb="136" eb="138">
      <t>ジギョウ</t>
    </rPh>
    <rPh sb="138" eb="140">
      <t>キボ</t>
    </rPh>
    <rPh sb="140" eb="142">
      <t>ヒリツ</t>
    </rPh>
    <rPh sb="144" eb="147">
      <t>キギョウサイ</t>
    </rPh>
    <rPh sb="147" eb="149">
      <t>ザンダカ</t>
    </rPh>
    <rPh sb="153" eb="155">
      <t>ネンド</t>
    </rPh>
    <rPh sb="160" eb="161">
      <t>ム</t>
    </rPh>
    <rPh sb="163" eb="165">
      <t>ゾウカ</t>
    </rPh>
    <rPh sb="172" eb="174">
      <t>リョウキン</t>
    </rPh>
    <rPh sb="174" eb="176">
      <t>シュウニュウ</t>
    </rPh>
    <rPh sb="177" eb="179">
      <t>ゾウカ</t>
    </rPh>
    <rPh sb="183" eb="185">
      <t>ダンカイ</t>
    </rPh>
    <rPh sb="192" eb="194">
      <t>ネンド</t>
    </rPh>
    <rPh sb="207" eb="209">
      <t>ネンド</t>
    </rPh>
    <rPh sb="217" eb="218">
      <t>ゲン</t>
    </rPh>
    <rPh sb="222" eb="224">
      <t>ルイジ</t>
    </rPh>
    <rPh sb="224" eb="226">
      <t>ダンタイ</t>
    </rPh>
    <rPh sb="238" eb="239">
      <t>ヒク</t>
    </rPh>
    <rPh sb="240" eb="242">
      <t>ヒリツ</t>
    </rPh>
    <rPh sb="252" eb="254">
      <t>ケイヒ</t>
    </rPh>
    <rPh sb="254" eb="257">
      <t>カイシュウリツ</t>
    </rPh>
    <rPh sb="259" eb="261">
      <t>リョウキン</t>
    </rPh>
    <rPh sb="261" eb="263">
      <t>シュウニュウ</t>
    </rPh>
    <rPh sb="264" eb="266">
      <t>ゾウカ</t>
    </rPh>
    <rPh sb="267" eb="271">
      <t>オスイショリ</t>
    </rPh>
    <rPh sb="271" eb="272">
      <t>ヒ</t>
    </rPh>
    <rPh sb="273" eb="275">
      <t>サクゲン</t>
    </rPh>
    <rPh sb="282" eb="284">
      <t>ネンド</t>
    </rPh>
    <rPh sb="291" eb="292">
      <t>コ</t>
    </rPh>
    <rPh sb="297" eb="299">
      <t>ルイジ</t>
    </rPh>
    <rPh sb="299" eb="301">
      <t>ダンタイ</t>
    </rPh>
    <rPh sb="301" eb="303">
      <t>ヘイキン</t>
    </rPh>
    <rPh sb="304" eb="306">
      <t>ウワマワ</t>
    </rPh>
    <rPh sb="322" eb="324">
      <t>ネンカン</t>
    </rPh>
    <rPh sb="324" eb="326">
      <t>ユウシュウ</t>
    </rPh>
    <rPh sb="326" eb="328">
      <t>スイリョウ</t>
    </rPh>
    <rPh sb="329" eb="331">
      <t>ゾウカ</t>
    </rPh>
    <rPh sb="333" eb="337">
      <t>オスイショリ</t>
    </rPh>
    <rPh sb="337" eb="338">
      <t>ヒ</t>
    </rPh>
    <rPh sb="339" eb="341">
      <t>サクゲン</t>
    </rPh>
    <rPh sb="347" eb="349">
      <t>ネンド</t>
    </rPh>
    <rPh sb="355" eb="356">
      <t>エン</t>
    </rPh>
    <rPh sb="357" eb="359">
      <t>カイゼン</t>
    </rPh>
    <rPh sb="363" eb="365">
      <t>ネンド</t>
    </rPh>
    <rPh sb="372" eb="373">
      <t>エン</t>
    </rPh>
    <rPh sb="376" eb="377">
      <t>オナ</t>
    </rPh>
    <rPh sb="378" eb="380">
      <t>スイジュン</t>
    </rPh>
    <rPh sb="381" eb="382">
      <t>タモ</t>
    </rPh>
    <rPh sb="390" eb="393">
      <t>スイセンカ</t>
    </rPh>
    <rPh sb="393" eb="394">
      <t>リツ</t>
    </rPh>
    <rPh sb="396" eb="397">
      <t>ミ</t>
    </rPh>
    <rPh sb="397" eb="399">
      <t>フキュウ</t>
    </rPh>
    <rPh sb="399" eb="401">
      <t>チイキ</t>
    </rPh>
    <rPh sb="402" eb="404">
      <t>セイビ</t>
    </rPh>
    <rPh sb="405" eb="406">
      <t>スス</t>
    </rPh>
    <rPh sb="410" eb="412">
      <t>ダンカイ</t>
    </rPh>
    <rPh sb="416" eb="418">
      <t>ショリ</t>
    </rPh>
    <rPh sb="418" eb="421">
      <t>クイキナイ</t>
    </rPh>
    <rPh sb="421" eb="423">
      <t>ジンコウ</t>
    </rPh>
    <rPh sb="424" eb="426">
      <t>ゾウカ</t>
    </rPh>
    <rPh sb="431" eb="433">
      <t>スイセン</t>
    </rPh>
    <rPh sb="433" eb="435">
      <t>ベンジョ</t>
    </rPh>
    <rPh sb="435" eb="437">
      <t>セッチ</t>
    </rPh>
    <rPh sb="437" eb="438">
      <t>ス</t>
    </rPh>
    <rPh sb="438" eb="440">
      <t>ジンコウ</t>
    </rPh>
    <rPh sb="441" eb="443">
      <t>ゾウカ</t>
    </rPh>
    <rPh sb="450" eb="451">
      <t>オ</t>
    </rPh>
    <rPh sb="463" eb="465">
      <t>ネンド</t>
    </rPh>
    <rPh sb="477" eb="479">
      <t>ネンド</t>
    </rPh>
    <rPh sb="487" eb="489">
      <t>ゲンショウ</t>
    </rPh>
    <rPh sb="494" eb="496">
      <t>ルイジ</t>
    </rPh>
    <rPh sb="496" eb="498">
      <t>ダンタイ</t>
    </rPh>
    <rPh sb="498" eb="500">
      <t>ヘイキン</t>
    </rPh>
    <rPh sb="503" eb="505">
      <t>シタマワ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</si>
</sst>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19456"/>
        <c:axId val="7124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0.14000000000000001</c:v>
                </c:pt>
                <c:pt idx="1">
                  <c:v>0</c:v>
                </c:pt>
                <c:pt idx="2" formatCode="#,##0.00;&quot;△&quot;#,##0.00;&quot;-&quot;">
                  <c:v>0.17</c:v>
                </c:pt>
                <c:pt idx="3" formatCode="#,##0.00;&quot;△&quot;#,##0.00;&quot;-&quot;">
                  <c:v>0.15</c:v>
                </c:pt>
                <c:pt idx="4" formatCode="#,##0.00;&quot;△&quot;#,##0.00;&quot;-&quot;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19456"/>
        <c:axId val="71249920"/>
      </c:lineChart>
      <c:dateAx>
        <c:axId val="7121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249920"/>
        <c:crosses val="autoZero"/>
        <c:auto val="1"/>
        <c:lblOffset val="100"/>
        <c:baseTimeUnit val="years"/>
      </c:dateAx>
      <c:valAx>
        <c:axId val="7124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21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69888"/>
        <c:axId val="7407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41.95</c:v>
                </c:pt>
                <c:pt idx="1">
                  <c:v>40.71</c:v>
                </c:pt>
                <c:pt idx="2">
                  <c:v>43.53</c:v>
                </c:pt>
                <c:pt idx="3">
                  <c:v>49.39</c:v>
                </c:pt>
                <c:pt idx="4">
                  <c:v>49.25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69888"/>
        <c:axId val="74071424"/>
      </c:lineChart>
      <c:dateAx>
        <c:axId val="7406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071424"/>
        <c:crosses val="autoZero"/>
        <c:auto val="1"/>
        <c:lblOffset val="100"/>
        <c:baseTimeUnit val="years"/>
      </c:dateAx>
      <c:valAx>
        <c:axId val="7407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06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68.09</c:v>
                </c:pt>
                <c:pt idx="1">
                  <c:v>71.53</c:v>
                </c:pt>
                <c:pt idx="2">
                  <c:v>75.33</c:v>
                </c:pt>
                <c:pt idx="3">
                  <c:v>77.75</c:v>
                </c:pt>
                <c:pt idx="4">
                  <c:v>77.099999999999994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11232"/>
        <c:axId val="7399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64.459999999999994</c:v>
                </c:pt>
                <c:pt idx="1">
                  <c:v>63.45</c:v>
                </c:pt>
                <c:pt idx="2">
                  <c:v>64.14</c:v>
                </c:pt>
                <c:pt idx="3">
                  <c:v>83.96</c:v>
                </c:pt>
                <c:pt idx="4">
                  <c:v>84.12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11232"/>
        <c:axId val="73990144"/>
      </c:lineChart>
      <c:dateAx>
        <c:axId val="7411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990144"/>
        <c:crosses val="autoZero"/>
        <c:auto val="1"/>
        <c:lblOffset val="100"/>
        <c:baseTimeUnit val="years"/>
      </c:dateAx>
      <c:valAx>
        <c:axId val="7399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11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37016888488779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101.16</c:v>
                </c:pt>
                <c:pt idx="1">
                  <c:v>92.73</c:v>
                </c:pt>
                <c:pt idx="2">
                  <c:v>88.25</c:v>
                </c:pt>
                <c:pt idx="3">
                  <c:v>97.85</c:v>
                </c:pt>
                <c:pt idx="4">
                  <c:v>97.73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73088"/>
        <c:axId val="7128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73088"/>
        <c:axId val="71283072"/>
      </c:lineChart>
      <c:dateAx>
        <c:axId val="7127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283072"/>
        <c:crosses val="autoZero"/>
        <c:auto val="1"/>
        <c:lblOffset val="100"/>
        <c:baseTimeUnit val="years"/>
      </c:dateAx>
      <c:valAx>
        <c:axId val="7128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27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38720"/>
        <c:axId val="7184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38720"/>
        <c:axId val="71844608"/>
      </c:lineChart>
      <c:dateAx>
        <c:axId val="7183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844608"/>
        <c:crosses val="autoZero"/>
        <c:auto val="1"/>
        <c:lblOffset val="100"/>
        <c:baseTimeUnit val="years"/>
      </c:dateAx>
      <c:valAx>
        <c:axId val="7184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83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75968"/>
        <c:axId val="7187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75968"/>
        <c:axId val="71877760"/>
      </c:lineChart>
      <c:dateAx>
        <c:axId val="7187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877760"/>
        <c:crosses val="autoZero"/>
        <c:auto val="1"/>
        <c:lblOffset val="100"/>
        <c:baseTimeUnit val="years"/>
      </c:dateAx>
      <c:valAx>
        <c:axId val="7187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87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51392"/>
        <c:axId val="7345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1392"/>
        <c:axId val="73452928"/>
      </c:lineChart>
      <c:dateAx>
        <c:axId val="7345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452928"/>
        <c:crosses val="autoZero"/>
        <c:auto val="1"/>
        <c:lblOffset val="100"/>
        <c:baseTimeUnit val="years"/>
      </c:dateAx>
      <c:valAx>
        <c:axId val="7345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45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05408"/>
        <c:axId val="7351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05408"/>
        <c:axId val="73511296"/>
      </c:lineChart>
      <c:dateAx>
        <c:axId val="7350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511296"/>
        <c:crosses val="autoZero"/>
        <c:auto val="1"/>
        <c:lblOffset val="100"/>
        <c:baseTimeUnit val="years"/>
      </c:dateAx>
      <c:valAx>
        <c:axId val="7351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50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319.77</c:v>
                </c:pt>
                <c:pt idx="1">
                  <c:v>780.34</c:v>
                </c:pt>
                <c:pt idx="2">
                  <c:v>974.87</c:v>
                </c:pt>
                <c:pt idx="3">
                  <c:v>486.69</c:v>
                </c:pt>
                <c:pt idx="4">
                  <c:v>442.28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04416"/>
        <c:axId val="738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1791.46</c:v>
                </c:pt>
                <c:pt idx="1">
                  <c:v>1826.49</c:v>
                </c:pt>
                <c:pt idx="2">
                  <c:v>1696.96</c:v>
                </c:pt>
                <c:pt idx="3">
                  <c:v>1162.3599999999999</c:v>
                </c:pt>
                <c:pt idx="4">
                  <c:v>1047.6500000000001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04416"/>
        <c:axId val="73810304"/>
      </c:lineChart>
      <c:dateAx>
        <c:axId val="7380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810304"/>
        <c:crosses val="autoZero"/>
        <c:auto val="1"/>
        <c:lblOffset val="100"/>
        <c:baseTimeUnit val="years"/>
      </c:dateAx>
      <c:valAx>
        <c:axId val="738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80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132.30000000000001</c:v>
                </c:pt>
                <c:pt idx="1">
                  <c:v>94.69</c:v>
                </c:pt>
                <c:pt idx="2">
                  <c:v>83.39</c:v>
                </c:pt>
                <c:pt idx="3">
                  <c:v>112.87</c:v>
                </c:pt>
                <c:pt idx="4">
                  <c:v>111.83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52416"/>
        <c:axId val="7385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51.28</c:v>
                </c:pt>
                <c:pt idx="1">
                  <c:v>48</c:v>
                </c:pt>
                <c:pt idx="2">
                  <c:v>47.23</c:v>
                </c:pt>
                <c:pt idx="3">
                  <c:v>68.209999999999994</c:v>
                </c:pt>
                <c:pt idx="4">
                  <c:v>74.040000000000006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52416"/>
        <c:axId val="73853952"/>
      </c:lineChart>
      <c:dateAx>
        <c:axId val="7385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853952"/>
        <c:crosses val="autoZero"/>
        <c:auto val="1"/>
        <c:lblOffset val="100"/>
        <c:baseTimeUnit val="years"/>
      </c:dateAx>
      <c:valAx>
        <c:axId val="7385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85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124.31</c:v>
                </c:pt>
                <c:pt idx="1">
                  <c:v>173.32</c:v>
                </c:pt>
                <c:pt idx="2">
                  <c:v>203.98</c:v>
                </c:pt>
                <c:pt idx="3">
                  <c:v>152.41999999999999</c:v>
                </c:pt>
                <c:pt idx="4">
                  <c:v>153.58000000000001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54816"/>
        <c:axId val="7395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311.81</c:v>
                </c:pt>
                <c:pt idx="1">
                  <c:v>334.37</c:v>
                </c:pt>
                <c:pt idx="2">
                  <c:v>351.41</c:v>
                </c:pt>
                <c:pt idx="3">
                  <c:v>250.84</c:v>
                </c:pt>
                <c:pt idx="4">
                  <c:v>235.61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54816"/>
        <c:axId val="73956352"/>
      </c:lineChart>
      <c:dateAx>
        <c:axId val="7395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956352"/>
        <c:crosses val="autoZero"/>
        <c:auto val="1"/>
        <c:lblOffset val="100"/>
        <c:baseTimeUnit val="years"/>
      </c:dateAx>
      <c:valAx>
        <c:axId val="7395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95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1" sqref="B1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長野県　坂城町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Cd2</v>
      </c>
      <c r="X8" s="48"/>
      <c r="Y8" s="48"/>
      <c r="Z8" s="48"/>
      <c r="AA8" s="48"/>
      <c r="AB8" s="48"/>
      <c r="AC8" s="48"/>
      <c r="AD8" s="49" t="s">
        <v>121</v>
      </c>
      <c r="AE8" s="49"/>
      <c r="AF8" s="49"/>
      <c r="AG8" s="49"/>
      <c r="AH8" s="49"/>
      <c r="AI8" s="49"/>
      <c r="AJ8" s="49"/>
      <c r="AK8" s="4"/>
      <c r="AL8" s="50">
        <f>データ!S6</f>
        <v>15241</v>
      </c>
      <c r="AM8" s="50"/>
      <c r="AN8" s="50"/>
      <c r="AO8" s="50"/>
      <c r="AP8" s="50"/>
      <c r="AQ8" s="50"/>
      <c r="AR8" s="50"/>
      <c r="AS8" s="50"/>
      <c r="AT8" s="45">
        <f>データ!T6</f>
        <v>53.64</v>
      </c>
      <c r="AU8" s="45"/>
      <c r="AV8" s="45"/>
      <c r="AW8" s="45"/>
      <c r="AX8" s="45"/>
      <c r="AY8" s="45"/>
      <c r="AZ8" s="45"/>
      <c r="BA8" s="45"/>
      <c r="BB8" s="45">
        <f>データ!U6</f>
        <v>284.13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78.06</v>
      </c>
      <c r="Q10" s="45"/>
      <c r="R10" s="45"/>
      <c r="S10" s="45"/>
      <c r="T10" s="45"/>
      <c r="U10" s="45"/>
      <c r="V10" s="45"/>
      <c r="W10" s="45">
        <f>データ!Q6</f>
        <v>103.72</v>
      </c>
      <c r="X10" s="45"/>
      <c r="Y10" s="45"/>
      <c r="Z10" s="45"/>
      <c r="AA10" s="45"/>
      <c r="AB10" s="45"/>
      <c r="AC10" s="45"/>
      <c r="AD10" s="50">
        <f>データ!R6</f>
        <v>3186</v>
      </c>
      <c r="AE10" s="50"/>
      <c r="AF10" s="50"/>
      <c r="AG10" s="50"/>
      <c r="AH10" s="50"/>
      <c r="AI10" s="50"/>
      <c r="AJ10" s="50"/>
      <c r="AK10" s="2"/>
      <c r="AL10" s="50">
        <f>データ!V6</f>
        <v>11854</v>
      </c>
      <c r="AM10" s="50"/>
      <c r="AN10" s="50"/>
      <c r="AO10" s="50"/>
      <c r="AP10" s="50"/>
      <c r="AQ10" s="50"/>
      <c r="AR10" s="50"/>
      <c r="AS10" s="50"/>
      <c r="AT10" s="45">
        <f>データ!W6</f>
        <v>5</v>
      </c>
      <c r="AU10" s="45"/>
      <c r="AV10" s="45"/>
      <c r="AW10" s="45"/>
      <c r="AX10" s="45"/>
      <c r="AY10" s="45"/>
      <c r="AZ10" s="45"/>
      <c r="BA10" s="45"/>
      <c r="BB10" s="45">
        <f>データ!X6</f>
        <v>2370.8000000000002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205214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長野県　坂城町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78.06</v>
      </c>
      <c r="Q6" s="34">
        <f t="shared" si="3"/>
        <v>103.72</v>
      </c>
      <c r="R6" s="34">
        <f t="shared" si="3"/>
        <v>3186</v>
      </c>
      <c r="S6" s="34">
        <f t="shared" si="3"/>
        <v>15241</v>
      </c>
      <c r="T6" s="34">
        <f t="shared" si="3"/>
        <v>53.64</v>
      </c>
      <c r="U6" s="34">
        <f t="shared" si="3"/>
        <v>284.13</v>
      </c>
      <c r="V6" s="34">
        <f t="shared" si="3"/>
        <v>11854</v>
      </c>
      <c r="W6" s="34">
        <f t="shared" si="3"/>
        <v>5</v>
      </c>
      <c r="X6" s="34">
        <f t="shared" si="3"/>
        <v>2370.8000000000002</v>
      </c>
      <c r="Y6" s="35">
        <f>IF(Y7="",NA(),Y7)</f>
        <v>101.16</v>
      </c>
      <c r="Z6" s="35">
        <f t="shared" ref="Z6:AH6" si="4">IF(Z7="",NA(),Z7)</f>
        <v>92.73</v>
      </c>
      <c r="AA6" s="35">
        <f t="shared" si="4"/>
        <v>88.25</v>
      </c>
      <c r="AB6" s="35">
        <f t="shared" si="4"/>
        <v>97.85</v>
      </c>
      <c r="AC6" s="35">
        <f t="shared" si="4"/>
        <v>97.73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319.77</v>
      </c>
      <c r="BG6" s="35">
        <f t="shared" ref="BG6:BO6" si="7">IF(BG7="",NA(),BG7)</f>
        <v>780.34</v>
      </c>
      <c r="BH6" s="35">
        <f t="shared" si="7"/>
        <v>974.87</v>
      </c>
      <c r="BI6" s="35">
        <f t="shared" si="7"/>
        <v>486.69</v>
      </c>
      <c r="BJ6" s="35">
        <f t="shared" si="7"/>
        <v>442.28</v>
      </c>
      <c r="BK6" s="35">
        <f t="shared" si="7"/>
        <v>1791.46</v>
      </c>
      <c r="BL6" s="35">
        <f t="shared" si="7"/>
        <v>1826.49</v>
      </c>
      <c r="BM6" s="35">
        <f t="shared" si="7"/>
        <v>1696.96</v>
      </c>
      <c r="BN6" s="35">
        <f t="shared" si="7"/>
        <v>1162.3599999999999</v>
      </c>
      <c r="BO6" s="35">
        <f t="shared" si="7"/>
        <v>1047.6500000000001</v>
      </c>
      <c r="BP6" s="34" t="str">
        <f>IF(BP7="","",IF(BP7="-","【-】","【"&amp;SUBSTITUTE(TEXT(BP7,"#,##0.00"),"-","△")&amp;"】"))</f>
        <v>【728.30】</v>
      </c>
      <c r="BQ6" s="35">
        <f>IF(BQ7="",NA(),BQ7)</f>
        <v>132.30000000000001</v>
      </c>
      <c r="BR6" s="35">
        <f t="shared" ref="BR6:BZ6" si="8">IF(BR7="",NA(),BR7)</f>
        <v>94.69</v>
      </c>
      <c r="BS6" s="35">
        <f t="shared" si="8"/>
        <v>83.39</v>
      </c>
      <c r="BT6" s="35">
        <f t="shared" si="8"/>
        <v>112.87</v>
      </c>
      <c r="BU6" s="35">
        <f t="shared" si="8"/>
        <v>111.83</v>
      </c>
      <c r="BV6" s="35">
        <f t="shared" si="8"/>
        <v>51.28</v>
      </c>
      <c r="BW6" s="35">
        <f t="shared" si="8"/>
        <v>48</v>
      </c>
      <c r="BX6" s="35">
        <f t="shared" si="8"/>
        <v>47.23</v>
      </c>
      <c r="BY6" s="35">
        <f t="shared" si="8"/>
        <v>68.209999999999994</v>
      </c>
      <c r="BZ6" s="35">
        <f t="shared" si="8"/>
        <v>74.040000000000006</v>
      </c>
      <c r="CA6" s="34" t="str">
        <f>IF(CA7="","",IF(CA7="-","【-】","【"&amp;SUBSTITUTE(TEXT(CA7,"#,##0.00"),"-","△")&amp;"】"))</f>
        <v>【100.04】</v>
      </c>
      <c r="CB6" s="35">
        <f>IF(CB7="",NA(),CB7)</f>
        <v>124.31</v>
      </c>
      <c r="CC6" s="35">
        <f t="shared" ref="CC6:CK6" si="9">IF(CC7="",NA(),CC7)</f>
        <v>173.32</v>
      </c>
      <c r="CD6" s="35">
        <f t="shared" si="9"/>
        <v>203.98</v>
      </c>
      <c r="CE6" s="35">
        <f t="shared" si="9"/>
        <v>152.41999999999999</v>
      </c>
      <c r="CF6" s="35">
        <f t="shared" si="9"/>
        <v>153.58000000000001</v>
      </c>
      <c r="CG6" s="35">
        <f t="shared" si="9"/>
        <v>311.81</v>
      </c>
      <c r="CH6" s="35">
        <f t="shared" si="9"/>
        <v>334.37</v>
      </c>
      <c r="CI6" s="35">
        <f t="shared" si="9"/>
        <v>351.41</v>
      </c>
      <c r="CJ6" s="35">
        <f t="shared" si="9"/>
        <v>250.84</v>
      </c>
      <c r="CK6" s="35">
        <f t="shared" si="9"/>
        <v>235.61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41.95</v>
      </c>
      <c r="CS6" s="35">
        <f t="shared" si="10"/>
        <v>40.71</v>
      </c>
      <c r="CT6" s="35">
        <f t="shared" si="10"/>
        <v>43.53</v>
      </c>
      <c r="CU6" s="35">
        <f t="shared" si="10"/>
        <v>49.39</v>
      </c>
      <c r="CV6" s="35">
        <f t="shared" si="10"/>
        <v>49.25</v>
      </c>
      <c r="CW6" s="34" t="str">
        <f>IF(CW7="","",IF(CW7="-","【-】","【"&amp;SUBSTITUTE(TEXT(CW7,"#,##0.00"),"-","△")&amp;"】"))</f>
        <v>【60.09】</v>
      </c>
      <c r="CX6" s="35">
        <f>IF(CX7="",NA(),CX7)</f>
        <v>68.09</v>
      </c>
      <c r="CY6" s="35">
        <f t="shared" ref="CY6:DG6" si="11">IF(CY7="",NA(),CY7)</f>
        <v>71.53</v>
      </c>
      <c r="CZ6" s="35">
        <f t="shared" si="11"/>
        <v>75.33</v>
      </c>
      <c r="DA6" s="35">
        <f t="shared" si="11"/>
        <v>77.75</v>
      </c>
      <c r="DB6" s="35">
        <f t="shared" si="11"/>
        <v>77.099999999999994</v>
      </c>
      <c r="DC6" s="35">
        <f t="shared" si="11"/>
        <v>64.459999999999994</v>
      </c>
      <c r="DD6" s="35">
        <f t="shared" si="11"/>
        <v>63.45</v>
      </c>
      <c r="DE6" s="35">
        <f t="shared" si="11"/>
        <v>64.14</v>
      </c>
      <c r="DF6" s="35">
        <f t="shared" si="11"/>
        <v>83.96</v>
      </c>
      <c r="DG6" s="35">
        <f t="shared" si="11"/>
        <v>84.12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0.14000000000000001</v>
      </c>
      <c r="EK6" s="34">
        <f t="shared" si="14"/>
        <v>0</v>
      </c>
      <c r="EL6" s="35">
        <f t="shared" si="14"/>
        <v>0.17</v>
      </c>
      <c r="EM6" s="35">
        <f t="shared" si="14"/>
        <v>0.15</v>
      </c>
      <c r="EN6" s="35">
        <f t="shared" si="14"/>
        <v>0.1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205214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78.06</v>
      </c>
      <c r="Q7" s="38">
        <v>103.72</v>
      </c>
      <c r="R7" s="38">
        <v>3186</v>
      </c>
      <c r="S7" s="38">
        <v>15241</v>
      </c>
      <c r="T7" s="38">
        <v>53.64</v>
      </c>
      <c r="U7" s="38">
        <v>284.13</v>
      </c>
      <c r="V7" s="38">
        <v>11854</v>
      </c>
      <c r="W7" s="38">
        <v>5</v>
      </c>
      <c r="X7" s="38">
        <v>2370.8000000000002</v>
      </c>
      <c r="Y7" s="38">
        <v>101.16</v>
      </c>
      <c r="Z7" s="38">
        <v>92.73</v>
      </c>
      <c r="AA7" s="38">
        <v>88.25</v>
      </c>
      <c r="AB7" s="38">
        <v>97.85</v>
      </c>
      <c r="AC7" s="38">
        <v>97.73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319.77</v>
      </c>
      <c r="BG7" s="38">
        <v>780.34</v>
      </c>
      <c r="BH7" s="38">
        <v>974.87</v>
      </c>
      <c r="BI7" s="38">
        <v>486.69</v>
      </c>
      <c r="BJ7" s="38">
        <v>442.28</v>
      </c>
      <c r="BK7" s="38">
        <v>1791.46</v>
      </c>
      <c r="BL7" s="38">
        <v>1826.49</v>
      </c>
      <c r="BM7" s="38">
        <v>1696.96</v>
      </c>
      <c r="BN7" s="38">
        <v>1162.3599999999999</v>
      </c>
      <c r="BO7" s="38">
        <v>1047.6500000000001</v>
      </c>
      <c r="BP7" s="38">
        <v>728.3</v>
      </c>
      <c r="BQ7" s="38">
        <v>132.30000000000001</v>
      </c>
      <c r="BR7" s="38">
        <v>94.69</v>
      </c>
      <c r="BS7" s="38">
        <v>83.39</v>
      </c>
      <c r="BT7" s="38">
        <v>112.87</v>
      </c>
      <c r="BU7" s="38">
        <v>111.83</v>
      </c>
      <c r="BV7" s="38">
        <v>51.28</v>
      </c>
      <c r="BW7" s="38">
        <v>48</v>
      </c>
      <c r="BX7" s="38">
        <v>47.23</v>
      </c>
      <c r="BY7" s="38">
        <v>68.209999999999994</v>
      </c>
      <c r="BZ7" s="38">
        <v>74.040000000000006</v>
      </c>
      <c r="CA7" s="38">
        <v>100.04</v>
      </c>
      <c r="CB7" s="38">
        <v>124.31</v>
      </c>
      <c r="CC7" s="38">
        <v>173.32</v>
      </c>
      <c r="CD7" s="38">
        <v>203.98</v>
      </c>
      <c r="CE7" s="38">
        <v>152.41999999999999</v>
      </c>
      <c r="CF7" s="38">
        <v>153.58000000000001</v>
      </c>
      <c r="CG7" s="38">
        <v>311.81</v>
      </c>
      <c r="CH7" s="38">
        <v>334.37</v>
      </c>
      <c r="CI7" s="38">
        <v>351.41</v>
      </c>
      <c r="CJ7" s="38">
        <v>250.84</v>
      </c>
      <c r="CK7" s="38">
        <v>235.61</v>
      </c>
      <c r="CL7" s="38">
        <v>137.82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41.95</v>
      </c>
      <c r="CS7" s="38">
        <v>40.71</v>
      </c>
      <c r="CT7" s="38">
        <v>43.53</v>
      </c>
      <c r="CU7" s="38">
        <v>49.39</v>
      </c>
      <c r="CV7" s="38">
        <v>49.25</v>
      </c>
      <c r="CW7" s="38">
        <v>60.09</v>
      </c>
      <c r="CX7" s="38">
        <v>68.09</v>
      </c>
      <c r="CY7" s="38">
        <v>71.53</v>
      </c>
      <c r="CZ7" s="38">
        <v>75.33</v>
      </c>
      <c r="DA7" s="38">
        <v>77.75</v>
      </c>
      <c r="DB7" s="38">
        <v>77.099999999999994</v>
      </c>
      <c r="DC7" s="38">
        <v>64.459999999999994</v>
      </c>
      <c r="DD7" s="38">
        <v>63.45</v>
      </c>
      <c r="DE7" s="38">
        <v>64.14</v>
      </c>
      <c r="DF7" s="38">
        <v>83.96</v>
      </c>
      <c r="DG7" s="38">
        <v>84.12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0.14000000000000001</v>
      </c>
      <c r="EK7" s="38">
        <v>0</v>
      </c>
      <c r="EL7" s="38">
        <v>0.17</v>
      </c>
      <c r="EM7" s="38">
        <v>0.15</v>
      </c>
      <c r="EN7" s="38">
        <v>0.1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2018-01-30T09:06:52Z</cp:lastPrinted>
  <dcterms:created xsi:type="dcterms:W3CDTF">2017-12-25T02:08:04Z</dcterms:created>
  <dcterms:modified xsi:type="dcterms:W3CDTF">2018-02-22T05:08:11Z</dcterms:modified>
  <cp:category/>
</cp:coreProperties>
</file>