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IDA-SEISAKU\seisaku\H22データ\05企画振興係\公営企業\H29\08　経営比較分析表\02　市町村提出データ\〇02松川町\"/>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<sst xmlns="http://schemas.openxmlformats.org/spreadsheetml/2006/main" count="240" uniqueCount="126">
  <si>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</si>
  <si>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</si>
  <si>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</si>
  <si>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</si>
  <si>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</si>
  <si>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</si>
  <si>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</si>
  <si>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</si>
  <si>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</si>
  <si>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</si>
  <si>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</si>
  <si>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</si>
  <si>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</si>
  <si>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</si>
  <si>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</si>
  <si>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</si>
  <si>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</si>
  <si>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</si>
  <si>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</si>
  <si>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</si>
  <si>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</si>
  <si>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</si>
  <si>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</si>
  <si>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</si>
  <si>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</si>
  <si>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</si>
  <si>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</si>
  <si>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</si>
  <si>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</si>
  <si>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</si>
  <si>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</si>
  <si>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</si>
  <si>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</si>
  <si>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</si>
  <si>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</si>
  <si>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</si>
  <si>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</si>
  <si>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</si>
  <si>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</si>
  <si>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</si>
  <si>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</si>
  <si>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</si>
  <si>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</si>
  <si>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</si>
  <si>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</si>
  <si>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</si>
  <si>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</si>
  <si>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</si>
  <si>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</si>
  <si>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</si>
  <si>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</si>
  <si>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</si>
  <si>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</si>
  <si>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</si>
  <si>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</si>
  <si>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</si>
  <si>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</si>
  <si>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</si>
  <si>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</si>
  <si>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</si>
  <si>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</si>
  <si>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</si>
  <si>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</si>
  <si>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</si>
  <si>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</si>
  <si>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</si>
  <si>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</si>
  <si>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</si>
  <si>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</si>
  <si>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</si>
  <si>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</si>
  <si>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</si>
  <si>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</si>
  <si>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</si>
  <si>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</si>
  <si>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</si>
  <si>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</si>
  <si>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</si>
  <si>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</si>
  <si>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</si>
  <si>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</si>
  <si>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</si>
  <si>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</si>
  <si>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</si>
  <si>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</si>
  <si>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</si>
  <si>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</si>
  <si>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</si>
  <si>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</si>
  <si>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</si>
  <si>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</si>
  <si>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</si>
  <si>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</si>
  <si>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</si>
  <si>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</si>
  <si>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</si>
  <si>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</si>
  <si>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</si>
  <si>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</si>
  <si>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</si>
  <si>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</si>
  <si>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</si>
  <si>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</si>
  <si>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</si>
  <si>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</si>
  <si>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</si>
  <si>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</si>
  <si>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</si>
  <si>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</si>
  <si>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</si>
  <si>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松川町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</si>
  <si>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</si>
  <si>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</si>
  <si>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</si>
  <si>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</si>
  <si>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</si>
  <si>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</si>
  <si>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</si>
  <si>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</si>
  <si>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</si>
  <si>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</si>
  <si>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</si>
  <si>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松川町農業集落排水事業は、収益的収支比率が74％と単年度収支は赤字であり、経営改善の取り組みが必要である。
昨年度策定した経営戦略に基づき、持続可能な下水道経営が行えるよう使用料改定等の取組が必要である。
経費回収率については95％であり、要因としては収入面では、下水道使用料の不足、支出面では、元利償還費や維持管理経費が高いことが考えられる。維持管理費の削減には、民間業者への包括的民間委託による汚水処理費の削減や汚泥減容化の検討する必要がある。今後公共下水道への統合も含めた抜本的な計画を検討することが、持続可能な下水道経営を行ってく上で重要になる。
水洗化率は80％に近づき、加入者の伸びは鈍化している。水洗化率の向上に努めることが経費回収率、施設利用率の向上、健全性の高い経営につながる。
</t>
    <rPh sb="0" eb="3">
      <t>マツカワマチ</t>
    </rPh>
    <rPh sb="3" eb="5">
      <t>ノウギョウ</t>
    </rPh>
    <rPh sb="5" eb="7">
      <t>シュウラク</t>
    </rPh>
    <rPh sb="7" eb="9">
      <t>ハイスイ</t>
    </rPh>
    <rPh sb="9" eb="11">
      <t>ジギョウ</t>
    </rPh>
    <rPh sb="13" eb="15">
      <t>シュウエキ</t>
    </rPh>
    <rPh sb="15" eb="16">
      <t>テキ</t>
    </rPh>
    <rPh sb="16" eb="18">
      <t>シュウシ</t>
    </rPh>
    <rPh sb="18" eb="20">
      <t>ヒリツ</t>
    </rPh>
    <rPh sb="25" eb="28">
      <t>タンネンド</t>
    </rPh>
    <rPh sb="28" eb="30">
      <t>シュウシ</t>
    </rPh>
    <rPh sb="31" eb="33">
      <t>アカジ</t>
    </rPh>
    <rPh sb="37" eb="39">
      <t>ケイエイ</t>
    </rPh>
    <rPh sb="39" eb="41">
      <t>カイゼン</t>
    </rPh>
    <rPh sb="42" eb="43">
      <t>ト</t>
    </rPh>
    <rPh sb="44" eb="45">
      <t>ク</t>
    </rPh>
    <rPh sb="47" eb="49">
      <t>ヒツヨウ</t>
    </rPh>
    <rPh sb="54" eb="56">
      <t>サクネン</t>
    </rPh>
    <rPh sb="56" eb="57">
      <t>ド</t>
    </rPh>
    <rPh sb="57" eb="59">
      <t>サクテイ</t>
    </rPh>
    <rPh sb="61" eb="63">
      <t>ケイエイ</t>
    </rPh>
    <rPh sb="63" eb="65">
      <t>センリャク</t>
    </rPh>
    <rPh sb="66" eb="67">
      <t>モト</t>
    </rPh>
    <rPh sb="70" eb="72">
      <t>ジゾク</t>
    </rPh>
    <rPh sb="72" eb="74">
      <t>カノウ</t>
    </rPh>
    <rPh sb="75" eb="78">
      <t>ゲスイドウ</t>
    </rPh>
    <rPh sb="78" eb="80">
      <t>ケイエイ</t>
    </rPh>
    <rPh sb="81" eb="82">
      <t>オコナ</t>
    </rPh>
    <rPh sb="86" eb="89">
      <t>シヨウリョウ</t>
    </rPh>
    <rPh sb="89" eb="91">
      <t>カイテイ</t>
    </rPh>
    <rPh sb="91" eb="92">
      <t>トウ</t>
    </rPh>
    <rPh sb="93" eb="95">
      <t>トリクミ</t>
    </rPh>
    <rPh sb="96" eb="98">
      <t>ヒツヨウ</t>
    </rPh>
    <rPh sb="103" eb="105">
      <t>ケイヒ</t>
    </rPh>
    <rPh sb="105" eb="107">
      <t>カイシュウ</t>
    </rPh>
    <rPh sb="107" eb="108">
      <t>リツ</t>
    </rPh>
    <rPh sb="120" eb="122">
      <t>ヨウイン</t>
    </rPh>
    <rPh sb="126" eb="129">
      <t>シュウニュウメン</t>
    </rPh>
    <rPh sb="132" eb="135">
      <t>ゲスイドウ</t>
    </rPh>
    <rPh sb="135" eb="138">
      <t>シヨウリョウ</t>
    </rPh>
    <rPh sb="139" eb="141">
      <t>フソク</t>
    </rPh>
    <rPh sb="142" eb="144">
      <t>シシュツ</t>
    </rPh>
    <rPh sb="144" eb="145">
      <t>メン</t>
    </rPh>
    <rPh sb="148" eb="150">
      <t>ガンリ</t>
    </rPh>
    <rPh sb="150" eb="153">
      <t>ショウカンヒ</t>
    </rPh>
    <rPh sb="154" eb="156">
      <t>イジ</t>
    </rPh>
    <rPh sb="156" eb="158">
      <t>カンリ</t>
    </rPh>
    <rPh sb="158" eb="160">
      <t>ケイヒ</t>
    </rPh>
    <rPh sb="161" eb="162">
      <t>タカ</t>
    </rPh>
    <rPh sb="166" eb="167">
      <t>カンガ</t>
    </rPh>
    <rPh sb="172" eb="174">
      <t>イジ</t>
    </rPh>
    <rPh sb="174" eb="176">
      <t>カンリ</t>
    </rPh>
    <rPh sb="176" eb="177">
      <t>ヒ</t>
    </rPh>
    <rPh sb="178" eb="180">
      <t>サクゲン</t>
    </rPh>
    <rPh sb="183" eb="185">
      <t>ミンカン</t>
    </rPh>
    <rPh sb="185" eb="187">
      <t>ギョウシャ</t>
    </rPh>
    <rPh sb="189" eb="191">
      <t>ホウカツ</t>
    </rPh>
    <rPh sb="191" eb="192">
      <t>テキ</t>
    </rPh>
    <rPh sb="192" eb="194">
      <t>ミンカン</t>
    </rPh>
    <rPh sb="194" eb="196">
      <t>イタク</t>
    </rPh>
    <rPh sb="199" eb="201">
      <t>オスイ</t>
    </rPh>
    <rPh sb="201" eb="203">
      <t>ショリ</t>
    </rPh>
    <rPh sb="203" eb="204">
      <t>ヒ</t>
    </rPh>
    <rPh sb="205" eb="207">
      <t>サクゲン</t>
    </rPh>
    <rPh sb="208" eb="210">
      <t>オデイ</t>
    </rPh>
    <rPh sb="210" eb="212">
      <t>ゲンヨウ</t>
    </rPh>
    <rPh sb="212" eb="213">
      <t>カ</t>
    </rPh>
    <rPh sb="214" eb="216">
      <t>ケントウ</t>
    </rPh>
    <rPh sb="218" eb="220">
      <t>ヒツヨウ</t>
    </rPh>
    <rPh sb="224" eb="226">
      <t>コンゴ</t>
    </rPh>
    <rPh sb="226" eb="228">
      <t>コウキョウ</t>
    </rPh>
    <rPh sb="228" eb="231">
      <t>ゲスイドウ</t>
    </rPh>
    <rPh sb="233" eb="235">
      <t>トウゴウ</t>
    </rPh>
    <rPh sb="236" eb="237">
      <t>フク</t>
    </rPh>
    <rPh sb="239" eb="241">
      <t>バッポン</t>
    </rPh>
    <rPh sb="241" eb="242">
      <t>テキ</t>
    </rPh>
    <rPh sb="243" eb="245">
      <t>ケイカク</t>
    </rPh>
    <rPh sb="246" eb="248">
      <t>ケントウ</t>
    </rPh>
    <rPh sb="254" eb="256">
      <t>ジゾク</t>
    </rPh>
    <rPh sb="256" eb="258">
      <t>カノウ</t>
    </rPh>
    <rPh sb="259" eb="261">
      <t>ゲスイ</t>
    </rPh>
    <rPh sb="261" eb="262">
      <t>ドウ</t>
    </rPh>
    <rPh sb="262" eb="264">
      <t>ケイエイ</t>
    </rPh>
    <rPh sb="265" eb="266">
      <t>イ</t>
    </rPh>
    <rPh sb="269" eb="270">
      <t>ウエ</t>
    </rPh>
    <rPh sb="271" eb="273">
      <t>ジュウヨウ</t>
    </rPh>
    <rPh sb="278" eb="281">
      <t>スイセンカ</t>
    </rPh>
    <rPh sb="281" eb="282">
      <t>リツ</t>
    </rPh>
    <rPh sb="287" eb="288">
      <t>チカ</t>
    </rPh>
    <rPh sb="291" eb="294">
      <t>カニュウシャ</t>
    </rPh>
    <rPh sb="295" eb="296">
      <t>ノ</t>
    </rPh>
    <rPh sb="298" eb="300">
      <t>ドンカ</t>
    </rPh>
    <rPh sb="305" eb="308">
      <t>スイセンカ</t>
    </rPh>
    <rPh sb="308" eb="309">
      <t>リツ</t>
    </rPh>
    <rPh sb="310" eb="312">
      <t>コウジョウ</t>
    </rPh>
    <rPh sb="313" eb="314">
      <t>ツト</t>
    </rPh>
    <rPh sb="319" eb="321">
      <t>ケイヒ</t>
    </rPh>
    <rPh sb="321" eb="323">
      <t>カイシュウ</t>
    </rPh>
    <rPh sb="323" eb="324">
      <t>リツ</t>
    </rPh>
    <rPh sb="325" eb="327">
      <t>シセツ</t>
    </rPh>
    <rPh sb="327" eb="330">
      <t>リヨウリツ</t>
    </rPh>
    <rPh sb="331" eb="333">
      <t>コウジョウ</t>
    </rPh>
    <rPh sb="334" eb="337">
      <t>ケンゼンセイ</t>
    </rPh>
    <rPh sb="338" eb="339">
      <t>タカ</t>
    </rPh>
    <rPh sb="340" eb="342">
      <t>ケイエイ</t>
    </rPh>
    <phoneticPr fontId="7"/>
  </si>
  <si>
    <t>上片桐クリーンセンターは町内で一番早く平成９年３月に供用開始し、21年が経過している。当初より維持管理については、長野県土地改良事業団連合会に委託管理、定期的に修繕工事及び保守点検を実施し、施設の適正な維持管理を行い、公共用水域の水質向上及び快適な空間の確保に努めている。
今後は公営企業会計移行に伴う、固定資産の調査により、機器の更新時期が明確になり、計画的な修繕を行う。</t>
    <rPh sb="0" eb="3">
      <t>カミカタギリ</t>
    </rPh>
    <rPh sb="12" eb="14">
      <t>チョウナイ</t>
    </rPh>
    <rPh sb="15" eb="17">
      <t>イチバン</t>
    </rPh>
    <rPh sb="17" eb="18">
      <t>ハヤ</t>
    </rPh>
    <rPh sb="19" eb="21">
      <t>ヘイセイ</t>
    </rPh>
    <rPh sb="22" eb="23">
      <t>ネン</t>
    </rPh>
    <rPh sb="24" eb="25">
      <t>ガツ</t>
    </rPh>
    <rPh sb="26" eb="28">
      <t>キョウヨウ</t>
    </rPh>
    <rPh sb="28" eb="30">
      <t>カイシ</t>
    </rPh>
    <rPh sb="34" eb="35">
      <t>ネン</t>
    </rPh>
    <rPh sb="36" eb="38">
      <t>ケイカ</t>
    </rPh>
    <rPh sb="43" eb="45">
      <t>トウショ</t>
    </rPh>
    <rPh sb="47" eb="49">
      <t>イジ</t>
    </rPh>
    <rPh sb="49" eb="51">
      <t>カンリ</t>
    </rPh>
    <rPh sb="57" eb="60">
      <t>ナガノケン</t>
    </rPh>
    <rPh sb="60" eb="62">
      <t>トチ</t>
    </rPh>
    <rPh sb="62" eb="64">
      <t>カイリョウ</t>
    </rPh>
    <rPh sb="64" eb="66">
      <t>ジギョウ</t>
    </rPh>
    <rPh sb="66" eb="67">
      <t>ダン</t>
    </rPh>
    <rPh sb="67" eb="70">
      <t>レンゴウカイ</t>
    </rPh>
    <rPh sb="71" eb="73">
      <t>イタク</t>
    </rPh>
    <rPh sb="73" eb="75">
      <t>カンリ</t>
    </rPh>
    <rPh sb="76" eb="79">
      <t>テイキテキ</t>
    </rPh>
    <rPh sb="80" eb="82">
      <t>シュウゼン</t>
    </rPh>
    <rPh sb="82" eb="84">
      <t>コウジ</t>
    </rPh>
    <rPh sb="84" eb="85">
      <t>オヨ</t>
    </rPh>
    <rPh sb="86" eb="88">
      <t>ホシュ</t>
    </rPh>
    <rPh sb="88" eb="90">
      <t>テンケン</t>
    </rPh>
    <rPh sb="91" eb="93">
      <t>ジッシ</t>
    </rPh>
    <rPh sb="95" eb="97">
      <t>シセツ</t>
    </rPh>
    <rPh sb="98" eb="100">
      <t>テキセイ</t>
    </rPh>
    <rPh sb="101" eb="103">
      <t>イジ</t>
    </rPh>
    <rPh sb="103" eb="105">
      <t>カンリ</t>
    </rPh>
    <rPh sb="106" eb="107">
      <t>オコナ</t>
    </rPh>
    <rPh sb="109" eb="111">
      <t>コウキョウ</t>
    </rPh>
    <rPh sb="137" eb="139">
      <t>コンゴ</t>
    </rPh>
    <rPh sb="140" eb="142">
      <t>コウエイ</t>
    </rPh>
    <rPh sb="142" eb="144">
      <t>キギョウ</t>
    </rPh>
    <rPh sb="144" eb="146">
      <t>カイケイ</t>
    </rPh>
    <rPh sb="146" eb="148">
      <t>イコウ</t>
    </rPh>
    <rPh sb="149" eb="150">
      <t>トモナ</t>
    </rPh>
    <rPh sb="152" eb="154">
      <t>コテイ</t>
    </rPh>
    <rPh sb="154" eb="156">
      <t>シサン</t>
    </rPh>
    <rPh sb="157" eb="159">
      <t>チョウサ</t>
    </rPh>
    <rPh sb="163" eb="165">
      <t>キキ</t>
    </rPh>
    <rPh sb="166" eb="168">
      <t>コウシン</t>
    </rPh>
    <rPh sb="168" eb="170">
      <t>ジキ</t>
    </rPh>
    <rPh sb="171" eb="173">
      <t>メイカク</t>
    </rPh>
    <rPh sb="177" eb="180">
      <t>ケイカクテキ</t>
    </rPh>
    <rPh sb="181" eb="183">
      <t>シュウゼン</t>
    </rPh>
    <rPh sb="184" eb="185">
      <t>オコナ</t>
    </rPh>
    <phoneticPr fontId="7"/>
  </si>
  <si>
    <t>非設置</t>
    <rPh sb="0" eb="1">
      <t>ヒ</t>
    </rPh>
    <rPh sb="1" eb="3">
      <t>セッチ</t>
    </rPh>
    <phoneticPr fontId="4"/>
  </si>
  <si>
    <t xml:space="preserve">経営の健全化のためには、現状把握、分析が必要である。昨年度策定した経営戦略で、投資計画、財政計画の突合せを行い、使用料金の改定、包括民間委託の検討、水処理にかかる電気料金削減等の検討を幅広く行った。
今後、経営戦略で見えてきた課題に対し、具体的な方策を進め、持続可能な下水道経営に努める。
また、平成31年度から公営企業会計へ移行になる。そのため、経営数値・業務プロセス・経営課題等が明確になり、職員はもとより住民の意識改善が見込まれ、迅速な経営判断を行える。
</t>
    <rPh sb="0" eb="2">
      <t>ケイエイ</t>
    </rPh>
    <rPh sb="3" eb="6">
      <t>ケンゼンカ</t>
    </rPh>
    <rPh sb="12" eb="14">
      <t>ゲンジョウ</t>
    </rPh>
    <rPh sb="14" eb="16">
      <t>ハアク</t>
    </rPh>
    <rPh sb="17" eb="19">
      <t>ブンセキ</t>
    </rPh>
    <rPh sb="20" eb="22">
      <t>ヒツヨウ</t>
    </rPh>
    <rPh sb="29" eb="31">
      <t>サクテイ</t>
    </rPh>
    <rPh sb="33" eb="35">
      <t>ケイエイ</t>
    </rPh>
    <rPh sb="35" eb="37">
      <t>センリャク</t>
    </rPh>
    <rPh sb="39" eb="41">
      <t>トウシ</t>
    </rPh>
    <rPh sb="41" eb="43">
      <t>ケイカク</t>
    </rPh>
    <rPh sb="44" eb="46">
      <t>ザイセイ</t>
    </rPh>
    <rPh sb="46" eb="48">
      <t>ケイカク</t>
    </rPh>
    <rPh sb="49" eb="51">
      <t>ツキアワ</t>
    </rPh>
    <rPh sb="53" eb="54">
      <t>オコナ</t>
    </rPh>
    <rPh sb="56" eb="59">
      <t>シヨウリョウ</t>
    </rPh>
    <rPh sb="58" eb="60">
      <t>リョウキン</t>
    </rPh>
    <rPh sb="61" eb="63">
      <t>カイテイ</t>
    </rPh>
    <rPh sb="64" eb="66">
      <t>ホウカツ</t>
    </rPh>
    <rPh sb="66" eb="68">
      <t>ミンカン</t>
    </rPh>
    <rPh sb="68" eb="70">
      <t>イタク</t>
    </rPh>
    <rPh sb="71" eb="73">
      <t>ケントウ</t>
    </rPh>
    <rPh sb="74" eb="75">
      <t>ミズ</t>
    </rPh>
    <rPh sb="75" eb="77">
      <t>ショリ</t>
    </rPh>
    <rPh sb="81" eb="83">
      <t>デンキ</t>
    </rPh>
    <rPh sb="83" eb="85">
      <t>リョウキン</t>
    </rPh>
    <rPh sb="85" eb="87">
      <t>サクゲン</t>
    </rPh>
    <rPh sb="87" eb="88">
      <t>トウ</t>
    </rPh>
    <rPh sb="89" eb="91">
      <t>ケントウ</t>
    </rPh>
    <rPh sb="92" eb="94">
      <t>ハバヒロ</t>
    </rPh>
    <rPh sb="95" eb="96">
      <t>オコナ</t>
    </rPh>
    <rPh sb="100" eb="102">
      <t>コンゴ</t>
    </rPh>
    <rPh sb="126" eb="127">
      <t>スス</t>
    </rPh>
    <rPh sb="148" eb="150">
      <t>ヘイセイ</t>
    </rPh>
    <rPh sb="152" eb="154">
      <t>ネンド</t>
    </rPh>
    <rPh sb="156" eb="158">
      <t>コウエイ</t>
    </rPh>
    <rPh sb="158" eb="160">
      <t>キギョウ</t>
    </rPh>
    <rPh sb="160" eb="162">
      <t>カイケイ</t>
    </rPh>
    <rPh sb="163" eb="165">
      <t>イコウ</t>
    </rPh>
    <rPh sb="174" eb="176">
      <t>ケイエイ</t>
    </rPh>
    <rPh sb="176" eb="178">
      <t>スウチ</t>
    </rPh>
    <rPh sb="179" eb="181">
      <t>ギョウム</t>
    </rPh>
    <rPh sb="186" eb="188">
      <t>ケイエイ</t>
    </rPh>
    <rPh sb="188" eb="190">
      <t>カダイ</t>
    </rPh>
    <rPh sb="190" eb="191">
      <t>トウ</t>
    </rPh>
    <rPh sb="192" eb="194">
      <t>メイカク</t>
    </rPh>
    <rPh sb="198" eb="200">
      <t>ショクイン</t>
    </rPh>
    <rPh sb="205" eb="207">
      <t>ジュウミン</t>
    </rPh>
    <rPh sb="208" eb="210">
      <t>イシキ</t>
    </rPh>
    <rPh sb="210" eb="212">
      <t>カイゼン</t>
    </rPh>
    <rPh sb="213" eb="215">
      <t>ミコ</t>
    </rPh>
    <rPh sb="218" eb="220">
      <t>ジンソク</t>
    </rPh>
    <rPh sb="221" eb="223">
      <t>ケイエイ</t>
    </rPh>
    <rPh sb="223" eb="225">
      <t>ハンダン</t>
    </rPh>
    <rPh sb="226" eb="227">
      <t>オコナ</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</si>
</sst>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74-4AB2-83E3-6A5EC0382059}"/>
            </c:ext>
          </c:extLst>
        </c:ser>
        <c:dLbls>
          <c:showLegendKey val="0"/>
          <c:showVal val="0"/>
          <c:showCatName val="0"/>
          <c:showSerName val="0"/>
          <c:showPercent val="0"/>
          <c:showBubbleSize val="0"/>
        </c:dLbls>
        <c:gapWidth val="150"/>
        <c:axId val="92412544"/>
        <c:axId val="9375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E074-4AB2-83E3-6A5EC0382059}"/>
            </c:ext>
          </c:extLst>
        </c:ser>
        <c:dLbls>
          <c:showLegendKey val="0"/>
          <c:showVal val="0"/>
          <c:showCatName val="0"/>
          <c:showSerName val="0"/>
          <c:showPercent val="0"/>
          <c:showBubbleSize val="0"/>
        </c:dLbls>
        <c:marker val="1"/>
        <c:smooth val="0"/>
        <c:axId val="92412544"/>
        <c:axId val="93750400"/>
      </c:lineChart>
      <c:dateAx>
        <c:axId val="92412544"/>
        <c:scaling>
          <c:orientation val="minMax"/>
        </c:scaling>
        <c:delete val="1"/>
        <c:axPos val="b"/>
        <c:numFmt formatCode="ge" sourceLinked="1"/>
        <c:majorTickMark val="none"/>
        <c:minorTickMark val="none"/>
        <c:tickLblPos val="none"/>
        <c:crossAx val="93750400"/>
        <c:crosses val="autoZero"/>
        <c:auto val="1"/>
        <c:lblOffset val="100"/>
        <c:baseTimeUnit val="years"/>
      </c:dateAx>
      <c:valAx>
        <c:axId val="9375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1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49.82</c:v>
                </c:pt>
                <c:pt idx="1">
                  <c:v>51.24</c:v>
                </c:pt>
                <c:pt idx="2">
                  <c:v>50.88</c:v>
                </c:pt>
                <c:pt idx="3">
                  <c:v>53.27</c:v>
                </c:pt>
                <c:pt idx="4">
                  <c:v>53.93</c:v>
                </c:pt>
              </c:numCache>
            </c:numRef>
          </c:val>
          <c:extLst>
            <c:ext xmlns:c16="http://schemas.microsoft.com/office/drawing/2014/chart" uri="{C3380CC4-5D6E-409C-BE32-E72D297353CC}">
              <c16:uniqueId val="{00000000-45BF-472D-A3E9-BEA2B5FE1047}"/>
            </c:ext>
          </c:extLst>
        </c:ser>
        <c:dLbls>
          <c:showLegendKey val="0"/>
          <c:showVal val="0"/>
          <c:showCatName val="0"/>
          <c:showSerName val="0"/>
          <c:showPercent val="0"/>
          <c:showBubbleSize val="0"/>
        </c:dLbls>
        <c:gapWidth val="150"/>
        <c:axId val="79684352"/>
        <c:axId val="7968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45BF-472D-A3E9-BEA2B5FE1047}"/>
            </c:ext>
          </c:extLst>
        </c:ser>
        <c:dLbls>
          <c:showLegendKey val="0"/>
          <c:showVal val="0"/>
          <c:showCatName val="0"/>
          <c:showSerName val="0"/>
          <c:showPercent val="0"/>
          <c:showBubbleSize val="0"/>
        </c:dLbls>
        <c:marker val="1"/>
        <c:smooth val="0"/>
        <c:axId val="79684352"/>
        <c:axId val="79686272"/>
      </c:lineChart>
      <c:dateAx>
        <c:axId val="79684352"/>
        <c:scaling>
          <c:orientation val="minMax"/>
        </c:scaling>
        <c:delete val="1"/>
        <c:axPos val="b"/>
        <c:numFmt formatCode="ge" sourceLinked="1"/>
        <c:majorTickMark val="none"/>
        <c:minorTickMark val="none"/>
        <c:tickLblPos val="none"/>
        <c:crossAx val="79686272"/>
        <c:crosses val="autoZero"/>
        <c:auto val="1"/>
        <c:lblOffset val="100"/>
        <c:baseTimeUnit val="years"/>
      </c:dateAx>
      <c:valAx>
        <c:axId val="7968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8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75.53</c:v>
                </c:pt>
                <c:pt idx="1">
                  <c:v>76.31</c:v>
                </c:pt>
                <c:pt idx="2">
                  <c:v>77.040000000000006</c:v>
                </c:pt>
                <c:pt idx="3">
                  <c:v>77.06</c:v>
                </c:pt>
                <c:pt idx="4">
                  <c:v>77.23</c:v>
                </c:pt>
              </c:numCache>
            </c:numRef>
          </c:val>
          <c:extLst>
            <c:ext xmlns:c16="http://schemas.microsoft.com/office/drawing/2014/chart" uri="{C3380CC4-5D6E-409C-BE32-E72D297353CC}">
              <c16:uniqueId val="{00000000-A92C-43D1-A319-434B2BF3DB55}"/>
            </c:ext>
          </c:extLst>
        </c:ser>
        <c:dLbls>
          <c:showLegendKey val="0"/>
          <c:showVal val="0"/>
          <c:showCatName val="0"/>
          <c:showSerName val="0"/>
          <c:showPercent val="0"/>
          <c:showBubbleSize val="0"/>
        </c:dLbls>
        <c:gapWidth val="150"/>
        <c:axId val="79790464"/>
        <c:axId val="7979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A92C-43D1-A319-434B2BF3DB55}"/>
            </c:ext>
          </c:extLst>
        </c:ser>
        <c:dLbls>
          <c:showLegendKey val="0"/>
          <c:showVal val="0"/>
          <c:showCatName val="0"/>
          <c:showSerName val="0"/>
          <c:showPercent val="0"/>
          <c:showBubbleSize val="0"/>
        </c:dLbls>
        <c:marker val="1"/>
        <c:smooth val="0"/>
        <c:axId val="79790464"/>
        <c:axId val="79792384"/>
      </c:lineChart>
      <c:dateAx>
        <c:axId val="79790464"/>
        <c:scaling>
          <c:orientation val="minMax"/>
        </c:scaling>
        <c:delete val="1"/>
        <c:axPos val="b"/>
        <c:numFmt formatCode="ge" sourceLinked="1"/>
        <c:majorTickMark val="none"/>
        <c:minorTickMark val="none"/>
        <c:tickLblPos val="none"/>
        <c:crossAx val="79792384"/>
        <c:crosses val="autoZero"/>
        <c:auto val="1"/>
        <c:lblOffset val="100"/>
        <c:baseTimeUnit val="years"/>
      </c:dateAx>
      <c:valAx>
        <c:axId val="7979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9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74.91</c:v>
                </c:pt>
                <c:pt idx="1">
                  <c:v>74.3</c:v>
                </c:pt>
                <c:pt idx="2">
                  <c:v>74.02</c:v>
                </c:pt>
                <c:pt idx="3">
                  <c:v>74.75</c:v>
                </c:pt>
                <c:pt idx="4">
                  <c:v>74.099999999999994</c:v>
                </c:pt>
              </c:numCache>
            </c:numRef>
          </c:val>
          <c:extLst>
            <c:ext xmlns:c16="http://schemas.microsoft.com/office/drawing/2014/chart" uri="{C3380CC4-5D6E-409C-BE32-E72D297353CC}">
              <c16:uniqueId val="{00000000-B38D-4B95-B717-E0BAD77A40CB}"/>
            </c:ext>
          </c:extLst>
        </c:ser>
        <c:dLbls>
          <c:showLegendKey val="0"/>
          <c:showVal val="0"/>
          <c:showCatName val="0"/>
          <c:showSerName val="0"/>
          <c:showPercent val="0"/>
          <c:showBubbleSize val="0"/>
        </c:dLbls>
        <c:gapWidth val="150"/>
        <c:axId val="94142848"/>
        <c:axId val="9414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8D-4B95-B717-E0BAD77A40CB}"/>
            </c:ext>
          </c:extLst>
        </c:ser>
        <c:dLbls>
          <c:showLegendKey val="0"/>
          <c:showVal val="0"/>
          <c:showCatName val="0"/>
          <c:showSerName val="0"/>
          <c:showPercent val="0"/>
          <c:showBubbleSize val="0"/>
        </c:dLbls>
        <c:marker val="1"/>
        <c:smooth val="0"/>
        <c:axId val="94142848"/>
        <c:axId val="94145152"/>
      </c:lineChart>
      <c:dateAx>
        <c:axId val="94142848"/>
        <c:scaling>
          <c:orientation val="minMax"/>
        </c:scaling>
        <c:delete val="1"/>
        <c:axPos val="b"/>
        <c:numFmt formatCode="ge" sourceLinked="1"/>
        <c:majorTickMark val="none"/>
        <c:minorTickMark val="none"/>
        <c:tickLblPos val="none"/>
        <c:crossAx val="94145152"/>
        <c:crosses val="autoZero"/>
        <c:auto val="1"/>
        <c:lblOffset val="100"/>
        <c:baseTimeUnit val="years"/>
      </c:dateAx>
      <c:valAx>
        <c:axId val="9414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4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FF-4E11-839F-DCB71C0CB715}"/>
            </c:ext>
          </c:extLst>
        </c:ser>
        <c:dLbls>
          <c:showLegendKey val="0"/>
          <c:showVal val="0"/>
          <c:showCatName val="0"/>
          <c:showSerName val="0"/>
          <c:showPercent val="0"/>
          <c:showBubbleSize val="0"/>
        </c:dLbls>
        <c:gapWidth val="150"/>
        <c:axId val="106912384"/>
        <c:axId val="10865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FF-4E11-839F-DCB71C0CB715}"/>
            </c:ext>
          </c:extLst>
        </c:ser>
        <c:dLbls>
          <c:showLegendKey val="0"/>
          <c:showVal val="0"/>
          <c:showCatName val="0"/>
          <c:showSerName val="0"/>
          <c:showPercent val="0"/>
          <c:showBubbleSize val="0"/>
        </c:dLbls>
        <c:marker val="1"/>
        <c:smooth val="0"/>
        <c:axId val="106912384"/>
        <c:axId val="108652800"/>
      </c:lineChart>
      <c:dateAx>
        <c:axId val="106912384"/>
        <c:scaling>
          <c:orientation val="minMax"/>
        </c:scaling>
        <c:delete val="1"/>
        <c:axPos val="b"/>
        <c:numFmt formatCode="ge" sourceLinked="1"/>
        <c:majorTickMark val="none"/>
        <c:minorTickMark val="none"/>
        <c:tickLblPos val="none"/>
        <c:crossAx val="108652800"/>
        <c:crosses val="autoZero"/>
        <c:auto val="1"/>
        <c:lblOffset val="100"/>
        <c:baseTimeUnit val="years"/>
      </c:dateAx>
      <c:valAx>
        <c:axId val="10865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1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EE-49DC-876A-ACE06F3C949E}"/>
            </c:ext>
          </c:extLst>
        </c:ser>
        <c:dLbls>
          <c:showLegendKey val="0"/>
          <c:showVal val="0"/>
          <c:showCatName val="0"/>
          <c:showSerName val="0"/>
          <c:showPercent val="0"/>
          <c:showBubbleSize val="0"/>
        </c:dLbls>
        <c:gapWidth val="150"/>
        <c:axId val="79384576"/>
        <c:axId val="7938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EE-49DC-876A-ACE06F3C949E}"/>
            </c:ext>
          </c:extLst>
        </c:ser>
        <c:dLbls>
          <c:showLegendKey val="0"/>
          <c:showVal val="0"/>
          <c:showCatName val="0"/>
          <c:showSerName val="0"/>
          <c:showPercent val="0"/>
          <c:showBubbleSize val="0"/>
        </c:dLbls>
        <c:marker val="1"/>
        <c:smooth val="0"/>
        <c:axId val="79384576"/>
        <c:axId val="79385728"/>
      </c:lineChart>
      <c:dateAx>
        <c:axId val="79384576"/>
        <c:scaling>
          <c:orientation val="minMax"/>
        </c:scaling>
        <c:delete val="1"/>
        <c:axPos val="b"/>
        <c:numFmt formatCode="ge" sourceLinked="1"/>
        <c:majorTickMark val="none"/>
        <c:minorTickMark val="none"/>
        <c:tickLblPos val="none"/>
        <c:crossAx val="79385728"/>
        <c:crosses val="autoZero"/>
        <c:auto val="1"/>
        <c:lblOffset val="100"/>
        <c:baseTimeUnit val="years"/>
      </c:dateAx>
      <c:valAx>
        <c:axId val="7938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8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8D-437B-B71C-A308EB569622}"/>
            </c:ext>
          </c:extLst>
        </c:ser>
        <c:dLbls>
          <c:showLegendKey val="0"/>
          <c:showVal val="0"/>
          <c:showCatName val="0"/>
          <c:showSerName val="0"/>
          <c:showPercent val="0"/>
          <c:showBubbleSize val="0"/>
        </c:dLbls>
        <c:gapWidth val="150"/>
        <c:axId val="79399552"/>
        <c:axId val="7940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8D-437B-B71C-A308EB569622}"/>
            </c:ext>
          </c:extLst>
        </c:ser>
        <c:dLbls>
          <c:showLegendKey val="0"/>
          <c:showVal val="0"/>
          <c:showCatName val="0"/>
          <c:showSerName val="0"/>
          <c:showPercent val="0"/>
          <c:showBubbleSize val="0"/>
        </c:dLbls>
        <c:marker val="1"/>
        <c:smooth val="0"/>
        <c:axId val="79399552"/>
        <c:axId val="79405824"/>
      </c:lineChart>
      <c:dateAx>
        <c:axId val="79399552"/>
        <c:scaling>
          <c:orientation val="minMax"/>
        </c:scaling>
        <c:delete val="1"/>
        <c:axPos val="b"/>
        <c:numFmt formatCode="ge" sourceLinked="1"/>
        <c:majorTickMark val="none"/>
        <c:minorTickMark val="none"/>
        <c:tickLblPos val="none"/>
        <c:crossAx val="79405824"/>
        <c:crosses val="autoZero"/>
        <c:auto val="1"/>
        <c:lblOffset val="100"/>
        <c:baseTimeUnit val="years"/>
      </c:dateAx>
      <c:valAx>
        <c:axId val="7940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9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E5-42CA-9234-5B263CBC9113}"/>
            </c:ext>
          </c:extLst>
        </c:ser>
        <c:dLbls>
          <c:showLegendKey val="0"/>
          <c:showVal val="0"/>
          <c:showCatName val="0"/>
          <c:showSerName val="0"/>
          <c:showPercent val="0"/>
          <c:showBubbleSize val="0"/>
        </c:dLbls>
        <c:gapWidth val="150"/>
        <c:axId val="79427840"/>
        <c:axId val="7949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E5-42CA-9234-5B263CBC9113}"/>
            </c:ext>
          </c:extLst>
        </c:ser>
        <c:dLbls>
          <c:showLegendKey val="0"/>
          <c:showVal val="0"/>
          <c:showCatName val="0"/>
          <c:showSerName val="0"/>
          <c:showPercent val="0"/>
          <c:showBubbleSize val="0"/>
        </c:dLbls>
        <c:marker val="1"/>
        <c:smooth val="0"/>
        <c:axId val="79427840"/>
        <c:axId val="79499648"/>
      </c:lineChart>
      <c:dateAx>
        <c:axId val="79427840"/>
        <c:scaling>
          <c:orientation val="minMax"/>
        </c:scaling>
        <c:delete val="1"/>
        <c:axPos val="b"/>
        <c:numFmt formatCode="ge" sourceLinked="1"/>
        <c:majorTickMark val="none"/>
        <c:minorTickMark val="none"/>
        <c:tickLblPos val="none"/>
        <c:crossAx val="79499648"/>
        <c:crosses val="autoZero"/>
        <c:auto val="1"/>
        <c:lblOffset val="100"/>
        <c:baseTimeUnit val="years"/>
      </c:dateAx>
      <c:valAx>
        <c:axId val="7949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2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formatCode="#,##0.00;&quot;△&quot;#,##0.00;&quot;-&quot;">
                  <c:v>4458.5600000000004</c:v>
                </c:pt>
              </c:numCache>
            </c:numRef>
          </c:val>
          <c:extLst>
            <c:ext xmlns:c16="http://schemas.microsoft.com/office/drawing/2014/chart" uri="{C3380CC4-5D6E-409C-BE32-E72D297353CC}">
              <c16:uniqueId val="{00000000-312C-4668-92E7-9CBF36A6919F}"/>
            </c:ext>
          </c:extLst>
        </c:ser>
        <c:dLbls>
          <c:showLegendKey val="0"/>
          <c:showVal val="0"/>
          <c:showCatName val="0"/>
          <c:showSerName val="0"/>
          <c:showPercent val="0"/>
          <c:showBubbleSize val="0"/>
        </c:dLbls>
        <c:gapWidth val="150"/>
        <c:axId val="79513472"/>
        <c:axId val="7962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312C-4668-92E7-9CBF36A6919F}"/>
            </c:ext>
          </c:extLst>
        </c:ser>
        <c:dLbls>
          <c:showLegendKey val="0"/>
          <c:showVal val="0"/>
          <c:showCatName val="0"/>
          <c:showSerName val="0"/>
          <c:showPercent val="0"/>
          <c:showBubbleSize val="0"/>
        </c:dLbls>
        <c:marker val="1"/>
        <c:smooth val="0"/>
        <c:axId val="79513472"/>
        <c:axId val="79626240"/>
      </c:lineChart>
      <c:dateAx>
        <c:axId val="79513472"/>
        <c:scaling>
          <c:orientation val="minMax"/>
        </c:scaling>
        <c:delete val="1"/>
        <c:axPos val="b"/>
        <c:numFmt formatCode="ge" sourceLinked="1"/>
        <c:majorTickMark val="none"/>
        <c:minorTickMark val="none"/>
        <c:tickLblPos val="none"/>
        <c:crossAx val="79626240"/>
        <c:crosses val="autoZero"/>
        <c:auto val="1"/>
        <c:lblOffset val="100"/>
        <c:baseTimeUnit val="years"/>
      </c:dateAx>
      <c:valAx>
        <c:axId val="7962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1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89.12</c:v>
                </c:pt>
                <c:pt idx="1">
                  <c:v>87.7</c:v>
                </c:pt>
                <c:pt idx="2">
                  <c:v>89.15</c:v>
                </c:pt>
                <c:pt idx="3">
                  <c:v>94.25</c:v>
                </c:pt>
                <c:pt idx="4">
                  <c:v>95.28</c:v>
                </c:pt>
              </c:numCache>
            </c:numRef>
          </c:val>
          <c:extLst>
            <c:ext xmlns:c16="http://schemas.microsoft.com/office/drawing/2014/chart" uri="{C3380CC4-5D6E-409C-BE32-E72D297353CC}">
              <c16:uniqueId val="{00000000-284E-4982-8AD2-45438F18E0A2}"/>
            </c:ext>
          </c:extLst>
        </c:ser>
        <c:dLbls>
          <c:showLegendKey val="0"/>
          <c:showVal val="0"/>
          <c:showCatName val="0"/>
          <c:showSerName val="0"/>
          <c:showPercent val="0"/>
          <c:showBubbleSize val="0"/>
        </c:dLbls>
        <c:gapWidth val="150"/>
        <c:axId val="79635968"/>
        <c:axId val="7963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284E-4982-8AD2-45438F18E0A2}"/>
            </c:ext>
          </c:extLst>
        </c:ser>
        <c:dLbls>
          <c:showLegendKey val="0"/>
          <c:showVal val="0"/>
          <c:showCatName val="0"/>
          <c:showSerName val="0"/>
          <c:showPercent val="0"/>
          <c:showBubbleSize val="0"/>
        </c:dLbls>
        <c:marker val="1"/>
        <c:smooth val="0"/>
        <c:axId val="79635968"/>
        <c:axId val="79637888"/>
      </c:lineChart>
      <c:dateAx>
        <c:axId val="79635968"/>
        <c:scaling>
          <c:orientation val="minMax"/>
        </c:scaling>
        <c:delete val="1"/>
        <c:axPos val="b"/>
        <c:numFmt formatCode="ge" sourceLinked="1"/>
        <c:majorTickMark val="none"/>
        <c:minorTickMark val="none"/>
        <c:tickLblPos val="none"/>
        <c:crossAx val="79637888"/>
        <c:crosses val="autoZero"/>
        <c:auto val="1"/>
        <c:lblOffset val="100"/>
        <c:baseTimeUnit val="years"/>
      </c:dateAx>
      <c:valAx>
        <c:axId val="7963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3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175.37</c:v>
                </c:pt>
                <c:pt idx="1">
                  <c:v>178.7</c:v>
                </c:pt>
                <c:pt idx="2">
                  <c:v>180.51</c:v>
                </c:pt>
                <c:pt idx="3">
                  <c:v>172.53</c:v>
                </c:pt>
                <c:pt idx="4">
                  <c:v>170.14</c:v>
                </c:pt>
              </c:numCache>
            </c:numRef>
          </c:val>
          <c:extLst>
            <c:ext xmlns:c16="http://schemas.microsoft.com/office/drawing/2014/chart" uri="{C3380CC4-5D6E-409C-BE32-E72D297353CC}">
              <c16:uniqueId val="{00000000-86C6-4C11-9F4C-820C31FEAA9A}"/>
            </c:ext>
          </c:extLst>
        </c:ser>
        <c:dLbls>
          <c:showLegendKey val="0"/>
          <c:showVal val="0"/>
          <c:showCatName val="0"/>
          <c:showSerName val="0"/>
          <c:showPercent val="0"/>
          <c:showBubbleSize val="0"/>
        </c:dLbls>
        <c:gapWidth val="150"/>
        <c:axId val="79668352"/>
        <c:axId val="7967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86C6-4C11-9F4C-820C31FEAA9A}"/>
            </c:ext>
          </c:extLst>
        </c:ser>
        <c:dLbls>
          <c:showLegendKey val="0"/>
          <c:showVal val="0"/>
          <c:showCatName val="0"/>
          <c:showSerName val="0"/>
          <c:showPercent val="0"/>
          <c:showBubbleSize val="0"/>
        </c:dLbls>
        <c:marker val="1"/>
        <c:smooth val="0"/>
        <c:axId val="79668352"/>
        <c:axId val="79670272"/>
      </c:lineChart>
      <c:dateAx>
        <c:axId val="79668352"/>
        <c:scaling>
          <c:orientation val="minMax"/>
        </c:scaling>
        <c:delete val="1"/>
        <c:axPos val="b"/>
        <c:numFmt formatCode="ge" sourceLinked="1"/>
        <c:majorTickMark val="none"/>
        <c:minorTickMark val="none"/>
        <c:tickLblPos val="none"/>
        <c:crossAx val="79670272"/>
        <c:crosses val="autoZero"/>
        <c:auto val="1"/>
        <c:lblOffset val="100"/>
        <c:baseTimeUnit val="years"/>
      </c:dateAx>
      <c:valAx>
        <c:axId val="7967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6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66"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長野県　松川町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124</v>
      </c>
      <c r="AE8" s="73"/>
      <c r="AF8" s="73"/>
      <c r="AG8" s="73"/>
      <c r="AH8" s="73"/>
      <c r="AI8" s="73"/>
      <c r="AJ8" s="73"/>
      <c r="AK8" s="4"/>
      <c r="AL8" s="67">
        <f>データ!S6</f>
        <v>13549</v>
      </c>
      <c r="AM8" s="67"/>
      <c r="AN8" s="67"/>
      <c r="AO8" s="67"/>
      <c r="AP8" s="67"/>
      <c r="AQ8" s="67"/>
      <c r="AR8" s="67"/>
      <c r="AS8" s="67"/>
      <c r="AT8" s="66">
        <f>データ!T6</f>
        <v>72.790000000000006</v>
      </c>
      <c r="AU8" s="66"/>
      <c r="AV8" s="66"/>
      <c r="AW8" s="66"/>
      <c r="AX8" s="66"/>
      <c r="AY8" s="66"/>
      <c r="AZ8" s="66"/>
      <c r="BA8" s="66"/>
      <c r="BB8" s="66">
        <f>データ!U6</f>
        <v>186.14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42.89</v>
      </c>
      <c r="Q10" s="66"/>
      <c r="R10" s="66"/>
      <c r="S10" s="66"/>
      <c r="T10" s="66"/>
      <c r="U10" s="66"/>
      <c r="V10" s="66"/>
      <c r="W10" s="66">
        <f>データ!Q6</f>
        <v>92.99</v>
      </c>
      <c r="X10" s="66"/>
      <c r="Y10" s="66"/>
      <c r="Z10" s="66"/>
      <c r="AA10" s="66"/>
      <c r="AB10" s="66"/>
      <c r="AC10" s="66"/>
      <c r="AD10" s="67">
        <f>データ!R6</f>
        <v>2829</v>
      </c>
      <c r="AE10" s="67"/>
      <c r="AF10" s="67"/>
      <c r="AG10" s="67"/>
      <c r="AH10" s="67"/>
      <c r="AI10" s="67"/>
      <c r="AJ10" s="67"/>
      <c r="AK10" s="2"/>
      <c r="AL10" s="67">
        <f>データ!V6</f>
        <v>5789</v>
      </c>
      <c r="AM10" s="67"/>
      <c r="AN10" s="67"/>
      <c r="AO10" s="67"/>
      <c r="AP10" s="67"/>
      <c r="AQ10" s="67"/>
      <c r="AR10" s="67"/>
      <c r="AS10" s="67"/>
      <c r="AT10" s="66">
        <f>データ!W6</f>
        <v>2.2400000000000002</v>
      </c>
      <c r="AU10" s="66"/>
      <c r="AV10" s="66"/>
      <c r="AW10" s="66"/>
      <c r="AX10" s="66"/>
      <c r="AY10" s="66"/>
      <c r="AZ10" s="66"/>
      <c r="BA10" s="66"/>
      <c r="BB10" s="66">
        <f>データ!X6</f>
        <v>2584.38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204021</v>
      </c>
      <c r="D6" s="33">
        <f t="shared" si="3"/>
        <v>47</v>
      </c>
      <c r="E6" s="33">
        <f t="shared" si="3"/>
        <v>17</v>
      </c>
      <c r="F6" s="33">
        <f t="shared" si="3"/>
        <v>5</v>
      </c>
      <c r="G6" s="33">
        <f t="shared" si="3"/>
        <v>0</v>
      </c>
      <c r="H6" s="33" t="str">
        <f t="shared" si="3"/>
        <v>長野県　松川町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42.89</v>
      </c>
      <c r="Q6" s="34">
        <f t="shared" si="3"/>
        <v>92.99</v>
      </c>
      <c r="R6" s="34">
        <f t="shared" si="3"/>
        <v>2829</v>
      </c>
      <c r="S6" s="34">
        <f t="shared" si="3"/>
        <v>13549</v>
      </c>
      <c r="T6" s="34">
        <f t="shared" si="3"/>
        <v>72.790000000000006</v>
      </c>
      <c r="U6" s="34">
        <f t="shared" si="3"/>
        <v>186.14</v>
      </c>
      <c r="V6" s="34">
        <f t="shared" si="3"/>
        <v>5789</v>
      </c>
      <c r="W6" s="34">
        <f t="shared" si="3"/>
        <v>2.2400000000000002</v>
      </c>
      <c r="X6" s="34">
        <f t="shared" si="3"/>
        <v>2584.38</v>
      </c>
      <c r="Y6" s="35">
        <f>IF(Y7="",NA(),Y7)</f>
        <v>74.91</v>
      </c>
      <c r="Z6" s="35">
        <f t="shared" ref="Z6:AH6" si="4">IF(Z7="",NA(),Z7)</f>
        <v>74.3</v>
      </c>
      <c r="AA6" s="35">
        <f t="shared" si="4"/>
        <v>74.02</v>
      </c>
      <c r="AB6" s="35">
        <f t="shared" si="4"/>
        <v>74.75</v>
      </c>
      <c r="AC6" s="35">
        <f t="shared" si="4"/>
        <v>74.099999999999994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4458.5600000000004</v>
      </c>
      <c r="BK6" s="35">
        <f t="shared" si="7"/>
        <v>1197.82</v>
      </c>
      <c r="BL6" s="35">
        <f t="shared" si="7"/>
        <v>1126.77</v>
      </c>
      <c r="BM6" s="35">
        <f t="shared" si="7"/>
        <v>1044.8</v>
      </c>
      <c r="BN6" s="35">
        <f t="shared" si="7"/>
        <v>1081.8</v>
      </c>
      <c r="BO6" s="35">
        <f t="shared" si="7"/>
        <v>974.93</v>
      </c>
      <c r="BP6" s="34" t="str">
        <f>IF(BP7="","",IF(BP7="-","【-】","【"&amp;SUBSTITUTE(TEXT(BP7,"#,##0.00"),"-","△")&amp;"】"))</f>
        <v>【914.53】</v>
      </c>
      <c r="BQ6" s="35">
        <f>IF(BQ7="",NA(),BQ7)</f>
        <v>89.12</v>
      </c>
      <c r="BR6" s="35">
        <f t="shared" ref="BR6:BZ6" si="8">IF(BR7="",NA(),BR7)</f>
        <v>87.7</v>
      </c>
      <c r="BS6" s="35">
        <f t="shared" si="8"/>
        <v>89.15</v>
      </c>
      <c r="BT6" s="35">
        <f t="shared" si="8"/>
        <v>94.25</v>
      </c>
      <c r="BU6" s="35">
        <f t="shared" si="8"/>
        <v>95.28</v>
      </c>
      <c r="BV6" s="35">
        <f t="shared" si="8"/>
        <v>51.03</v>
      </c>
      <c r="BW6" s="35">
        <f t="shared" si="8"/>
        <v>50.9</v>
      </c>
      <c r="BX6" s="35">
        <f t="shared" si="8"/>
        <v>50.82</v>
      </c>
      <c r="BY6" s="35">
        <f t="shared" si="8"/>
        <v>52.19</v>
      </c>
      <c r="BZ6" s="35">
        <f t="shared" si="8"/>
        <v>55.32</v>
      </c>
      <c r="CA6" s="34" t="str">
        <f>IF(CA7="","",IF(CA7="-","【-】","【"&amp;SUBSTITUTE(TEXT(CA7,"#,##0.00"),"-","△")&amp;"】"))</f>
        <v>【55.73】</v>
      </c>
      <c r="CB6" s="35">
        <f>IF(CB7="",NA(),CB7)</f>
        <v>175.37</v>
      </c>
      <c r="CC6" s="35">
        <f t="shared" ref="CC6:CK6" si="9">IF(CC7="",NA(),CC7)</f>
        <v>178.7</v>
      </c>
      <c r="CD6" s="35">
        <f t="shared" si="9"/>
        <v>180.51</v>
      </c>
      <c r="CE6" s="35">
        <f t="shared" si="9"/>
        <v>172.53</v>
      </c>
      <c r="CF6" s="35">
        <f t="shared" si="9"/>
        <v>170.14</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49.82</v>
      </c>
      <c r="CN6" s="35">
        <f t="shared" ref="CN6:CV6" si="10">IF(CN7="",NA(),CN7)</f>
        <v>51.24</v>
      </c>
      <c r="CO6" s="35">
        <f t="shared" si="10"/>
        <v>50.88</v>
      </c>
      <c r="CP6" s="35">
        <f t="shared" si="10"/>
        <v>53.27</v>
      </c>
      <c r="CQ6" s="35">
        <f t="shared" si="10"/>
        <v>53.93</v>
      </c>
      <c r="CR6" s="35">
        <f t="shared" si="10"/>
        <v>54.74</v>
      </c>
      <c r="CS6" s="35">
        <f t="shared" si="10"/>
        <v>53.78</v>
      </c>
      <c r="CT6" s="35">
        <f t="shared" si="10"/>
        <v>53.24</v>
      </c>
      <c r="CU6" s="35">
        <f t="shared" si="10"/>
        <v>52.31</v>
      </c>
      <c r="CV6" s="35">
        <f t="shared" si="10"/>
        <v>60.65</v>
      </c>
      <c r="CW6" s="34" t="str">
        <f>IF(CW7="","",IF(CW7="-","【-】","【"&amp;SUBSTITUTE(TEXT(CW7,"#,##0.00"),"-","△")&amp;"】"))</f>
        <v>【59.15】</v>
      </c>
      <c r="CX6" s="35">
        <f>IF(CX7="",NA(),CX7)</f>
        <v>75.53</v>
      </c>
      <c r="CY6" s="35">
        <f t="shared" ref="CY6:DG6" si="11">IF(CY7="",NA(),CY7)</f>
        <v>76.31</v>
      </c>
      <c r="CZ6" s="35">
        <f t="shared" si="11"/>
        <v>77.040000000000006</v>
      </c>
      <c r="DA6" s="35">
        <f t="shared" si="11"/>
        <v>77.06</v>
      </c>
      <c r="DB6" s="35">
        <f t="shared" si="11"/>
        <v>77.23</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204021</v>
      </c>
      <c r="D7" s="37">
        <v>47</v>
      </c>
      <c r="E7" s="37">
        <v>17</v>
      </c>
      <c r="F7" s="37">
        <v>5</v>
      </c>
      <c r="G7" s="37">
        <v>0</v>
      </c>
      <c r="H7" s="37" t="s">
        <v>110</v>
      </c>
      <c r="I7" s="37" t="s">
        <v>111</v>
      </c>
      <c r="J7" s="37" t="s">
        <v>112</v>
      </c>
      <c r="K7" s="37" t="s">
        <v>113</v>
      </c>
      <c r="L7" s="37" t="s">
        <v>114</v>
      </c>
      <c r="M7" s="37"/>
      <c r="N7" s="38" t="s">
        <v>115</v>
      </c>
      <c r="O7" s="38" t="s">
        <v>116</v>
      </c>
      <c r="P7" s="38">
        <v>42.89</v>
      </c>
      <c r="Q7" s="38">
        <v>92.99</v>
      </c>
      <c r="R7" s="38">
        <v>2829</v>
      </c>
      <c r="S7" s="38">
        <v>13549</v>
      </c>
      <c r="T7" s="38">
        <v>72.790000000000006</v>
      </c>
      <c r="U7" s="38">
        <v>186.14</v>
      </c>
      <c r="V7" s="38">
        <v>5789</v>
      </c>
      <c r="W7" s="38">
        <v>2.2400000000000002</v>
      </c>
      <c r="X7" s="38">
        <v>2584.38</v>
      </c>
      <c r="Y7" s="38">
        <v>74.91</v>
      </c>
      <c r="Z7" s="38">
        <v>74.3</v>
      </c>
      <c r="AA7" s="38">
        <v>74.02</v>
      </c>
      <c r="AB7" s="38">
        <v>74.75</v>
      </c>
      <c r="AC7" s="38">
        <v>74.099999999999994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4458.5600000000004</v>
      </c>
      <c r="BK7" s="38">
        <v>1197.82</v>
      </c>
      <c r="BL7" s="38">
        <v>1126.77</v>
      </c>
      <c r="BM7" s="38">
        <v>1044.8</v>
      </c>
      <c r="BN7" s="38">
        <v>1081.8</v>
      </c>
      <c r="BO7" s="38">
        <v>974.93</v>
      </c>
      <c r="BP7" s="38">
        <v>914.53</v>
      </c>
      <c r="BQ7" s="38">
        <v>89.12</v>
      </c>
      <c r="BR7" s="38">
        <v>87.7</v>
      </c>
      <c r="BS7" s="38">
        <v>89.15</v>
      </c>
      <c r="BT7" s="38">
        <v>94.25</v>
      </c>
      <c r="BU7" s="38">
        <v>95.28</v>
      </c>
      <c r="BV7" s="38">
        <v>51.03</v>
      </c>
      <c r="BW7" s="38">
        <v>50.9</v>
      </c>
      <c r="BX7" s="38">
        <v>50.82</v>
      </c>
      <c r="BY7" s="38">
        <v>52.19</v>
      </c>
      <c r="BZ7" s="38">
        <v>55.32</v>
      </c>
      <c r="CA7" s="38">
        <v>55.73</v>
      </c>
      <c r="CB7" s="38">
        <v>175.37</v>
      </c>
      <c r="CC7" s="38">
        <v>178.7</v>
      </c>
      <c r="CD7" s="38">
        <v>180.51</v>
      </c>
      <c r="CE7" s="38">
        <v>172.53</v>
      </c>
      <c r="CF7" s="38">
        <v>170.14</v>
      </c>
      <c r="CG7" s="38">
        <v>289.60000000000002</v>
      </c>
      <c r="CH7" s="38">
        <v>293.27</v>
      </c>
      <c r="CI7" s="38">
        <v>300.52</v>
      </c>
      <c r="CJ7" s="38">
        <v>296.14</v>
      </c>
      <c r="CK7" s="38">
        <v>283.17</v>
      </c>
      <c r="CL7" s="38">
        <v>276.77999999999997</v>
      </c>
      <c r="CM7" s="38">
        <v>49.82</v>
      </c>
      <c r="CN7" s="38">
        <v>51.24</v>
      </c>
      <c r="CO7" s="38">
        <v>50.88</v>
      </c>
      <c r="CP7" s="38">
        <v>53.27</v>
      </c>
      <c r="CQ7" s="38">
        <v>53.93</v>
      </c>
      <c r="CR7" s="38">
        <v>54.74</v>
      </c>
      <c r="CS7" s="38">
        <v>53.78</v>
      </c>
      <c r="CT7" s="38">
        <v>53.24</v>
      </c>
      <c r="CU7" s="38">
        <v>52.31</v>
      </c>
      <c r="CV7" s="38">
        <v>60.65</v>
      </c>
      <c r="CW7" s="38">
        <v>59.15</v>
      </c>
      <c r="CX7" s="38">
        <v>75.53</v>
      </c>
      <c r="CY7" s="38">
        <v>76.31</v>
      </c>
      <c r="CZ7" s="38">
        <v>77.040000000000006</v>
      </c>
      <c r="DA7" s="38">
        <v>77.06</v>
      </c>
      <c r="DB7" s="38">
        <v>77.23</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2018-02-05T08:13:58Z</cp:lastPrinted>
  <dcterms:created xsi:type="dcterms:W3CDTF">2017-12-25T02:28:55Z</dcterms:created>
  <dcterms:modified xsi:type="dcterms:W3CDTF">2018-02-09T01:21:31Z</dcterms:modified>
  <cp:category/>
</cp:coreProperties>
</file>