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1\佐久地事地域政策\02企画振興係\0400財政\03公営企業決算状況調査\H29\01_地方公営企業決算状況調査における補足調査\01地方公営企業決算状況調査\経営分析\確認事項\経営分析表修正分\"/>
    </mc:Choice>
  </mc:AlternateContent>
  <workbookProtection workbookPassword="B319" lockStructure="1"/>
  <bookViews>
    <workbookView xWindow="0" yWindow="0" windowWidth="24000" windowHeight="964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<sst xmlns="http://schemas.openxmlformats.org/spreadsheetml/2006/main" count="240" uniqueCount="126">
  <si>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</si>
  <si>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</si>
  <si>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</si>
  <si>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</si>
  <si>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</si>
  <si>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</si>
  <si>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</si>
  <si>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</si>
  <si>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</si>
  <si>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</si>
  <si>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</si>
  <si>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</si>
  <si>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</si>
  <si>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</si>
  <si>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</si>
  <si>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</si>
  <si>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</si>
  <si>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</si>
  <si>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</si>
  <si>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</si>
  <si>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</si>
  <si>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</si>
  <si>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</si>
  <si>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</si>
  <si>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</si>
  <si>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</si>
  <si>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</si>
  <si>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</si>
  <si>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</si>
  <si>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</si>
  <si>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</si>
  <si>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</si>
  <si>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</si>
  <si>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</si>
  <si>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</si>
  <si>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</si>
  <si>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</si>
  <si>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</si>
  <si>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</si>
  <si>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</si>
  <si>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</si>
  <si>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</si>
  <si>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</si>
  <si>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</si>
  <si>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</si>
  <si>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</si>
  <si>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</si>
  <si>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</si>
  <si>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</si>
  <si>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</si>
  <si>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</si>
  <si>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</si>
  <si>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</si>
  <si>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</si>
  <si>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</si>
  <si>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</si>
  <si>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</si>
  <si>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</si>
  <si>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</si>
  <si>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</si>
  <si>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</si>
  <si>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</si>
  <si>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</si>
  <si>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</si>
  <si>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</si>
  <si>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</si>
  <si>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</si>
  <si>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</si>
  <si>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</si>
  <si>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</si>
  <si>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</si>
  <si>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</si>
  <si>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</si>
  <si>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</si>
  <si>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</si>
  <si>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</si>
  <si>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</si>
  <si>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</si>
  <si>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</si>
  <si>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</si>
  <si>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</si>
  <si>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</si>
  <si>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</si>
  <si>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</si>
  <si>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</si>
  <si>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</si>
  <si>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</si>
  <si>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</si>
  <si>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</si>
  <si>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</si>
  <si>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</si>
  <si>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</si>
  <si>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</si>
  <si>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</si>
  <si>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</si>
  <si>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</si>
  <si>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</si>
  <si>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</si>
  <si>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</si>
  <si>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</si>
  <si>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</si>
  <si>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</si>
  <si>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</si>
  <si>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</si>
  <si>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</si>
  <si>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</si>
  <si>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</si>
  <si>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</si>
  <si>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</si>
  <si>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</si>
  <si>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軽井沢町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</si>
  <si>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</si>
  <si>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</si>
  <si>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</si>
  <si>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</si>
  <si>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</si>
  <si>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</si>
  <si>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</si>
  <si>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</si>
  <si>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</si>
  <si>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</si>
  <si>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</si>
  <si>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</si>
  <si>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当町の下水道経営の健全化、効率性の為には、収入・支出両面において改善策の取組みが必要とされる。最低限として滞納防止、下水道使用料の適正化、一般会計からの繰入金との整合性を考慮し、検討しなければならない。終末処理施設の老朽化に伴い維持管理経費が微増傾向にあるため、長寿命化ストックマネジメント計画を適用した施設の改築更新に努め、ライフサイクルコストの削除を図るとともに、公共下水道計画区域内の住民等に対し、下水道接続促進への取組みを実施し、有収水量の確保に努めたい。また、当町は季節により観光人口が大幅に増減することにより、効率的な施設の稼働は難しい面を持っている。現状とすれば、管渠の新設工事を実施していることから、継続として、受益者負担金の徴収及び、接続促進の強化が求められると感じている。今後については、施設の老朽化等による維持管理経費の増加を考慮し、経営状況について検討する必要がある。</t>
    <phoneticPr fontId="4"/>
  </si>
  <si>
    <t>下水道計画当初に布設した管渠の老朽化や、終末処理施設や、終末処理施設の各種設備等の老朽化が垣間見れる。下水道事業管理計画の策定を行い、計画的な更新に努める。具体策として、管渠については、事業管理計画を策定し主要幹線を中心に現状把握を行う。終末処理場については、長寿命化ストックマネジメント計画を策定し、経営状況とのバランスを考慮し、改築更新設備の対象を検討する。</t>
    <phoneticPr fontId="4"/>
  </si>
  <si>
    <t>今後の事業を実施するにあたり、収入・支出の面を考慮する必要がある。地方都市にあっては、人口減少や節水に対する意識の向上に伴い、思った程の収入が見込まれない事が考えられるため、十分な検討が必要とされる。そのためにも、計画的な政策検討が最重視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</si>
</sst>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c:v>
                </c:pt>
                <c:pt idx="1">
                  <c:v>0.1</c:v>
                </c:pt>
                <c:pt idx="2">
                  <c:v>0.1</c:v>
                </c:pt>
                <c:pt idx="3">
                  <c:v>0.83</c:v>
                </c:pt>
                <c:pt idx="4">
                  <c:v>0.57999999999999996</c:v>
                </c:pt>
              </c:numCache>
            </c:numRef>
          </c:val>
          <c:extLst>
            <c:ext xmlns:c16="http://schemas.microsoft.com/office/drawing/2014/chart" uri="{C3380CC4-5D6E-409C-BE32-E72D297353CC}">
              <c16:uniqueId val="{00000000-4A12-484B-8E6C-5554D756A395}"/>
            </c:ext>
          </c:extLst>
        </c:ser>
        <c:dLbls>
          <c:showLegendKey val="0"/>
          <c:showVal val="0"/>
          <c:showCatName val="0"/>
          <c:showSerName val="0"/>
          <c:showPercent val="0"/>
          <c:showBubbleSize val="0"/>
        </c:dLbls>
        <c:gapWidth val="150"/>
        <c:axId val="100325632"/>
        <c:axId val="1188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4A12-484B-8E6C-5554D756A395}"/>
            </c:ext>
          </c:extLst>
        </c:ser>
        <c:dLbls>
          <c:showLegendKey val="0"/>
          <c:showVal val="0"/>
          <c:showCatName val="0"/>
          <c:showSerName val="0"/>
          <c:showPercent val="0"/>
          <c:showBubbleSize val="0"/>
        </c:dLbls>
        <c:marker val="1"/>
        <c:smooth val="0"/>
        <c:axId val="100325632"/>
        <c:axId val="118849920"/>
      </c:lineChart>
      <c:dateAx>
        <c:axId val="100325632"/>
        <c:scaling>
          <c:orientation val="minMax"/>
        </c:scaling>
        <c:delete val="1"/>
        <c:axPos val="b"/>
        <c:numFmt formatCode="ge" sourceLinked="1"/>
        <c:majorTickMark val="none"/>
        <c:minorTickMark val="none"/>
        <c:tickLblPos val="none"/>
        <c:crossAx val="118849920"/>
        <c:crosses val="autoZero"/>
        <c:auto val="1"/>
        <c:lblOffset val="100"/>
        <c:baseTimeUnit val="years"/>
      </c:dateAx>
      <c:valAx>
        <c:axId val="1188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45.66</c:v>
                </c:pt>
                <c:pt idx="1">
                  <c:v>44.1</c:v>
                </c:pt>
                <c:pt idx="2">
                  <c:v>45.63</c:v>
                </c:pt>
                <c:pt idx="3">
                  <c:v>35.1</c:v>
                </c:pt>
                <c:pt idx="4">
                  <c:v>45.96</c:v>
                </c:pt>
              </c:numCache>
            </c:numRef>
          </c:val>
          <c:extLst>
            <c:ext xmlns:c16="http://schemas.microsoft.com/office/drawing/2014/chart" uri="{C3380CC4-5D6E-409C-BE32-E72D297353CC}">
              <c16:uniqueId val="{00000000-C080-4FFD-861F-B9AEE4FBEE3C}"/>
            </c:ext>
          </c:extLst>
        </c:ser>
        <c:dLbls>
          <c:showLegendKey val="0"/>
          <c:showVal val="0"/>
          <c:showCatName val="0"/>
          <c:showSerName val="0"/>
          <c:showPercent val="0"/>
          <c:showBubbleSize val="0"/>
        </c:dLbls>
        <c:gapWidth val="150"/>
        <c:axId val="132038016"/>
        <c:axId val="1320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C080-4FFD-861F-B9AEE4FBEE3C}"/>
            </c:ext>
          </c:extLst>
        </c:ser>
        <c:dLbls>
          <c:showLegendKey val="0"/>
          <c:showVal val="0"/>
          <c:showCatName val="0"/>
          <c:showSerName val="0"/>
          <c:showPercent val="0"/>
          <c:showBubbleSize val="0"/>
        </c:dLbls>
        <c:marker val="1"/>
        <c:smooth val="0"/>
        <c:axId val="132038016"/>
        <c:axId val="132044288"/>
      </c:lineChart>
      <c:dateAx>
        <c:axId val="132038016"/>
        <c:scaling>
          <c:orientation val="minMax"/>
        </c:scaling>
        <c:delete val="1"/>
        <c:axPos val="b"/>
        <c:numFmt formatCode="ge" sourceLinked="1"/>
        <c:majorTickMark val="none"/>
        <c:minorTickMark val="none"/>
        <c:tickLblPos val="none"/>
        <c:crossAx val="132044288"/>
        <c:crosses val="autoZero"/>
        <c:auto val="1"/>
        <c:lblOffset val="100"/>
        <c:baseTimeUnit val="years"/>
      </c:dateAx>
      <c:valAx>
        <c:axId val="132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82.31</c:v>
                </c:pt>
                <c:pt idx="1">
                  <c:v>84.1</c:v>
                </c:pt>
                <c:pt idx="2">
                  <c:v>86.63</c:v>
                </c:pt>
                <c:pt idx="3">
                  <c:v>88.29</c:v>
                </c:pt>
                <c:pt idx="4">
                  <c:v>90.46</c:v>
                </c:pt>
              </c:numCache>
            </c:numRef>
          </c:val>
          <c:extLst>
            <c:ext xmlns:c16="http://schemas.microsoft.com/office/drawing/2014/chart" uri="{C3380CC4-5D6E-409C-BE32-E72D297353CC}">
              <c16:uniqueId val="{00000000-F20E-42F9-A35F-FBDE90A64C06}"/>
            </c:ext>
          </c:extLst>
        </c:ser>
        <c:dLbls>
          <c:showLegendKey val="0"/>
          <c:showVal val="0"/>
          <c:showCatName val="0"/>
          <c:showSerName val="0"/>
          <c:showPercent val="0"/>
          <c:showBubbleSize val="0"/>
        </c:dLbls>
        <c:gapWidth val="150"/>
        <c:axId val="132086784"/>
        <c:axId val="1320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F20E-42F9-A35F-FBDE90A64C06}"/>
            </c:ext>
          </c:extLst>
        </c:ser>
        <c:dLbls>
          <c:showLegendKey val="0"/>
          <c:showVal val="0"/>
          <c:showCatName val="0"/>
          <c:showSerName val="0"/>
          <c:showPercent val="0"/>
          <c:showBubbleSize val="0"/>
        </c:dLbls>
        <c:marker val="1"/>
        <c:smooth val="0"/>
        <c:axId val="132086784"/>
        <c:axId val="132088960"/>
      </c:lineChart>
      <c:dateAx>
        <c:axId val="132086784"/>
        <c:scaling>
          <c:orientation val="minMax"/>
        </c:scaling>
        <c:delete val="1"/>
        <c:axPos val="b"/>
        <c:numFmt formatCode="ge" sourceLinked="1"/>
        <c:majorTickMark val="none"/>
        <c:minorTickMark val="none"/>
        <c:tickLblPos val="none"/>
        <c:crossAx val="132088960"/>
        <c:crosses val="autoZero"/>
        <c:auto val="1"/>
        <c:lblOffset val="100"/>
        <c:baseTimeUnit val="years"/>
      </c:dateAx>
      <c:valAx>
        <c:axId val="1320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96.07</c:v>
                </c:pt>
                <c:pt idx="1">
                  <c:v>101.66</c:v>
                </c:pt>
                <c:pt idx="2">
                  <c:v>98.38</c:v>
                </c:pt>
                <c:pt idx="3">
                  <c:v>101.6</c:v>
                </c:pt>
                <c:pt idx="4">
                  <c:v>99.09</c:v>
                </c:pt>
              </c:numCache>
            </c:numRef>
          </c:val>
          <c:extLst>
            <c:ext xmlns:c16="http://schemas.microsoft.com/office/drawing/2014/chart" uri="{C3380CC4-5D6E-409C-BE32-E72D297353CC}">
              <c16:uniqueId val="{00000000-6D56-450E-B39D-6740404766E3}"/>
            </c:ext>
          </c:extLst>
        </c:ser>
        <c:dLbls>
          <c:showLegendKey val="0"/>
          <c:showVal val="0"/>
          <c:showCatName val="0"/>
          <c:showSerName val="0"/>
          <c:showPercent val="0"/>
          <c:showBubbleSize val="0"/>
        </c:dLbls>
        <c:gapWidth val="150"/>
        <c:axId val="90638208"/>
        <c:axId val="118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6-450E-B39D-6740404766E3}"/>
            </c:ext>
          </c:extLst>
        </c:ser>
        <c:dLbls>
          <c:showLegendKey val="0"/>
          <c:showVal val="0"/>
          <c:showCatName val="0"/>
          <c:showSerName val="0"/>
          <c:showPercent val="0"/>
          <c:showBubbleSize val="0"/>
        </c:dLbls>
        <c:marker val="1"/>
        <c:smooth val="0"/>
        <c:axId val="90638208"/>
        <c:axId val="118333440"/>
      </c:lineChart>
      <c:dateAx>
        <c:axId val="90638208"/>
        <c:scaling>
          <c:orientation val="minMax"/>
        </c:scaling>
        <c:delete val="1"/>
        <c:axPos val="b"/>
        <c:numFmt formatCode="ge" sourceLinked="1"/>
        <c:majorTickMark val="none"/>
        <c:minorTickMark val="none"/>
        <c:tickLblPos val="none"/>
        <c:crossAx val="118333440"/>
        <c:crosses val="autoZero"/>
        <c:auto val="1"/>
        <c:lblOffset val="100"/>
        <c:baseTimeUnit val="years"/>
      </c:dateAx>
      <c:valAx>
        <c:axId val="118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0-4C6D-A3A9-948C10097662}"/>
            </c:ext>
          </c:extLst>
        </c:ser>
        <c:dLbls>
          <c:showLegendKey val="0"/>
          <c:showVal val="0"/>
          <c:showCatName val="0"/>
          <c:showSerName val="0"/>
          <c:showPercent val="0"/>
          <c:showBubbleSize val="0"/>
        </c:dLbls>
        <c:gapWidth val="150"/>
        <c:axId val="118830592"/>
        <c:axId val="118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0-4C6D-A3A9-948C10097662}"/>
            </c:ext>
          </c:extLst>
        </c:ser>
        <c:dLbls>
          <c:showLegendKey val="0"/>
          <c:showVal val="0"/>
          <c:showCatName val="0"/>
          <c:showSerName val="0"/>
          <c:showPercent val="0"/>
          <c:showBubbleSize val="0"/>
        </c:dLbls>
        <c:marker val="1"/>
        <c:smooth val="0"/>
        <c:axId val="118830592"/>
        <c:axId val="118832512"/>
      </c:lineChart>
      <c:dateAx>
        <c:axId val="118830592"/>
        <c:scaling>
          <c:orientation val="minMax"/>
        </c:scaling>
        <c:delete val="1"/>
        <c:axPos val="b"/>
        <c:numFmt formatCode="ge" sourceLinked="1"/>
        <c:majorTickMark val="none"/>
        <c:minorTickMark val="none"/>
        <c:tickLblPos val="none"/>
        <c:crossAx val="118832512"/>
        <c:crosses val="autoZero"/>
        <c:auto val="1"/>
        <c:lblOffset val="100"/>
        <c:baseTimeUnit val="years"/>
      </c:dateAx>
      <c:valAx>
        <c:axId val="118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74-407D-A603-34EFE270148D}"/>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74-407D-A603-34EFE270148D}"/>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CD-454D-BAF3-A695CD10291B}"/>
            </c:ext>
          </c:extLst>
        </c:ser>
        <c:dLbls>
          <c:showLegendKey val="0"/>
          <c:showVal val="0"/>
          <c:showCatName val="0"/>
          <c:showSerName val="0"/>
          <c:showPercent val="0"/>
          <c:showBubbleSize val="0"/>
        </c:dLbls>
        <c:gapWidth val="150"/>
        <c:axId val="118908032"/>
        <c:axId val="1189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CD-454D-BAF3-A695CD10291B}"/>
            </c:ext>
          </c:extLst>
        </c:ser>
        <c:dLbls>
          <c:showLegendKey val="0"/>
          <c:showVal val="0"/>
          <c:showCatName val="0"/>
          <c:showSerName val="0"/>
          <c:showPercent val="0"/>
          <c:showBubbleSize val="0"/>
        </c:dLbls>
        <c:marker val="1"/>
        <c:smooth val="0"/>
        <c:axId val="118908032"/>
        <c:axId val="118909952"/>
      </c:lineChart>
      <c:dateAx>
        <c:axId val="118908032"/>
        <c:scaling>
          <c:orientation val="minMax"/>
        </c:scaling>
        <c:delete val="1"/>
        <c:axPos val="b"/>
        <c:numFmt formatCode="ge" sourceLinked="1"/>
        <c:majorTickMark val="none"/>
        <c:minorTickMark val="none"/>
        <c:tickLblPos val="none"/>
        <c:crossAx val="118909952"/>
        <c:crosses val="autoZero"/>
        <c:auto val="1"/>
        <c:lblOffset val="100"/>
        <c:baseTimeUnit val="years"/>
      </c:dateAx>
      <c:valAx>
        <c:axId val="1189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91-4BC9-93B1-424F9839D132}"/>
            </c:ext>
          </c:extLst>
        </c:ser>
        <c:dLbls>
          <c:showLegendKey val="0"/>
          <c:showVal val="0"/>
          <c:showCatName val="0"/>
          <c:showSerName val="0"/>
          <c:showPercent val="0"/>
          <c:showBubbleSize val="0"/>
        </c:dLbls>
        <c:gapWidth val="150"/>
        <c:axId val="118944512"/>
        <c:axId val="118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91-4BC9-93B1-424F9839D132}"/>
            </c:ext>
          </c:extLst>
        </c:ser>
        <c:dLbls>
          <c:showLegendKey val="0"/>
          <c:showVal val="0"/>
          <c:showCatName val="0"/>
          <c:showSerName val="0"/>
          <c:showPercent val="0"/>
          <c:showBubbleSize val="0"/>
        </c:dLbls>
        <c:marker val="1"/>
        <c:smooth val="0"/>
        <c:axId val="118944512"/>
        <c:axId val="118946432"/>
      </c:lineChart>
      <c:dateAx>
        <c:axId val="118944512"/>
        <c:scaling>
          <c:orientation val="minMax"/>
        </c:scaling>
        <c:delete val="1"/>
        <c:axPos val="b"/>
        <c:numFmt formatCode="ge" sourceLinked="1"/>
        <c:majorTickMark val="none"/>
        <c:minorTickMark val="none"/>
        <c:tickLblPos val="none"/>
        <c:crossAx val="118946432"/>
        <c:crosses val="autoZero"/>
        <c:auto val="1"/>
        <c:lblOffset val="100"/>
        <c:baseTimeUnit val="years"/>
      </c:dateAx>
      <c:valAx>
        <c:axId val="118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31.67</c:v>
                </c:pt>
                <c:pt idx="1">
                  <c:v>27.17</c:v>
                </c:pt>
                <c:pt idx="2">
                  <c:v>26.87</c:v>
                </c:pt>
                <c:pt idx="3">
                  <c:v>25.84</c:v>
                </c:pt>
                <c:pt idx="4" formatCode="#,##0.00;&quot;△&quot;#,##0.00">
                  <c:v>0</c:v>
                </c:pt>
              </c:numCache>
            </c:numRef>
          </c:val>
          <c:extLst>
            <c:ext xmlns:c16="http://schemas.microsoft.com/office/drawing/2014/chart" uri="{C3380CC4-5D6E-409C-BE32-E72D297353CC}">
              <c16:uniqueId val="{00000000-AABE-4708-BA2F-9E72B6E8A038}"/>
            </c:ext>
          </c:extLst>
        </c:ser>
        <c:dLbls>
          <c:showLegendKey val="0"/>
          <c:showVal val="0"/>
          <c:showCatName val="0"/>
          <c:showSerName val="0"/>
          <c:showPercent val="0"/>
          <c:showBubbleSize val="0"/>
        </c:dLbls>
        <c:gapWidth val="150"/>
        <c:axId val="119247232"/>
        <c:axId val="119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AABE-4708-BA2F-9E72B6E8A038}"/>
            </c:ext>
          </c:extLst>
        </c:ser>
        <c:dLbls>
          <c:showLegendKey val="0"/>
          <c:showVal val="0"/>
          <c:showCatName val="0"/>
          <c:showSerName val="0"/>
          <c:showPercent val="0"/>
          <c:showBubbleSize val="0"/>
        </c:dLbls>
        <c:marker val="1"/>
        <c:smooth val="0"/>
        <c:axId val="119247232"/>
        <c:axId val="119249152"/>
      </c:lineChart>
      <c:dateAx>
        <c:axId val="119247232"/>
        <c:scaling>
          <c:orientation val="minMax"/>
        </c:scaling>
        <c:delete val="1"/>
        <c:axPos val="b"/>
        <c:numFmt formatCode="ge" sourceLinked="1"/>
        <c:majorTickMark val="none"/>
        <c:minorTickMark val="none"/>
        <c:tickLblPos val="none"/>
        <c:crossAx val="119249152"/>
        <c:crosses val="autoZero"/>
        <c:auto val="1"/>
        <c:lblOffset val="100"/>
        <c:baseTimeUnit val="years"/>
      </c:dateAx>
      <c:valAx>
        <c:axId val="119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140.66</c:v>
                </c:pt>
                <c:pt idx="1">
                  <c:v>155.5</c:v>
                </c:pt>
                <c:pt idx="2">
                  <c:v>142.72</c:v>
                </c:pt>
                <c:pt idx="3">
                  <c:v>132.74</c:v>
                </c:pt>
                <c:pt idx="4">
                  <c:v>139.22</c:v>
                </c:pt>
              </c:numCache>
            </c:numRef>
          </c:val>
          <c:extLst>
            <c:ext xmlns:c16="http://schemas.microsoft.com/office/drawing/2014/chart" uri="{C3380CC4-5D6E-409C-BE32-E72D297353CC}">
              <c16:uniqueId val="{00000000-7650-46BC-9C96-628BC0326201}"/>
            </c:ext>
          </c:extLst>
        </c:ser>
        <c:dLbls>
          <c:showLegendKey val="0"/>
          <c:showVal val="0"/>
          <c:showCatName val="0"/>
          <c:showSerName val="0"/>
          <c:showPercent val="0"/>
          <c:showBubbleSize val="0"/>
        </c:dLbls>
        <c:gapWidth val="150"/>
        <c:axId val="127893504"/>
        <c:axId val="127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7650-46BC-9C96-628BC0326201}"/>
            </c:ext>
          </c:extLst>
        </c:ser>
        <c:dLbls>
          <c:showLegendKey val="0"/>
          <c:showVal val="0"/>
          <c:showCatName val="0"/>
          <c:showSerName val="0"/>
          <c:showPercent val="0"/>
          <c:showBubbleSize val="0"/>
        </c:dLbls>
        <c:marker val="1"/>
        <c:smooth val="0"/>
        <c:axId val="127893504"/>
        <c:axId val="127895424"/>
      </c:lineChart>
      <c:dateAx>
        <c:axId val="127893504"/>
        <c:scaling>
          <c:orientation val="minMax"/>
        </c:scaling>
        <c:delete val="1"/>
        <c:axPos val="b"/>
        <c:numFmt formatCode="ge" sourceLinked="1"/>
        <c:majorTickMark val="none"/>
        <c:minorTickMark val="none"/>
        <c:tickLblPos val="none"/>
        <c:crossAx val="127895424"/>
        <c:crosses val="autoZero"/>
        <c:auto val="1"/>
        <c:lblOffset val="100"/>
        <c:baseTimeUnit val="years"/>
      </c:dateAx>
      <c:valAx>
        <c:axId val="127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135.36000000000001</c:v>
                </c:pt>
                <c:pt idx="1">
                  <c:v>121.84</c:v>
                </c:pt>
                <c:pt idx="2">
                  <c:v>136.53</c:v>
                </c:pt>
                <c:pt idx="3">
                  <c:v>148.12</c:v>
                </c:pt>
                <c:pt idx="4">
                  <c:v>143.46</c:v>
                </c:pt>
              </c:numCache>
            </c:numRef>
          </c:val>
          <c:extLst>
            <c:ext xmlns:c16="http://schemas.microsoft.com/office/drawing/2014/chart" uri="{C3380CC4-5D6E-409C-BE32-E72D297353CC}">
              <c16:uniqueId val="{00000000-2E78-4417-A90A-1BD9E3C5A6FB}"/>
            </c:ext>
          </c:extLst>
        </c:ser>
        <c:dLbls>
          <c:showLegendKey val="0"/>
          <c:showVal val="0"/>
          <c:showCatName val="0"/>
          <c:showSerName val="0"/>
          <c:showPercent val="0"/>
          <c:showBubbleSize val="0"/>
        </c:dLbls>
        <c:gapWidth val="150"/>
        <c:axId val="132001792"/>
        <c:axId val="1320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2E78-4417-A90A-1BD9E3C5A6FB}"/>
            </c:ext>
          </c:extLst>
        </c:ser>
        <c:dLbls>
          <c:showLegendKey val="0"/>
          <c:showVal val="0"/>
          <c:showCatName val="0"/>
          <c:showSerName val="0"/>
          <c:showPercent val="0"/>
          <c:showBubbleSize val="0"/>
        </c:dLbls>
        <c:marker val="1"/>
        <c:smooth val="0"/>
        <c:axId val="132001792"/>
        <c:axId val="132003712"/>
      </c:lineChart>
      <c:dateAx>
        <c:axId val="132001792"/>
        <c:scaling>
          <c:orientation val="minMax"/>
        </c:scaling>
        <c:delete val="1"/>
        <c:axPos val="b"/>
        <c:numFmt formatCode="ge" sourceLinked="1"/>
        <c:majorTickMark val="none"/>
        <c:minorTickMark val="none"/>
        <c:tickLblPos val="none"/>
        <c:crossAx val="132003712"/>
        <c:crosses val="autoZero"/>
        <c:auto val="1"/>
        <c:lblOffset val="100"/>
        <c:baseTimeUnit val="years"/>
      </c:dateAx>
      <c:valAx>
        <c:axId val="1320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W10" sqref="W10:AC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軽井沢町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122</v>
      </c>
      <c r="AE8" s="49"/>
      <c r="AF8" s="49"/>
      <c r="AG8" s="49"/>
      <c r="AH8" s="49"/>
      <c r="AI8" s="49"/>
      <c r="AJ8" s="49"/>
      <c r="AK8" s="4"/>
      <c r="AL8" s="50">
        <f>データ!S6</f>
        <v>20295</v>
      </c>
      <c r="AM8" s="50"/>
      <c r="AN8" s="50"/>
      <c r="AO8" s="50"/>
      <c r="AP8" s="50"/>
      <c r="AQ8" s="50"/>
      <c r="AR8" s="50"/>
      <c r="AS8" s="50"/>
      <c r="AT8" s="45">
        <f>データ!T6</f>
        <v>156.03</v>
      </c>
      <c r="AU8" s="45"/>
      <c r="AV8" s="45"/>
      <c r="AW8" s="45"/>
      <c r="AX8" s="45"/>
      <c r="AY8" s="45"/>
      <c r="AZ8" s="45"/>
      <c r="BA8" s="45"/>
      <c r="BB8" s="45">
        <f>データ!U6</f>
        <v>130.07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48.67</v>
      </c>
      <c r="Q10" s="45"/>
      <c r="R10" s="45"/>
      <c r="S10" s="45"/>
      <c r="T10" s="45"/>
      <c r="U10" s="45"/>
      <c r="V10" s="45"/>
      <c r="W10" s="45">
        <f>データ!Q6</f>
        <v>95.82</v>
      </c>
      <c r="X10" s="45"/>
      <c r="Y10" s="45"/>
      <c r="Z10" s="45"/>
      <c r="AA10" s="45"/>
      <c r="AB10" s="45"/>
      <c r="AC10" s="45"/>
      <c r="AD10" s="50">
        <f>データ!R6</f>
        <v>2808</v>
      </c>
      <c r="AE10" s="50"/>
      <c r="AF10" s="50"/>
      <c r="AG10" s="50"/>
      <c r="AH10" s="50"/>
      <c r="AI10" s="50"/>
      <c r="AJ10" s="50"/>
      <c r="AK10" s="2"/>
      <c r="AL10" s="50">
        <f>データ!V6</f>
        <v>9833</v>
      </c>
      <c r="AM10" s="50"/>
      <c r="AN10" s="50"/>
      <c r="AO10" s="50"/>
      <c r="AP10" s="50"/>
      <c r="AQ10" s="50"/>
      <c r="AR10" s="50"/>
      <c r="AS10" s="50"/>
      <c r="AT10" s="45">
        <f>データ!W6</f>
        <v>5.73</v>
      </c>
      <c r="AU10" s="45"/>
      <c r="AV10" s="45"/>
      <c r="AW10" s="45"/>
      <c r="AX10" s="45"/>
      <c r="AY10" s="45"/>
      <c r="AZ10" s="45"/>
      <c r="BA10" s="45"/>
      <c r="BB10" s="45">
        <f>データ!X6</f>
        <v>1716.06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203211</v>
      </c>
      <c r="D6" s="33">
        <f t="shared" si="3"/>
        <v>47</v>
      </c>
      <c r="E6" s="33">
        <f t="shared" si="3"/>
        <v>17</v>
      </c>
      <c r="F6" s="33">
        <f t="shared" si="3"/>
        <v>1</v>
      </c>
      <c r="G6" s="33">
        <f t="shared" si="3"/>
        <v>0</v>
      </c>
      <c r="H6" s="33" t="str">
        <f t="shared" si="3"/>
        <v>長野県　軽井沢町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48.67</v>
      </c>
      <c r="Q6" s="34">
        <f t="shared" si="3"/>
        <v>95.82</v>
      </c>
      <c r="R6" s="34">
        <f t="shared" si="3"/>
        <v>2808</v>
      </c>
      <c r="S6" s="34">
        <f t="shared" si="3"/>
        <v>20295</v>
      </c>
      <c r="T6" s="34">
        <f t="shared" si="3"/>
        <v>156.03</v>
      </c>
      <c r="U6" s="34">
        <f t="shared" si="3"/>
        <v>130.07</v>
      </c>
      <c r="V6" s="34">
        <f t="shared" si="3"/>
        <v>9833</v>
      </c>
      <c r="W6" s="34">
        <f t="shared" si="3"/>
        <v>5.73</v>
      </c>
      <c r="X6" s="34">
        <f t="shared" si="3"/>
        <v>1716.06</v>
      </c>
      <c r="Y6" s="35">
        <f>IF(Y7="",NA(),Y7)</f>
        <v>96.07</v>
      </c>
      <c r="Z6" s="35">
        <f t="shared" ref="Z6:AH6" si="4">IF(Z7="",NA(),Z7)</f>
        <v>101.66</v>
      </c>
      <c r="AA6" s="35">
        <f t="shared" si="4"/>
        <v>98.38</v>
      </c>
      <c r="AB6" s="35">
        <f t="shared" si="4"/>
        <v>101.6</v>
      </c>
      <c r="AC6" s="35">
        <f t="shared" si="4"/>
        <v>99.09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31.67</v>
      </c>
      <c r="BG6" s="35">
        <f t="shared" ref="BG6:BO6" si="7">IF(BG7="",NA(),BG7)</f>
        <v>27.17</v>
      </c>
      <c r="BH6" s="35">
        <f t="shared" si="7"/>
        <v>26.87</v>
      </c>
      <c r="BI6" s="35">
        <f t="shared" si="7"/>
        <v>25.84</v>
      </c>
      <c r="BJ6" s="34">
        <f t="shared" si="7"/>
        <v>0</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140.66</v>
      </c>
      <c r="BR6" s="35">
        <f t="shared" ref="BR6:BZ6" si="8">IF(BR7="",NA(),BR7)</f>
        <v>155.5</v>
      </c>
      <c r="BS6" s="35">
        <f t="shared" si="8"/>
        <v>142.72</v>
      </c>
      <c r="BT6" s="35">
        <f t="shared" si="8"/>
        <v>132.74</v>
      </c>
      <c r="BU6" s="35">
        <f t="shared" si="8"/>
        <v>139.22</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135.36000000000001</v>
      </c>
      <c r="CC6" s="35">
        <f t="shared" ref="CC6:CK6" si="9">IF(CC7="",NA(),CC7)</f>
        <v>121.84</v>
      </c>
      <c r="CD6" s="35">
        <f t="shared" si="9"/>
        <v>136.53</v>
      </c>
      <c r="CE6" s="35">
        <f t="shared" si="9"/>
        <v>148.12</v>
      </c>
      <c r="CF6" s="35">
        <f t="shared" si="9"/>
        <v>143.46</v>
      </c>
      <c r="CG6" s="35">
        <f t="shared" si="9"/>
        <v>251.88</v>
      </c>
      <c r="CH6" s="35">
        <f t="shared" si="9"/>
        <v>247.43</v>
      </c>
      <c r="CI6" s="35">
        <f t="shared" si="9"/>
        <v>248.89</v>
      </c>
      <c r="CJ6" s="35">
        <f t="shared" si="9"/>
        <v>250.84</v>
      </c>
      <c r="CK6" s="35">
        <f t="shared" si="9"/>
        <v>235.61</v>
      </c>
      <c r="CL6" s="34" t="str">
        <f>IF(CL7="","",IF(CL7="-","【-】","【"&amp;SUBSTITUTE(TEXT(CL7,"#,##0.00"),"-","△")&amp;"】"))</f>
        <v>【137.82】</v>
      </c>
      <c r="CM6" s="35">
        <f>IF(CM7="",NA(),CM7)</f>
        <v>45.66</v>
      </c>
      <c r="CN6" s="35">
        <f t="shared" ref="CN6:CV6" si="10">IF(CN7="",NA(),CN7)</f>
        <v>44.1</v>
      </c>
      <c r="CO6" s="35">
        <f t="shared" si="10"/>
        <v>45.63</v>
      </c>
      <c r="CP6" s="35">
        <f t="shared" si="10"/>
        <v>35.1</v>
      </c>
      <c r="CQ6" s="35">
        <f t="shared" si="10"/>
        <v>45.96</v>
      </c>
      <c r="CR6" s="35">
        <f t="shared" si="10"/>
        <v>49.29</v>
      </c>
      <c r="CS6" s="35">
        <f t="shared" si="10"/>
        <v>50.32</v>
      </c>
      <c r="CT6" s="35">
        <f t="shared" si="10"/>
        <v>49.89</v>
      </c>
      <c r="CU6" s="35">
        <f t="shared" si="10"/>
        <v>49.39</v>
      </c>
      <c r="CV6" s="35">
        <f t="shared" si="10"/>
        <v>49.25</v>
      </c>
      <c r="CW6" s="34" t="str">
        <f>IF(CW7="","",IF(CW7="-","【-】","【"&amp;SUBSTITUTE(TEXT(CW7,"#,##0.00"),"-","△")&amp;"】"))</f>
        <v>【60.09】</v>
      </c>
      <c r="CX6" s="35">
        <f>IF(CX7="",NA(),CX7)</f>
        <v>82.31</v>
      </c>
      <c r="CY6" s="35">
        <f t="shared" ref="CY6:DG6" si="11">IF(CY7="",NA(),CY7)</f>
        <v>84.1</v>
      </c>
      <c r="CZ6" s="35">
        <f t="shared" si="11"/>
        <v>86.63</v>
      </c>
      <c r="DA6" s="35">
        <f t="shared" si="11"/>
        <v>88.29</v>
      </c>
      <c r="DB6" s="35">
        <f t="shared" si="11"/>
        <v>90.46</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v>
      </c>
      <c r="EF6" s="35">
        <f t="shared" ref="EF6:EN6" si="14">IF(EF7="",NA(),EF7)</f>
        <v>0.1</v>
      </c>
      <c r="EG6" s="35">
        <f t="shared" si="14"/>
        <v>0.1</v>
      </c>
      <c r="EH6" s="35">
        <f t="shared" si="14"/>
        <v>0.83</v>
      </c>
      <c r="EI6" s="35">
        <f t="shared" si="14"/>
        <v>0.57999999999999996</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203211</v>
      </c>
      <c r="D7" s="37">
        <v>47</v>
      </c>
      <c r="E7" s="37">
        <v>17</v>
      </c>
      <c r="F7" s="37">
        <v>1</v>
      </c>
      <c r="G7" s="37">
        <v>0</v>
      </c>
      <c r="H7" s="37" t="s">
        <v>110</v>
      </c>
      <c r="I7" s="37" t="s">
        <v>111</v>
      </c>
      <c r="J7" s="37" t="s">
        <v>112</v>
      </c>
      <c r="K7" s="37" t="s">
        <v>113</v>
      </c>
      <c r="L7" s="37" t="s">
        <v>114</v>
      </c>
      <c r="M7" s="37"/>
      <c r="N7" s="38" t="s">
        <v>115</v>
      </c>
      <c r="O7" s="38" t="s">
        <v>116</v>
      </c>
      <c r="P7" s="38">
        <v>48.67</v>
      </c>
      <c r="Q7" s="38">
        <v>95.82</v>
      </c>
      <c r="R7" s="38">
        <v>2808</v>
      </c>
      <c r="S7" s="38">
        <v>20295</v>
      </c>
      <c r="T7" s="38">
        <v>156.03</v>
      </c>
      <c r="U7" s="38">
        <v>130.07</v>
      </c>
      <c r="V7" s="38">
        <v>9833</v>
      </c>
      <c r="W7" s="38">
        <v>5.73</v>
      </c>
      <c r="X7" s="38">
        <v>1716.06</v>
      </c>
      <c r="Y7" s="38">
        <v>96.07</v>
      </c>
      <c r="Z7" s="38">
        <v>101.66</v>
      </c>
      <c r="AA7" s="38">
        <v>98.38</v>
      </c>
      <c r="AB7" s="38">
        <v>101.6</v>
      </c>
      <c r="AC7" s="38">
        <v>99.09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31.67</v>
      </c>
      <c r="BG7" s="38">
        <v>27.17</v>
      </c>
      <c r="BH7" s="38">
        <v>26.87</v>
      </c>
      <c r="BI7" s="38">
        <v>25.84</v>
      </c>
      <c r="BJ7" s="38">
        <v>0</v>
      </c>
      <c r="BK7" s="38">
        <v>1309.43</v>
      </c>
      <c r="BL7" s="38">
        <v>1306.92</v>
      </c>
      <c r="BM7" s="38">
        <v>1203.71</v>
      </c>
      <c r="BN7" s="38">
        <v>1162.3599999999999</v>
      </c>
      <c r="BO7" s="38">
        <v>1047.6500000000001</v>
      </c>
      <c r="BP7" s="38">
        <v>728.3</v>
      </c>
      <c r="BQ7" s="38">
        <v>140.66</v>
      </c>
      <c r="BR7" s="38">
        <v>155.5</v>
      </c>
      <c r="BS7" s="38">
        <v>142.72</v>
      </c>
      <c r="BT7" s="38">
        <v>132.74</v>
      </c>
      <c r="BU7" s="38">
        <v>139.22</v>
      </c>
      <c r="BV7" s="38">
        <v>67.59</v>
      </c>
      <c r="BW7" s="38">
        <v>68.510000000000005</v>
      </c>
      <c r="BX7" s="38">
        <v>69.739999999999995</v>
      </c>
      <c r="BY7" s="38">
        <v>68.209999999999994</v>
      </c>
      <c r="BZ7" s="38">
        <v>74.040000000000006</v>
      </c>
      <c r="CA7" s="38">
        <v>100.04</v>
      </c>
      <c r="CB7" s="38">
        <v>135.36000000000001</v>
      </c>
      <c r="CC7" s="38">
        <v>121.84</v>
      </c>
      <c r="CD7" s="38">
        <v>136.53</v>
      </c>
      <c r="CE7" s="38">
        <v>148.12</v>
      </c>
      <c r="CF7" s="38">
        <v>143.46</v>
      </c>
      <c r="CG7" s="38">
        <v>251.88</v>
      </c>
      <c r="CH7" s="38">
        <v>247.43</v>
      </c>
      <c r="CI7" s="38">
        <v>248.89</v>
      </c>
      <c r="CJ7" s="38">
        <v>250.84</v>
      </c>
      <c r="CK7" s="38">
        <v>235.61</v>
      </c>
      <c r="CL7" s="38">
        <v>137.82</v>
      </c>
      <c r="CM7" s="38">
        <v>45.66</v>
      </c>
      <c r="CN7" s="38">
        <v>44.1</v>
      </c>
      <c r="CO7" s="38">
        <v>45.63</v>
      </c>
      <c r="CP7" s="38">
        <v>35.1</v>
      </c>
      <c r="CQ7" s="38">
        <v>45.96</v>
      </c>
      <c r="CR7" s="38">
        <v>49.29</v>
      </c>
      <c r="CS7" s="38">
        <v>50.32</v>
      </c>
      <c r="CT7" s="38">
        <v>49.89</v>
      </c>
      <c r="CU7" s="38">
        <v>49.39</v>
      </c>
      <c r="CV7" s="38">
        <v>49.25</v>
      </c>
      <c r="CW7" s="38">
        <v>60.09</v>
      </c>
      <c r="CX7" s="38">
        <v>82.31</v>
      </c>
      <c r="CY7" s="38">
        <v>84.1</v>
      </c>
      <c r="CZ7" s="38">
        <v>86.63</v>
      </c>
      <c r="DA7" s="38">
        <v>88.29</v>
      </c>
      <c r="DB7" s="38">
        <v>90.46</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0.1</v>
      </c>
      <c r="EF7" s="38">
        <v>0.1</v>
      </c>
      <c r="EG7" s="38">
        <v>0.1</v>
      </c>
      <c r="EH7" s="38">
        <v>0.83</v>
      </c>
      <c r="EI7" s="38">
        <v>0.57999999999999996</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2018-02-04T23:07:56Z</cp:lastPrinted>
  <dcterms:created xsi:type="dcterms:W3CDTF">2017-12-25T02:07:54Z</dcterms:created>
  <dcterms:modified xsi:type="dcterms:W3CDTF">2018-02-21T08:03:57Z</dcterms:modified>
  <cp:category/>
</cp:coreProperties>
</file>