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EdMax\Attachment\20180208_155603_ncndvh\"/>
    </mc:Choice>
  </mc:AlternateContent>
  <workbookProtection workbookPassword="B319" lockStructure="1"/>
  <bookViews>
    <workbookView xWindow="240" yWindow="60" windowWidth="14940" windowHeight="7875"/>
  </bookViews>
  <sheets>
    <sheet name="法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AD10" i="4" s="1"/>
  <c r="Q6" i="5"/>
  <c r="W10" i="4" s="1"/>
  <c r="P6" i="5"/>
  <c r="O6" i="5"/>
  <c r="I10" i="4" s="1"/>
  <c r="N6" i="5"/>
  <c r="B10" i="4" s="1"/>
  <c r="M6" i="5"/>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E86" i="4"/>
  <c r="BB10" i="4"/>
  <c r="P10" i="4"/>
  <c r="BB8" i="4"/>
  <c r="AT8" i="4"/>
  <c r="W8" i="4"/>
  <c r="P8" i="4"/>
  <c r="B6" i="4"/>
  <c r="C10" i="5" l="1"/>
  <c r="D10" i="5"/>
  <c r="E10" i="5"/>
  <c r="B10" i="5"/>
</calcChain>
</file>

<file path=xl/sharedStrings.xml><?xml version="1.0" encoding="utf-8"?>
<sst xmlns="http://schemas.openxmlformats.org/spreadsheetml/2006/main" count="240" uniqueCount="123">
  <si>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</si>
  <si>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</si>
  <si>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</si>
  <si>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</si>
  <si>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</si>
  <si>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</si>
  <si>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</si>
  <si>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</si>
  <si>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</si>
  <si>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</si>
  <si>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</si>
  <si>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</si>
  <si>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</si>
  <si>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</si>
  <si>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</si>
  <si>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</si>
  <si>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</si>
  <si>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</si>
  <si>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</si>
  <si>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</si>
  <si>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</si>
  <si>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</si>
  <si>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</si>
  <si>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</si>
  <si>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</si>
  <si>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</si>
  <si>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</si>
  <si>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</si>
  <si>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</si>
  <si>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</si>
  <si>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</si>
  <si>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</si>
  <si>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</si>
  <si>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</si>
  <si>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</si>
  <si>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</si>
  <si>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</si>
  <si>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</si>
  <si>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</si>
  <si>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</si>
  <si>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</si>
  <si>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</si>
  <si>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</si>
  <si>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</si>
  <si>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</si>
  <si>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</si>
  <si>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</si>
  <si>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</si>
  <si>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</si>
  <si>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</si>
  <si>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</si>
  <si>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</si>
  <si>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</si>
  <si>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</si>
  <si>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</si>
  <si>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</si>
  <si>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</si>
  <si>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</si>
  <si>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</si>
  <si>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</si>
  <si>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</si>
  <si>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</si>
  <si>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</si>
  <si>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</si>
  <si>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</si>
  <si>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</si>
  <si>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</si>
  <si>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</si>
  <si>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</si>
  <si>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</si>
  <si>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</si>
  <si>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</si>
  <si>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</si>
  <si>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</si>
  <si>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</si>
  <si>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</si>
  <si>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</si>
  <si>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</si>
  <si>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</si>
  <si>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</si>
  <si>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</si>
  <si>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</si>
  <si>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</si>
  <si>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</si>
  <si>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</si>
  <si>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</si>
  <si>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</si>
  <si>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</si>
  <si>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</si>
  <si>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</si>
  <si>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</si>
  <si>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</si>
  <si>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</si>
  <si>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</si>
  <si>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</si>
  <si>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</si>
  <si>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</si>
  <si>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</si>
  <si>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</si>
  <si>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</si>
  <si>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</si>
  <si>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</si>
  <si>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</si>
  <si>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</si>
  <si>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</si>
  <si>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</si>
  <si>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</si>
  <si>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</si>
  <si>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長野県　岡谷市</t>
  </si>
  <si>
    <t>法適用</t>
  </si>
  <si>
    <t>下水道事業</t>
  </si>
  <si>
    <t>公共下水道</t>
  </si>
  <si>
    <t>Bd1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</si>
  <si>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</si>
  <si>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</si>
  <si>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</si>
  <si>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</si>
  <si>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</si>
  <si>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</si>
  <si>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</si>
  <si>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　岡谷市下水道事業は健全な経営状況を維持していますが、人口減少に合わせての管路縮小が難しい事業のため、維持修繕や更新等を効率的に実施していく必要があります。
　①経常収支比率は、経常費用が経常収支によりどの程度賄われているかを示すもので、100％を超えており収支は黒字で、収益的収支は良好で健全経営を維持している状況です。②累積欠損比率は、経営状況の健全性を示しており、営業収益に対する累積欠損金は発生しておらず健全な経営状況を表しています。③流動比率は、1年以内の債務に対する支払いの能力を表すもので、100％以上であり支払い能力がある状況です。④企業債残高対事業規模比率は、下水道事業に係る企業債（借入）の多少の検討にあたり企業債残高と使用料収入の関係をみるもので、岡谷市では早くから更新投資へ取りかかったことから類似団体平均を上回っています。更新等の需要をみて過剰な借入れとならない取り組みが必要です。⑤経費回収率は、使用料単価と汚水処理原価の関係をみるもので、100％以上であり使用料で経費を賄えている状況です。⑥汚水処理原価は、１㎥の汚水処理に必要な経費で、類似団体平均より低い水準です。処理場を諏訪湖流域で運営しているため、岡谷市単独での運営に比べ効率的で健全経営に繋がっています。⑦施設利用率は、施設の利用状況や適正規模を判断するもので、岡谷市は諏訪湖流域下水道に接続しているため該当しません。⑧水洗化率は、97.6％で高い水準です。将来の見込を踏まえ費用対効果を勘案して取り組む必要があります。
</t>
    <rPh sb="126" eb="128">
      <t>ルイジ</t>
    </rPh>
    <rPh sb="133" eb="135">
      <t>ウワマワ</t>
    </rPh>
    <rPh sb="152" eb="154">
      <t>シサン</t>
    </rPh>
    <rPh sb="155" eb="157">
      <t>ロウキュウ</t>
    </rPh>
    <rPh sb="157" eb="159">
      <t>ドア</t>
    </rPh>
    <rPh sb="161" eb="162">
      <t>スス</t>
    </rPh>
    <rPh sb="166" eb="168">
      <t>ジョウキョウ</t>
    </rPh>
    <rPh sb="255" eb="256">
      <t>カン</t>
    </rPh>
    <rPh sb="256" eb="257">
      <t>キョ</t>
    </rPh>
    <rPh sb="258" eb="260">
      <t>コウシン</t>
    </rPh>
    <rPh sb="261" eb="263">
      <t>カイゼン</t>
    </rPh>
    <rPh sb="264" eb="266">
      <t>ジュンチョウ</t>
    </rPh>
    <rPh sb="267" eb="268">
      <t>スス</t>
    </rPh>
    <rPh sb="272" eb="274">
      <t>ジョウキョウ</t>
    </rPh>
    <rPh sb="279" eb="280">
      <t>キョ</t>
    </rPh>
    <rPh sb="280" eb="283">
      <t>ロウキュウカ</t>
    </rPh>
    <rPh sb="297" eb="298">
      <t>キョ</t>
    </rPh>
    <rPh sb="305" eb="306">
      <t>キョ</t>
    </rPh>
    <rPh sb="309" eb="311">
      <t>ドア</t>
    </rPh>
    <rPh sb="319" eb="322">
      <t>オカヤシ</t>
    </rPh>
    <rPh sb="325" eb="328">
      <t>ゲンジテン</t>
    </rPh>
    <rPh sb="330" eb="332">
      <t>タイヨウ</t>
    </rPh>
    <rPh sb="332" eb="334">
      <t>ネンスウ</t>
    </rPh>
    <rPh sb="335" eb="336">
      <t>コ</t>
    </rPh>
    <rPh sb="338" eb="339">
      <t>カン</t>
    </rPh>
    <rPh sb="339" eb="340">
      <t>キョ</t>
    </rPh>
    <phoneticPr fontId="4"/>
  </si>
  <si>
    <t>　人口の減少等に伴う汚水量の減により、使用料の減少傾向となっています。こうした中、下水道事業は、下水道普及率が99％を超え建設拡張から現在は維持管理が中心になっていますが、未整備地区の整備、老朽管の更新や長寿命化など適切な資産管理（ストックマネジメント）による計画的な施設の更新、維持管理が必要です。更に危機管理の面では、重要な下水道施設の耐震化や自家発電設備整備、ゲリラ豪雨による浸水被害の軽減のための雨水渠整備などが急務となっています。また、諏訪湖流域下水道の終末処理場についても老朽化に伴う施設の更新や長寿命化への費用負担が増加していく見込です。
　将来にわたり市民の衛生的で快適な生活環境を守る下水道を維持できるように、今までの個別の計画をまとめた中長期的な視点で策定する「経営戦略」を活用し、自立した健全経営に努めてまいります。</t>
    <rPh sb="39" eb="40">
      <t>ナカ</t>
    </rPh>
    <rPh sb="41" eb="44">
      <t>ゲスイドウ</t>
    </rPh>
    <rPh sb="44" eb="46">
      <t>ジギョウ</t>
    </rPh>
    <rPh sb="86" eb="89">
      <t>ミセイビ</t>
    </rPh>
    <rPh sb="89" eb="91">
      <t>チク</t>
    </rPh>
    <rPh sb="92" eb="94">
      <t>セイビ</t>
    </rPh>
    <rPh sb="95" eb="97">
      <t>ロウキュウ</t>
    </rPh>
    <rPh sb="97" eb="98">
      <t>カン</t>
    </rPh>
    <rPh sb="99" eb="101">
      <t>コウシン</t>
    </rPh>
    <rPh sb="102" eb="103">
      <t>チョウ</t>
    </rPh>
    <rPh sb="103" eb="105">
      <t>ジュミョウ</t>
    </rPh>
    <rPh sb="105" eb="106">
      <t>カ</t>
    </rPh>
    <rPh sb="108" eb="110">
      <t>テキセツ</t>
    </rPh>
    <rPh sb="111" eb="113">
      <t>シサン</t>
    </rPh>
    <rPh sb="113" eb="115">
      <t>カンリ</t>
    </rPh>
    <rPh sb="130" eb="133">
      <t>ケイカクテキ</t>
    </rPh>
    <rPh sb="134" eb="136">
      <t>シセツ</t>
    </rPh>
    <rPh sb="137" eb="139">
      <t>コウシン</t>
    </rPh>
    <rPh sb="140" eb="142">
      <t>イジ</t>
    </rPh>
    <rPh sb="142" eb="144">
      <t>カンリ</t>
    </rPh>
    <rPh sb="145" eb="147">
      <t>ヒツヨウ</t>
    </rPh>
    <rPh sb="150" eb="151">
      <t>サラ</t>
    </rPh>
    <rPh sb="152" eb="154">
      <t>キキ</t>
    </rPh>
    <rPh sb="154" eb="156">
      <t>カンリ</t>
    </rPh>
    <rPh sb="157" eb="158">
      <t>メン</t>
    </rPh>
    <rPh sb="161" eb="163">
      <t>ジュウヨウ</t>
    </rPh>
    <rPh sb="164" eb="167">
      <t>ゲスイドウ</t>
    </rPh>
    <rPh sb="167" eb="169">
      <t>シセツ</t>
    </rPh>
    <rPh sb="170" eb="173">
      <t>タイシンカ</t>
    </rPh>
    <rPh sb="174" eb="176">
      <t>ジカ</t>
    </rPh>
    <rPh sb="176" eb="178">
      <t>ハツデン</t>
    </rPh>
    <rPh sb="178" eb="180">
      <t>セツビ</t>
    </rPh>
    <rPh sb="180" eb="182">
      <t>セイビ</t>
    </rPh>
    <rPh sb="186" eb="188">
      <t>ゴウウ</t>
    </rPh>
    <rPh sb="191" eb="193">
      <t>シンスイ</t>
    </rPh>
    <rPh sb="193" eb="195">
      <t>ヒガイ</t>
    </rPh>
    <rPh sb="196" eb="198">
      <t>ケイゲン</t>
    </rPh>
    <rPh sb="202" eb="204">
      <t>ウスイ</t>
    </rPh>
    <rPh sb="204" eb="205">
      <t>キョ</t>
    </rPh>
    <rPh sb="205" eb="207">
      <t>セイビ</t>
    </rPh>
    <rPh sb="210" eb="212">
      <t>キュウム</t>
    </rPh>
    <rPh sb="223" eb="225">
      <t>スワ</t>
    </rPh>
    <rPh sb="225" eb="226">
      <t>コ</t>
    </rPh>
    <rPh sb="226" eb="228">
      <t>リュウイキ</t>
    </rPh>
    <rPh sb="228" eb="231">
      <t>ゲスイドウ</t>
    </rPh>
    <rPh sb="232" eb="234">
      <t>シュウマツ</t>
    </rPh>
    <rPh sb="234" eb="237">
      <t>ショリジョウ</t>
    </rPh>
    <rPh sb="242" eb="245">
      <t>ロウキュウカ</t>
    </rPh>
    <rPh sb="246" eb="247">
      <t>トモナ</t>
    </rPh>
    <rPh sb="248" eb="250">
      <t>シセツ</t>
    </rPh>
    <rPh sb="251" eb="253">
      <t>コウシン</t>
    </rPh>
    <rPh sb="254" eb="255">
      <t>チョウ</t>
    </rPh>
    <rPh sb="255" eb="257">
      <t>ジュミョウ</t>
    </rPh>
    <rPh sb="257" eb="258">
      <t>カ</t>
    </rPh>
    <rPh sb="260" eb="262">
      <t>ヒヨウ</t>
    </rPh>
    <rPh sb="262" eb="264">
      <t>フタン</t>
    </rPh>
    <rPh sb="265" eb="267">
      <t>ゾウカ</t>
    </rPh>
    <rPh sb="271" eb="273">
      <t>ミコミ</t>
    </rPh>
    <rPh sb="278" eb="280">
      <t>ショウライ</t>
    </rPh>
    <rPh sb="284" eb="286">
      <t>シミン</t>
    </rPh>
    <rPh sb="287" eb="290">
      <t>エイセイテキ</t>
    </rPh>
    <rPh sb="291" eb="293">
      <t>カイテキ</t>
    </rPh>
    <rPh sb="294" eb="296">
      <t>セイカツ</t>
    </rPh>
    <rPh sb="296" eb="298">
      <t>カンキョウ</t>
    </rPh>
    <rPh sb="299" eb="300">
      <t>マモ</t>
    </rPh>
    <rPh sb="301" eb="304">
      <t>ゲスイドウ</t>
    </rPh>
    <rPh sb="305" eb="307">
      <t>イジ</t>
    </rPh>
    <rPh sb="314" eb="315">
      <t>イマ</t>
    </rPh>
    <rPh sb="318" eb="320">
      <t>コベツ</t>
    </rPh>
    <rPh sb="321" eb="323">
      <t>ケイカク</t>
    </rPh>
    <rPh sb="328" eb="332">
      <t>チュウチョウキテキ</t>
    </rPh>
    <rPh sb="333" eb="335">
      <t>シテン</t>
    </rPh>
    <rPh sb="336" eb="338">
      <t>サクテイ</t>
    </rPh>
    <rPh sb="341" eb="343">
      <t>ケイエイ</t>
    </rPh>
    <rPh sb="343" eb="345">
      <t>センリャク</t>
    </rPh>
    <rPh sb="347" eb="349">
      <t>カツヨウ</t>
    </rPh>
    <rPh sb="351" eb="353">
      <t>ジリツ</t>
    </rPh>
    <rPh sb="355" eb="357">
      <t>ケンゼン</t>
    </rPh>
    <rPh sb="357" eb="359">
      <t>ケイエイ</t>
    </rPh>
    <rPh sb="360" eb="361">
      <t>ツト</t>
    </rPh>
    <phoneticPr fontId="4"/>
  </si>
  <si>
    <t>　現在、管渠の更新・改善は順調に進んでいますが、将来的に急激に増加する老朽管の大量改築・更新を見据えて、更新ペースを速めることが必要になっています。
　①有形固定資産減価償却率は、有形固定資産のうち償却対象の減価償却の状況から資産の老朽化をみるもので、類似団体平均を上回っていることから、類似団体平均よりは資産の老朽度合いが進んでいる状況ですが、岡谷市は早期に長寿命化対策や耐震化対策に取り組んでいることにより、管渠総延長に対して当該年度に更新した管渠延長の割合を示す③管渠改善率でも類似団体平均を上回っており、管渠の更新・改善が順調に進んでいる状況です。②管渠老朽化率は、法定耐用年数を超えた管渠延長の割合から管渠の老朽度合いをみるもので、岡谷市では、現時点では耐用年数を超えた管渠はありません。</t>
    <rPh sb="126" eb="128">
      <t>ルイジ</t>
    </rPh>
    <rPh sb="133" eb="135">
      <t>ウワマワ</t>
    </rPh>
    <rPh sb="144" eb="146">
      <t>ルイジ</t>
    </rPh>
    <rPh sb="153" eb="155">
      <t>シサン</t>
    </rPh>
    <rPh sb="156" eb="158">
      <t>ロウキュウ</t>
    </rPh>
    <rPh sb="158" eb="160">
      <t>ドア</t>
    </rPh>
    <rPh sb="162" eb="163">
      <t>スス</t>
    </rPh>
    <rPh sb="167" eb="169">
      <t>ジョウキョウ</t>
    </rPh>
    <rPh sb="256" eb="257">
      <t>カン</t>
    </rPh>
    <rPh sb="257" eb="258">
      <t>キョ</t>
    </rPh>
    <rPh sb="259" eb="261">
      <t>コウシン</t>
    </rPh>
    <rPh sb="262" eb="264">
      <t>カイゼン</t>
    </rPh>
    <rPh sb="265" eb="267">
      <t>ジュンチョウ</t>
    </rPh>
    <rPh sb="268" eb="269">
      <t>スス</t>
    </rPh>
    <rPh sb="273" eb="275">
      <t>ジョウキョウ</t>
    </rPh>
    <rPh sb="280" eb="281">
      <t>キョ</t>
    </rPh>
    <rPh sb="281" eb="284">
      <t>ロウキュウカ</t>
    </rPh>
    <rPh sb="298" eb="299">
      <t>キョ</t>
    </rPh>
    <rPh sb="299" eb="301">
      <t>エンチョウ</t>
    </rPh>
    <rPh sb="307" eb="308">
      <t>キョ</t>
    </rPh>
    <rPh sb="311" eb="313">
      <t>ドア</t>
    </rPh>
    <rPh sb="321" eb="324">
      <t>オカヤシ</t>
    </rPh>
    <rPh sb="327" eb="330">
      <t>ゲンジテン</t>
    </rPh>
    <rPh sb="332" eb="334">
      <t>タイヨウ</t>
    </rPh>
    <rPh sb="334" eb="336">
      <t>ネンスウ</t>
    </rPh>
    <rPh sb="337" eb="338">
      <t>コ</t>
    </rPh>
    <rPh sb="340" eb="341">
      <t>カン</t>
    </rPh>
    <rPh sb="341" eb="342">
      <t>キョ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</si>
</sst>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0.12</c:v>
                </c:pt>
                <c:pt idx="1">
                  <c:v>0.47</c:v>
                </c:pt>
                <c:pt idx="2">
                  <c:v>0.51</c:v>
                </c:pt>
                <c:pt idx="3">
                  <c:v>0.91</c:v>
                </c:pt>
                <c:pt idx="4">
                  <c:v>0.19</c:v>
                </c:pt>
              </c:numCache>
            </c:numRef>
          </c:val>
          <c:extLst>
            <c:ext xmlns:c16="http://schemas.microsoft.com/office/drawing/2014/chart" uri="{C3380CC4-5D6E-409C-BE32-E72D297353CC}">
              <c16:uniqueId val="{00000000-1836-421B-8D7B-7A3F2B4352EA}"/>
            </c:ext>
          </c:extLst>
        </c:ser>
        <c:dLbls>
          <c:showLegendKey val="0"/>
          <c:showVal val="0"/>
          <c:showCatName val="0"/>
          <c:showSerName val="0"/>
          <c:showPercent val="0"/>
          <c:showBubbleSize val="0"/>
        </c:dLbls>
        <c:gapWidth val="150"/>
        <c:axId val="197540520"/>
        <c:axId val="197540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7.0000000000000007E-2</c:v>
                </c:pt>
                <c:pt idx="2">
                  <c:v>0.1</c:v>
                </c:pt>
                <c:pt idx="3">
                  <c:v>0.27</c:v>
                </c:pt>
                <c:pt idx="4">
                  <c:v>0.17</c:v>
                </c:pt>
              </c:numCache>
            </c:numRef>
          </c:val>
          <c:smooth val="0"/>
          <c:extLst>
            <c:ext xmlns:c16="http://schemas.microsoft.com/office/drawing/2014/chart" uri="{C3380CC4-5D6E-409C-BE32-E72D297353CC}">
              <c16:uniqueId val="{00000001-1836-421B-8D7B-7A3F2B4352EA}"/>
            </c:ext>
          </c:extLst>
        </c:ser>
        <c:dLbls>
          <c:showLegendKey val="0"/>
          <c:showVal val="0"/>
          <c:showCatName val="0"/>
          <c:showSerName val="0"/>
          <c:showPercent val="0"/>
          <c:showBubbleSize val="0"/>
        </c:dLbls>
        <c:marker val="1"/>
        <c:smooth val="0"/>
        <c:axId val="197540520"/>
        <c:axId val="197540904"/>
      </c:lineChart>
      <c:dateAx>
        <c:axId val="197540520"/>
        <c:scaling>
          <c:orientation val="minMax"/>
        </c:scaling>
        <c:delete val="1"/>
        <c:axPos val="b"/>
        <c:numFmt formatCode="ge" sourceLinked="1"/>
        <c:majorTickMark val="none"/>
        <c:minorTickMark val="none"/>
        <c:tickLblPos val="none"/>
        <c:crossAx val="197540904"/>
        <c:crosses val="autoZero"/>
        <c:auto val="1"/>
        <c:lblOffset val="100"/>
        <c:baseTimeUnit val="years"/>
      </c:dateAx>
      <c:valAx>
        <c:axId val="197540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540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DBB-4AAF-8C8C-4FF2BCB8B465}"/>
            </c:ext>
          </c:extLst>
        </c:ser>
        <c:dLbls>
          <c:showLegendKey val="0"/>
          <c:showVal val="0"/>
          <c:showCatName val="0"/>
          <c:showSerName val="0"/>
          <c:showPercent val="0"/>
          <c:showBubbleSize val="0"/>
        </c:dLbls>
        <c:gapWidth val="150"/>
        <c:axId val="198054008"/>
        <c:axId val="198054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62.27</c:v>
                </c:pt>
                <c:pt idx="1">
                  <c:v>64.12</c:v>
                </c:pt>
                <c:pt idx="2">
                  <c:v>64.87</c:v>
                </c:pt>
                <c:pt idx="3">
                  <c:v>65.62</c:v>
                </c:pt>
                <c:pt idx="4">
                  <c:v>64.67</c:v>
                </c:pt>
              </c:numCache>
            </c:numRef>
          </c:val>
          <c:smooth val="0"/>
          <c:extLst>
            <c:ext xmlns:c16="http://schemas.microsoft.com/office/drawing/2014/chart" uri="{C3380CC4-5D6E-409C-BE32-E72D297353CC}">
              <c16:uniqueId val="{00000001-CDBB-4AAF-8C8C-4FF2BCB8B465}"/>
            </c:ext>
          </c:extLst>
        </c:ser>
        <c:dLbls>
          <c:showLegendKey val="0"/>
          <c:showVal val="0"/>
          <c:showCatName val="0"/>
          <c:showSerName val="0"/>
          <c:showPercent val="0"/>
          <c:showBubbleSize val="0"/>
        </c:dLbls>
        <c:marker val="1"/>
        <c:smooth val="0"/>
        <c:axId val="198054008"/>
        <c:axId val="198054400"/>
      </c:lineChart>
      <c:dateAx>
        <c:axId val="198054008"/>
        <c:scaling>
          <c:orientation val="minMax"/>
        </c:scaling>
        <c:delete val="1"/>
        <c:axPos val="b"/>
        <c:numFmt formatCode="ge" sourceLinked="1"/>
        <c:majorTickMark val="none"/>
        <c:minorTickMark val="none"/>
        <c:tickLblPos val="none"/>
        <c:crossAx val="198054400"/>
        <c:crosses val="autoZero"/>
        <c:auto val="1"/>
        <c:lblOffset val="100"/>
        <c:baseTimeUnit val="years"/>
      </c:dateAx>
      <c:valAx>
        <c:axId val="19805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054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97.38</c:v>
                </c:pt>
                <c:pt idx="1">
                  <c:v>97.41</c:v>
                </c:pt>
                <c:pt idx="2">
                  <c:v>97.5</c:v>
                </c:pt>
                <c:pt idx="3">
                  <c:v>97.55</c:v>
                </c:pt>
                <c:pt idx="4">
                  <c:v>97.58</c:v>
                </c:pt>
              </c:numCache>
            </c:numRef>
          </c:val>
          <c:extLst>
            <c:ext xmlns:c16="http://schemas.microsoft.com/office/drawing/2014/chart" uri="{C3380CC4-5D6E-409C-BE32-E72D297353CC}">
              <c16:uniqueId val="{00000000-0881-4999-949B-9C2A81385C29}"/>
            </c:ext>
          </c:extLst>
        </c:ser>
        <c:dLbls>
          <c:showLegendKey val="0"/>
          <c:showVal val="0"/>
          <c:showCatName val="0"/>
          <c:showSerName val="0"/>
          <c:showPercent val="0"/>
          <c:showBubbleSize val="0"/>
        </c:dLbls>
        <c:gapWidth val="150"/>
        <c:axId val="198214704"/>
        <c:axId val="198215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90.69</c:v>
                </c:pt>
                <c:pt idx="1">
                  <c:v>90.91</c:v>
                </c:pt>
                <c:pt idx="2">
                  <c:v>91.11</c:v>
                </c:pt>
                <c:pt idx="3">
                  <c:v>91.44</c:v>
                </c:pt>
                <c:pt idx="4">
                  <c:v>91.76</c:v>
                </c:pt>
              </c:numCache>
            </c:numRef>
          </c:val>
          <c:smooth val="0"/>
          <c:extLst>
            <c:ext xmlns:c16="http://schemas.microsoft.com/office/drawing/2014/chart" uri="{C3380CC4-5D6E-409C-BE32-E72D297353CC}">
              <c16:uniqueId val="{00000001-0881-4999-949B-9C2A81385C29}"/>
            </c:ext>
          </c:extLst>
        </c:ser>
        <c:dLbls>
          <c:showLegendKey val="0"/>
          <c:showVal val="0"/>
          <c:showCatName val="0"/>
          <c:showSerName val="0"/>
          <c:showPercent val="0"/>
          <c:showBubbleSize val="0"/>
        </c:dLbls>
        <c:marker val="1"/>
        <c:smooth val="0"/>
        <c:axId val="198214704"/>
        <c:axId val="198215096"/>
      </c:lineChart>
      <c:dateAx>
        <c:axId val="198214704"/>
        <c:scaling>
          <c:orientation val="minMax"/>
        </c:scaling>
        <c:delete val="1"/>
        <c:axPos val="b"/>
        <c:numFmt formatCode="ge" sourceLinked="1"/>
        <c:majorTickMark val="none"/>
        <c:minorTickMark val="none"/>
        <c:tickLblPos val="none"/>
        <c:crossAx val="198215096"/>
        <c:crosses val="autoZero"/>
        <c:auto val="1"/>
        <c:lblOffset val="100"/>
        <c:baseTimeUnit val="years"/>
      </c:dateAx>
      <c:valAx>
        <c:axId val="198215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21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108.21</c:v>
                </c:pt>
                <c:pt idx="1">
                  <c:v>104.43</c:v>
                </c:pt>
                <c:pt idx="2">
                  <c:v>118.92</c:v>
                </c:pt>
                <c:pt idx="3">
                  <c:v>115.59</c:v>
                </c:pt>
                <c:pt idx="4">
                  <c:v>115.58</c:v>
                </c:pt>
              </c:numCache>
            </c:numRef>
          </c:val>
          <c:extLst>
            <c:ext xmlns:c16="http://schemas.microsoft.com/office/drawing/2014/chart" uri="{C3380CC4-5D6E-409C-BE32-E72D297353CC}">
              <c16:uniqueId val="{00000000-127F-412A-833C-BD9F8EB5CAA4}"/>
            </c:ext>
          </c:extLst>
        </c:ser>
        <c:dLbls>
          <c:showLegendKey val="0"/>
          <c:showVal val="0"/>
          <c:showCatName val="0"/>
          <c:showSerName val="0"/>
          <c:showPercent val="0"/>
          <c:showBubbleSize val="0"/>
        </c:dLbls>
        <c:gapWidth val="150"/>
        <c:axId val="197594520"/>
        <c:axId val="197594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105.76</c:v>
                </c:pt>
                <c:pt idx="1">
                  <c:v>105.34</c:v>
                </c:pt>
                <c:pt idx="2">
                  <c:v>108.77</c:v>
                </c:pt>
                <c:pt idx="3">
                  <c:v>109.48</c:v>
                </c:pt>
                <c:pt idx="4">
                  <c:v>109.27</c:v>
                </c:pt>
              </c:numCache>
            </c:numRef>
          </c:val>
          <c:smooth val="0"/>
          <c:extLst>
            <c:ext xmlns:c16="http://schemas.microsoft.com/office/drawing/2014/chart" uri="{C3380CC4-5D6E-409C-BE32-E72D297353CC}">
              <c16:uniqueId val="{00000001-127F-412A-833C-BD9F8EB5CAA4}"/>
            </c:ext>
          </c:extLst>
        </c:ser>
        <c:dLbls>
          <c:showLegendKey val="0"/>
          <c:showVal val="0"/>
          <c:showCatName val="0"/>
          <c:showSerName val="0"/>
          <c:showPercent val="0"/>
          <c:showBubbleSize val="0"/>
        </c:dLbls>
        <c:marker val="1"/>
        <c:smooth val="0"/>
        <c:axId val="197594520"/>
        <c:axId val="197594904"/>
      </c:lineChart>
      <c:dateAx>
        <c:axId val="197594520"/>
        <c:scaling>
          <c:orientation val="minMax"/>
        </c:scaling>
        <c:delete val="1"/>
        <c:axPos val="b"/>
        <c:numFmt formatCode="ge" sourceLinked="1"/>
        <c:majorTickMark val="none"/>
        <c:minorTickMark val="none"/>
        <c:tickLblPos val="none"/>
        <c:crossAx val="197594904"/>
        <c:crosses val="autoZero"/>
        <c:auto val="1"/>
        <c:lblOffset val="100"/>
        <c:baseTimeUnit val="years"/>
      </c:dateAx>
      <c:valAx>
        <c:axId val="197594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594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17</c:v>
                </c:pt>
                <c:pt idx="1">
                  <c:v>18.260000000000002</c:v>
                </c:pt>
                <c:pt idx="2">
                  <c:v>31.85</c:v>
                </c:pt>
                <c:pt idx="3">
                  <c:v>33.83</c:v>
                </c:pt>
                <c:pt idx="4">
                  <c:v>35.83</c:v>
                </c:pt>
              </c:numCache>
            </c:numRef>
          </c:val>
          <c:extLst>
            <c:ext xmlns:c16="http://schemas.microsoft.com/office/drawing/2014/chart" uri="{C3380CC4-5D6E-409C-BE32-E72D297353CC}">
              <c16:uniqueId val="{00000000-F840-4B95-B514-6B5B83D2AA06}"/>
            </c:ext>
          </c:extLst>
        </c:ser>
        <c:dLbls>
          <c:showLegendKey val="0"/>
          <c:showVal val="0"/>
          <c:showCatName val="0"/>
          <c:showSerName val="0"/>
          <c:showPercent val="0"/>
          <c:showBubbleSize val="0"/>
        </c:dLbls>
        <c:gapWidth val="150"/>
        <c:axId val="197638696"/>
        <c:axId val="197639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12.02</c:v>
                </c:pt>
                <c:pt idx="1">
                  <c:v>12.9</c:v>
                </c:pt>
                <c:pt idx="2">
                  <c:v>25.52</c:v>
                </c:pt>
                <c:pt idx="3">
                  <c:v>25.89</c:v>
                </c:pt>
                <c:pt idx="4">
                  <c:v>26.63</c:v>
                </c:pt>
              </c:numCache>
            </c:numRef>
          </c:val>
          <c:smooth val="0"/>
          <c:extLst>
            <c:ext xmlns:c16="http://schemas.microsoft.com/office/drawing/2014/chart" uri="{C3380CC4-5D6E-409C-BE32-E72D297353CC}">
              <c16:uniqueId val="{00000001-F840-4B95-B514-6B5B83D2AA06}"/>
            </c:ext>
          </c:extLst>
        </c:ser>
        <c:dLbls>
          <c:showLegendKey val="0"/>
          <c:showVal val="0"/>
          <c:showCatName val="0"/>
          <c:showSerName val="0"/>
          <c:showPercent val="0"/>
          <c:showBubbleSize val="0"/>
        </c:dLbls>
        <c:marker val="1"/>
        <c:smooth val="0"/>
        <c:axId val="197638696"/>
        <c:axId val="197639080"/>
      </c:lineChart>
      <c:dateAx>
        <c:axId val="197638696"/>
        <c:scaling>
          <c:orientation val="minMax"/>
        </c:scaling>
        <c:delete val="1"/>
        <c:axPos val="b"/>
        <c:numFmt formatCode="ge" sourceLinked="1"/>
        <c:majorTickMark val="none"/>
        <c:minorTickMark val="none"/>
        <c:tickLblPos val="none"/>
        <c:crossAx val="197639080"/>
        <c:crosses val="autoZero"/>
        <c:auto val="1"/>
        <c:lblOffset val="100"/>
        <c:baseTimeUnit val="years"/>
      </c:dateAx>
      <c:valAx>
        <c:axId val="197639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638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A85-4580-9791-6E45181E7252}"/>
            </c:ext>
          </c:extLst>
        </c:ser>
        <c:dLbls>
          <c:showLegendKey val="0"/>
          <c:showVal val="0"/>
          <c:showCatName val="0"/>
          <c:showSerName val="0"/>
          <c:showPercent val="0"/>
          <c:showBubbleSize val="0"/>
        </c:dLbls>
        <c:gapWidth val="150"/>
        <c:axId val="197730056"/>
        <c:axId val="197740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0.48</c:v>
                </c:pt>
                <c:pt idx="1">
                  <c:v>0.71</c:v>
                </c:pt>
                <c:pt idx="2">
                  <c:v>0.76</c:v>
                </c:pt>
                <c:pt idx="3">
                  <c:v>0.71</c:v>
                </c:pt>
                <c:pt idx="4">
                  <c:v>0.95</c:v>
                </c:pt>
              </c:numCache>
            </c:numRef>
          </c:val>
          <c:smooth val="0"/>
          <c:extLst>
            <c:ext xmlns:c16="http://schemas.microsoft.com/office/drawing/2014/chart" uri="{C3380CC4-5D6E-409C-BE32-E72D297353CC}">
              <c16:uniqueId val="{00000001-8A85-4580-9791-6E45181E7252}"/>
            </c:ext>
          </c:extLst>
        </c:ser>
        <c:dLbls>
          <c:showLegendKey val="0"/>
          <c:showVal val="0"/>
          <c:showCatName val="0"/>
          <c:showSerName val="0"/>
          <c:showPercent val="0"/>
          <c:showBubbleSize val="0"/>
        </c:dLbls>
        <c:marker val="1"/>
        <c:smooth val="0"/>
        <c:axId val="197730056"/>
        <c:axId val="197740680"/>
      </c:lineChart>
      <c:dateAx>
        <c:axId val="197730056"/>
        <c:scaling>
          <c:orientation val="minMax"/>
        </c:scaling>
        <c:delete val="1"/>
        <c:axPos val="b"/>
        <c:numFmt formatCode="ge" sourceLinked="1"/>
        <c:majorTickMark val="none"/>
        <c:minorTickMark val="none"/>
        <c:tickLblPos val="none"/>
        <c:crossAx val="197740680"/>
        <c:crosses val="autoZero"/>
        <c:auto val="1"/>
        <c:lblOffset val="100"/>
        <c:baseTimeUnit val="years"/>
      </c:dateAx>
      <c:valAx>
        <c:axId val="197740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730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00A-4DC2-8AC3-2E47637D02C6}"/>
            </c:ext>
          </c:extLst>
        </c:ser>
        <c:dLbls>
          <c:showLegendKey val="0"/>
          <c:showVal val="0"/>
          <c:showCatName val="0"/>
          <c:showSerName val="0"/>
          <c:showPercent val="0"/>
          <c:showBubbleSize val="0"/>
        </c:dLbls>
        <c:gapWidth val="150"/>
        <c:axId val="197796208"/>
        <c:axId val="197796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25.99</c:v>
                </c:pt>
                <c:pt idx="1">
                  <c:v>24.99</c:v>
                </c:pt>
                <c:pt idx="2">
                  <c:v>21.47</c:v>
                </c:pt>
                <c:pt idx="3">
                  <c:v>16.34</c:v>
                </c:pt>
                <c:pt idx="4">
                  <c:v>15.65</c:v>
                </c:pt>
              </c:numCache>
            </c:numRef>
          </c:val>
          <c:smooth val="0"/>
          <c:extLst>
            <c:ext xmlns:c16="http://schemas.microsoft.com/office/drawing/2014/chart" uri="{C3380CC4-5D6E-409C-BE32-E72D297353CC}">
              <c16:uniqueId val="{00000001-800A-4DC2-8AC3-2E47637D02C6}"/>
            </c:ext>
          </c:extLst>
        </c:ser>
        <c:dLbls>
          <c:showLegendKey val="0"/>
          <c:showVal val="0"/>
          <c:showCatName val="0"/>
          <c:showSerName val="0"/>
          <c:showPercent val="0"/>
          <c:showBubbleSize val="0"/>
        </c:dLbls>
        <c:marker val="1"/>
        <c:smooth val="0"/>
        <c:axId val="197796208"/>
        <c:axId val="197796600"/>
      </c:lineChart>
      <c:dateAx>
        <c:axId val="197796208"/>
        <c:scaling>
          <c:orientation val="minMax"/>
        </c:scaling>
        <c:delete val="1"/>
        <c:axPos val="b"/>
        <c:numFmt formatCode="ge" sourceLinked="1"/>
        <c:majorTickMark val="none"/>
        <c:minorTickMark val="none"/>
        <c:tickLblPos val="none"/>
        <c:crossAx val="197796600"/>
        <c:crosses val="autoZero"/>
        <c:auto val="1"/>
        <c:lblOffset val="100"/>
        <c:baseTimeUnit val="years"/>
      </c:dateAx>
      <c:valAx>
        <c:axId val="197796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79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551.61</c:v>
                </c:pt>
                <c:pt idx="1">
                  <c:v>516.57000000000005</c:v>
                </c:pt>
                <c:pt idx="2">
                  <c:v>134.33000000000001</c:v>
                </c:pt>
                <c:pt idx="3">
                  <c:v>135.15</c:v>
                </c:pt>
                <c:pt idx="4">
                  <c:v>132.19999999999999</c:v>
                </c:pt>
              </c:numCache>
            </c:numRef>
          </c:val>
          <c:extLst>
            <c:ext xmlns:c16="http://schemas.microsoft.com/office/drawing/2014/chart" uri="{C3380CC4-5D6E-409C-BE32-E72D297353CC}">
              <c16:uniqueId val="{00000000-B718-4F98-8F73-7C154F636FDD}"/>
            </c:ext>
          </c:extLst>
        </c:ser>
        <c:dLbls>
          <c:showLegendKey val="0"/>
          <c:showVal val="0"/>
          <c:showCatName val="0"/>
          <c:showSerName val="0"/>
          <c:showPercent val="0"/>
          <c:showBubbleSize val="0"/>
        </c:dLbls>
        <c:gapWidth val="150"/>
        <c:axId val="197797776"/>
        <c:axId val="197798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275.56</c:v>
                </c:pt>
                <c:pt idx="1">
                  <c:v>316.92</c:v>
                </c:pt>
                <c:pt idx="2">
                  <c:v>79.239999999999995</c:v>
                </c:pt>
                <c:pt idx="3">
                  <c:v>78.930000000000007</c:v>
                </c:pt>
                <c:pt idx="4">
                  <c:v>77.94</c:v>
                </c:pt>
              </c:numCache>
            </c:numRef>
          </c:val>
          <c:smooth val="0"/>
          <c:extLst>
            <c:ext xmlns:c16="http://schemas.microsoft.com/office/drawing/2014/chart" uri="{C3380CC4-5D6E-409C-BE32-E72D297353CC}">
              <c16:uniqueId val="{00000001-B718-4F98-8F73-7C154F636FDD}"/>
            </c:ext>
          </c:extLst>
        </c:ser>
        <c:dLbls>
          <c:showLegendKey val="0"/>
          <c:showVal val="0"/>
          <c:showCatName val="0"/>
          <c:showSerName val="0"/>
          <c:showPercent val="0"/>
          <c:showBubbleSize val="0"/>
        </c:dLbls>
        <c:marker val="1"/>
        <c:smooth val="0"/>
        <c:axId val="197797776"/>
        <c:axId val="197798168"/>
      </c:lineChart>
      <c:dateAx>
        <c:axId val="197797776"/>
        <c:scaling>
          <c:orientation val="minMax"/>
        </c:scaling>
        <c:delete val="1"/>
        <c:axPos val="b"/>
        <c:numFmt formatCode="ge" sourceLinked="1"/>
        <c:majorTickMark val="none"/>
        <c:minorTickMark val="none"/>
        <c:tickLblPos val="none"/>
        <c:crossAx val="197798168"/>
        <c:crosses val="autoZero"/>
        <c:auto val="1"/>
        <c:lblOffset val="100"/>
        <c:baseTimeUnit val="years"/>
      </c:dateAx>
      <c:valAx>
        <c:axId val="197798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79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1041.94</c:v>
                </c:pt>
                <c:pt idx="1">
                  <c:v>1028.1500000000001</c:v>
                </c:pt>
                <c:pt idx="2">
                  <c:v>1007.99</c:v>
                </c:pt>
                <c:pt idx="3">
                  <c:v>936.12</c:v>
                </c:pt>
                <c:pt idx="4">
                  <c:v>890.87</c:v>
                </c:pt>
              </c:numCache>
            </c:numRef>
          </c:val>
          <c:extLst>
            <c:ext xmlns:c16="http://schemas.microsoft.com/office/drawing/2014/chart" uri="{C3380CC4-5D6E-409C-BE32-E72D297353CC}">
              <c16:uniqueId val="{00000000-CF92-4718-B893-C1E4A11EAEF9}"/>
            </c:ext>
          </c:extLst>
        </c:ser>
        <c:dLbls>
          <c:showLegendKey val="0"/>
          <c:showVal val="0"/>
          <c:showCatName val="0"/>
          <c:showSerName val="0"/>
          <c:showPercent val="0"/>
          <c:showBubbleSize val="0"/>
        </c:dLbls>
        <c:gapWidth val="150"/>
        <c:axId val="197795816"/>
        <c:axId val="19779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918.88</c:v>
                </c:pt>
                <c:pt idx="1">
                  <c:v>885.97</c:v>
                </c:pt>
                <c:pt idx="2">
                  <c:v>854.16</c:v>
                </c:pt>
                <c:pt idx="3">
                  <c:v>848.31</c:v>
                </c:pt>
                <c:pt idx="4">
                  <c:v>774.99</c:v>
                </c:pt>
              </c:numCache>
            </c:numRef>
          </c:val>
          <c:smooth val="0"/>
          <c:extLst>
            <c:ext xmlns:c16="http://schemas.microsoft.com/office/drawing/2014/chart" uri="{C3380CC4-5D6E-409C-BE32-E72D297353CC}">
              <c16:uniqueId val="{00000001-CF92-4718-B893-C1E4A11EAEF9}"/>
            </c:ext>
          </c:extLst>
        </c:ser>
        <c:dLbls>
          <c:showLegendKey val="0"/>
          <c:showVal val="0"/>
          <c:showCatName val="0"/>
          <c:showSerName val="0"/>
          <c:showPercent val="0"/>
          <c:showBubbleSize val="0"/>
        </c:dLbls>
        <c:marker val="1"/>
        <c:smooth val="0"/>
        <c:axId val="197795816"/>
        <c:axId val="197799344"/>
      </c:lineChart>
      <c:dateAx>
        <c:axId val="197795816"/>
        <c:scaling>
          <c:orientation val="minMax"/>
        </c:scaling>
        <c:delete val="1"/>
        <c:axPos val="b"/>
        <c:numFmt formatCode="ge" sourceLinked="1"/>
        <c:majorTickMark val="none"/>
        <c:minorTickMark val="none"/>
        <c:tickLblPos val="none"/>
        <c:crossAx val="197799344"/>
        <c:crosses val="autoZero"/>
        <c:auto val="1"/>
        <c:lblOffset val="100"/>
        <c:baseTimeUnit val="years"/>
      </c:dateAx>
      <c:valAx>
        <c:axId val="19779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795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125.78</c:v>
                </c:pt>
                <c:pt idx="1">
                  <c:v>119.99</c:v>
                </c:pt>
                <c:pt idx="2">
                  <c:v>129.47</c:v>
                </c:pt>
                <c:pt idx="3">
                  <c:v>127.18</c:v>
                </c:pt>
                <c:pt idx="4">
                  <c:v>111.7</c:v>
                </c:pt>
              </c:numCache>
            </c:numRef>
          </c:val>
          <c:extLst>
            <c:ext xmlns:c16="http://schemas.microsoft.com/office/drawing/2014/chart" uri="{C3380CC4-5D6E-409C-BE32-E72D297353CC}">
              <c16:uniqueId val="{00000000-B918-433B-B217-37EC0B4C7744}"/>
            </c:ext>
          </c:extLst>
        </c:ser>
        <c:dLbls>
          <c:showLegendKey val="0"/>
          <c:showVal val="0"/>
          <c:showCatName val="0"/>
          <c:showSerName val="0"/>
          <c:showPercent val="0"/>
          <c:showBubbleSize val="0"/>
        </c:dLbls>
        <c:gapWidth val="150"/>
        <c:axId val="197739440"/>
        <c:axId val="197739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88.2</c:v>
                </c:pt>
                <c:pt idx="1">
                  <c:v>89.94</c:v>
                </c:pt>
                <c:pt idx="2">
                  <c:v>93.13</c:v>
                </c:pt>
                <c:pt idx="3">
                  <c:v>94.38</c:v>
                </c:pt>
                <c:pt idx="4">
                  <c:v>96.57</c:v>
                </c:pt>
              </c:numCache>
            </c:numRef>
          </c:val>
          <c:smooth val="0"/>
          <c:extLst>
            <c:ext xmlns:c16="http://schemas.microsoft.com/office/drawing/2014/chart" uri="{C3380CC4-5D6E-409C-BE32-E72D297353CC}">
              <c16:uniqueId val="{00000001-B918-433B-B217-37EC0B4C7744}"/>
            </c:ext>
          </c:extLst>
        </c:ser>
        <c:dLbls>
          <c:showLegendKey val="0"/>
          <c:showVal val="0"/>
          <c:showCatName val="0"/>
          <c:showSerName val="0"/>
          <c:showPercent val="0"/>
          <c:showBubbleSize val="0"/>
        </c:dLbls>
        <c:marker val="1"/>
        <c:smooth val="0"/>
        <c:axId val="197739440"/>
        <c:axId val="197739048"/>
      </c:lineChart>
      <c:dateAx>
        <c:axId val="197739440"/>
        <c:scaling>
          <c:orientation val="minMax"/>
        </c:scaling>
        <c:delete val="1"/>
        <c:axPos val="b"/>
        <c:numFmt formatCode="ge" sourceLinked="1"/>
        <c:majorTickMark val="none"/>
        <c:minorTickMark val="none"/>
        <c:tickLblPos val="none"/>
        <c:crossAx val="197739048"/>
        <c:crosses val="autoZero"/>
        <c:auto val="1"/>
        <c:lblOffset val="100"/>
        <c:baseTimeUnit val="years"/>
      </c:dateAx>
      <c:valAx>
        <c:axId val="197739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73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135.31</c:v>
                </c:pt>
                <c:pt idx="1">
                  <c:v>141.87</c:v>
                </c:pt>
                <c:pt idx="2">
                  <c:v>131.77000000000001</c:v>
                </c:pt>
                <c:pt idx="3">
                  <c:v>134.38</c:v>
                </c:pt>
                <c:pt idx="4">
                  <c:v>153.12</c:v>
                </c:pt>
              </c:numCache>
            </c:numRef>
          </c:val>
          <c:extLst>
            <c:ext xmlns:c16="http://schemas.microsoft.com/office/drawing/2014/chart" uri="{C3380CC4-5D6E-409C-BE32-E72D297353CC}">
              <c16:uniqueId val="{00000000-2079-4C43-833C-B7F17F3B141E}"/>
            </c:ext>
          </c:extLst>
        </c:ser>
        <c:dLbls>
          <c:showLegendKey val="0"/>
          <c:showVal val="0"/>
          <c:showCatName val="0"/>
          <c:showSerName val="0"/>
          <c:showPercent val="0"/>
          <c:showBubbleSize val="0"/>
        </c:dLbls>
        <c:gapWidth val="150"/>
        <c:axId val="198052440"/>
        <c:axId val="19805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171.78</c:v>
                </c:pt>
                <c:pt idx="1">
                  <c:v>168.57</c:v>
                </c:pt>
                <c:pt idx="2">
                  <c:v>167.97</c:v>
                </c:pt>
                <c:pt idx="3">
                  <c:v>165.45</c:v>
                </c:pt>
                <c:pt idx="4">
                  <c:v>161.54</c:v>
                </c:pt>
              </c:numCache>
            </c:numRef>
          </c:val>
          <c:smooth val="0"/>
          <c:extLst>
            <c:ext xmlns:c16="http://schemas.microsoft.com/office/drawing/2014/chart" uri="{C3380CC4-5D6E-409C-BE32-E72D297353CC}">
              <c16:uniqueId val="{00000001-2079-4C43-833C-B7F17F3B141E}"/>
            </c:ext>
          </c:extLst>
        </c:ser>
        <c:dLbls>
          <c:showLegendKey val="0"/>
          <c:showVal val="0"/>
          <c:showCatName val="0"/>
          <c:showSerName val="0"/>
          <c:showPercent val="0"/>
          <c:showBubbleSize val="0"/>
        </c:dLbls>
        <c:marker val="1"/>
        <c:smooth val="0"/>
        <c:axId val="198052440"/>
        <c:axId val="198052832"/>
      </c:lineChart>
      <c:dateAx>
        <c:axId val="198052440"/>
        <c:scaling>
          <c:orientation val="minMax"/>
        </c:scaling>
        <c:delete val="1"/>
        <c:axPos val="b"/>
        <c:numFmt formatCode="ge" sourceLinked="1"/>
        <c:majorTickMark val="none"/>
        <c:minorTickMark val="none"/>
        <c:tickLblPos val="none"/>
        <c:crossAx val="198052832"/>
        <c:crosses val="autoZero"/>
        <c:auto val="1"/>
        <c:lblOffset val="100"/>
        <c:baseTimeUnit val="years"/>
      </c:dateAx>
      <c:valAx>
        <c:axId val="19805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052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46" zoomScaleNormal="100" workbookViewId="0">
      <selection activeCell="BL47" sqref="BL47:BZ63"/>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6" t="str">
        <f>データ!H6</f>
        <v>長野県　岡谷市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x14ac:dyDescent="0.15">
      <c r="A8" s="2"/>
      <c r="B8" s="73" t="str">
        <f>データ!I6</f>
        <v>法適用</v>
      </c>
      <c r="C8" s="73"/>
      <c r="D8" s="73"/>
      <c r="E8" s="73"/>
      <c r="F8" s="73"/>
      <c r="G8" s="73"/>
      <c r="H8" s="73"/>
      <c r="I8" s="73" t="str">
        <f>データ!J6</f>
        <v>下水道事業</v>
      </c>
      <c r="J8" s="73"/>
      <c r="K8" s="73"/>
      <c r="L8" s="73"/>
      <c r="M8" s="73"/>
      <c r="N8" s="73"/>
      <c r="O8" s="73"/>
      <c r="P8" s="73" t="str">
        <f>データ!K6</f>
        <v>公共下水道</v>
      </c>
      <c r="Q8" s="73"/>
      <c r="R8" s="73"/>
      <c r="S8" s="73"/>
      <c r="T8" s="73"/>
      <c r="U8" s="73"/>
      <c r="V8" s="73"/>
      <c r="W8" s="73" t="str">
        <f>データ!L6</f>
        <v>Bd1</v>
      </c>
      <c r="X8" s="73"/>
      <c r="Y8" s="73"/>
      <c r="Z8" s="73"/>
      <c r="AA8" s="73"/>
      <c r="AB8" s="73"/>
      <c r="AC8" s="73"/>
      <c r="AD8" s="74" t="s">
        <v>119</v>
      </c>
      <c r="AE8" s="74"/>
      <c r="AF8" s="74"/>
      <c r="AG8" s="74"/>
      <c r="AH8" s="74"/>
      <c r="AI8" s="74"/>
      <c r="AJ8" s="74"/>
      <c r="AK8" s="4"/>
      <c r="AL8" s="68">
        <f>データ!S6</f>
        <v>50853</v>
      </c>
      <c r="AM8" s="68"/>
      <c r="AN8" s="68"/>
      <c r="AO8" s="68"/>
      <c r="AP8" s="68"/>
      <c r="AQ8" s="68"/>
      <c r="AR8" s="68"/>
      <c r="AS8" s="68"/>
      <c r="AT8" s="67">
        <f>データ!T6</f>
        <v>85.1</v>
      </c>
      <c r="AU8" s="67"/>
      <c r="AV8" s="67"/>
      <c r="AW8" s="67"/>
      <c r="AX8" s="67"/>
      <c r="AY8" s="67"/>
      <c r="AZ8" s="67"/>
      <c r="BA8" s="67"/>
      <c r="BB8" s="67">
        <f>データ!U6</f>
        <v>597.57000000000005</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x14ac:dyDescent="0.15">
      <c r="A10" s="2"/>
      <c r="B10" s="67" t="str">
        <f>データ!N6</f>
        <v>-</v>
      </c>
      <c r="C10" s="67"/>
      <c r="D10" s="67"/>
      <c r="E10" s="67"/>
      <c r="F10" s="67"/>
      <c r="G10" s="67"/>
      <c r="H10" s="67"/>
      <c r="I10" s="67">
        <f>データ!O6</f>
        <v>50.36</v>
      </c>
      <c r="J10" s="67"/>
      <c r="K10" s="67"/>
      <c r="L10" s="67"/>
      <c r="M10" s="67"/>
      <c r="N10" s="67"/>
      <c r="O10" s="67"/>
      <c r="P10" s="67">
        <f>データ!P6</f>
        <v>99.46</v>
      </c>
      <c r="Q10" s="67"/>
      <c r="R10" s="67"/>
      <c r="S10" s="67"/>
      <c r="T10" s="67"/>
      <c r="U10" s="67"/>
      <c r="V10" s="67"/>
      <c r="W10" s="67">
        <f>データ!Q6</f>
        <v>74.900000000000006</v>
      </c>
      <c r="X10" s="67"/>
      <c r="Y10" s="67"/>
      <c r="Z10" s="67"/>
      <c r="AA10" s="67"/>
      <c r="AB10" s="67"/>
      <c r="AC10" s="67"/>
      <c r="AD10" s="68">
        <f>データ!R6</f>
        <v>3129</v>
      </c>
      <c r="AE10" s="68"/>
      <c r="AF10" s="68"/>
      <c r="AG10" s="68"/>
      <c r="AH10" s="68"/>
      <c r="AI10" s="68"/>
      <c r="AJ10" s="68"/>
      <c r="AK10" s="2"/>
      <c r="AL10" s="68">
        <f>データ!V6</f>
        <v>50342</v>
      </c>
      <c r="AM10" s="68"/>
      <c r="AN10" s="68"/>
      <c r="AO10" s="68"/>
      <c r="AP10" s="68"/>
      <c r="AQ10" s="68"/>
      <c r="AR10" s="68"/>
      <c r="AS10" s="68"/>
      <c r="AT10" s="67">
        <f>データ!W6</f>
        <v>14.45</v>
      </c>
      <c r="AU10" s="67"/>
      <c r="AV10" s="67"/>
      <c r="AW10" s="67"/>
      <c r="AX10" s="67"/>
      <c r="AY10" s="67"/>
      <c r="AZ10" s="67"/>
      <c r="BA10" s="67"/>
      <c r="BB10" s="67">
        <f>データ!X6</f>
        <v>3483.88</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120</v>
      </c>
      <c r="BM16" s="50"/>
      <c r="BN16" s="50"/>
      <c r="BO16" s="50"/>
      <c r="BP16" s="50"/>
      <c r="BQ16" s="50"/>
      <c r="BR16" s="50"/>
      <c r="BS16" s="50"/>
      <c r="BT16" s="50"/>
      <c r="BU16" s="50"/>
      <c r="BV16" s="50"/>
      <c r="BW16" s="50"/>
      <c r="BX16" s="50"/>
      <c r="BY16" s="50"/>
      <c r="BZ16" s="5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122</v>
      </c>
      <c r="BM47" s="50"/>
      <c r="BN47" s="50"/>
      <c r="BO47" s="50"/>
      <c r="BP47" s="50"/>
      <c r="BQ47" s="50"/>
      <c r="BR47" s="50"/>
      <c r="BS47" s="50"/>
      <c r="BT47" s="50"/>
      <c r="BU47" s="50"/>
      <c r="BV47" s="50"/>
      <c r="BW47" s="50"/>
      <c r="BX47" s="50"/>
      <c r="BY47" s="50"/>
      <c r="BZ47" s="5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121</v>
      </c>
      <c r="BM66" s="50"/>
      <c r="BN66" s="50"/>
      <c r="BO66" s="50"/>
      <c r="BP66" s="50"/>
      <c r="BQ66" s="50"/>
      <c r="BR66" s="50"/>
      <c r="BS66" s="50"/>
      <c r="BT66" s="50"/>
      <c r="BU66" s="50"/>
      <c r="BV66" s="50"/>
      <c r="BW66" s="50"/>
      <c r="BX66" s="50"/>
      <c r="BY66" s="50"/>
      <c r="BZ66" s="5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202045</v>
      </c>
      <c r="D6" s="34">
        <f t="shared" si="3"/>
        <v>46</v>
      </c>
      <c r="E6" s="34">
        <f t="shared" si="3"/>
        <v>17</v>
      </c>
      <c r="F6" s="34">
        <f t="shared" si="3"/>
        <v>1</v>
      </c>
      <c r="G6" s="34">
        <f t="shared" si="3"/>
        <v>0</v>
      </c>
      <c r="H6" s="34" t="str">
        <f t="shared" si="3"/>
        <v>長野県　岡谷市</v>
      </c>
      <c r="I6" s="34" t="str">
        <f t="shared" si="3"/>
        <v>法適用</v>
      </c>
      <c r="J6" s="34" t="str">
        <f t="shared" si="3"/>
        <v>下水道事業</v>
      </c>
      <c r="K6" s="34" t="str">
        <f t="shared" si="3"/>
        <v>公共下水道</v>
      </c>
      <c r="L6" s="34" t="str">
        <f t="shared" si="3"/>
        <v>Bd1</v>
      </c>
      <c r="M6" s="34">
        <f t="shared" si="3"/>
        <v>0</v>
      </c>
      <c r="N6" s="35" t="str">
        <f t="shared" si="3"/>
        <v>-</v>
      </c>
      <c r="O6" s="35">
        <f t="shared" si="3"/>
        <v>50.36</v>
      </c>
      <c r="P6" s="35">
        <f t="shared" si="3"/>
        <v>99.46</v>
      </c>
      <c r="Q6" s="35">
        <f t="shared" si="3"/>
        <v>74.900000000000006</v>
      </c>
      <c r="R6" s="35">
        <f t="shared" si="3"/>
        <v>3129</v>
      </c>
      <c r="S6" s="35">
        <f t="shared" si="3"/>
        <v>50853</v>
      </c>
      <c r="T6" s="35">
        <f t="shared" si="3"/>
        <v>85.1</v>
      </c>
      <c r="U6" s="35">
        <f t="shared" si="3"/>
        <v>597.57000000000005</v>
      </c>
      <c r="V6" s="35">
        <f t="shared" si="3"/>
        <v>50342</v>
      </c>
      <c r="W6" s="35">
        <f t="shared" si="3"/>
        <v>14.45</v>
      </c>
      <c r="X6" s="35">
        <f t="shared" si="3"/>
        <v>3483.88</v>
      </c>
      <c r="Y6" s="36">
        <f>IF(Y7="",NA(),Y7)</f>
        <v>108.21</v>
      </c>
      <c r="Z6" s="36">
        <f t="shared" ref="Z6:AH6" si="4">IF(Z7="",NA(),Z7)</f>
        <v>104.43</v>
      </c>
      <c r="AA6" s="36">
        <f t="shared" si="4"/>
        <v>118.92</v>
      </c>
      <c r="AB6" s="36">
        <f t="shared" si="4"/>
        <v>115.59</v>
      </c>
      <c r="AC6" s="36">
        <f t="shared" si="4"/>
        <v>115.58</v>
      </c>
      <c r="AD6" s="36">
        <f t="shared" si="4"/>
        <v>105.76</v>
      </c>
      <c r="AE6" s="36">
        <f t="shared" si="4"/>
        <v>105.34</v>
      </c>
      <c r="AF6" s="36">
        <f t="shared" si="4"/>
        <v>108.77</v>
      </c>
      <c r="AG6" s="36">
        <f t="shared" si="4"/>
        <v>109.48</v>
      </c>
      <c r="AH6" s="36">
        <f t="shared" si="4"/>
        <v>109.27</v>
      </c>
      <c r="AI6" s="35" t="str">
        <f>IF(AI7="","",IF(AI7="-","【-】","【"&amp;SUBSTITUTE(TEXT(AI7,"#,##0.00"),"-","△")&amp;"】"))</f>
        <v>【108.57】</v>
      </c>
      <c r="AJ6" s="35">
        <f>IF(AJ7="",NA(),AJ7)</f>
        <v>0</v>
      </c>
      <c r="AK6" s="35">
        <f t="shared" ref="AK6:AS6" si="5">IF(AK7="",NA(),AK7)</f>
        <v>0</v>
      </c>
      <c r="AL6" s="35">
        <f t="shared" si="5"/>
        <v>0</v>
      </c>
      <c r="AM6" s="35">
        <f t="shared" si="5"/>
        <v>0</v>
      </c>
      <c r="AN6" s="35">
        <f t="shared" si="5"/>
        <v>0</v>
      </c>
      <c r="AO6" s="36">
        <f t="shared" si="5"/>
        <v>25.99</v>
      </c>
      <c r="AP6" s="36">
        <f t="shared" si="5"/>
        <v>24.99</v>
      </c>
      <c r="AQ6" s="36">
        <f t="shared" si="5"/>
        <v>21.47</v>
      </c>
      <c r="AR6" s="36">
        <f t="shared" si="5"/>
        <v>16.34</v>
      </c>
      <c r="AS6" s="36">
        <f t="shared" si="5"/>
        <v>15.65</v>
      </c>
      <c r="AT6" s="35" t="str">
        <f>IF(AT7="","",IF(AT7="-","【-】","【"&amp;SUBSTITUTE(TEXT(AT7,"#,##0.00"),"-","△")&amp;"】"))</f>
        <v>【4.38】</v>
      </c>
      <c r="AU6" s="36">
        <f>IF(AU7="",NA(),AU7)</f>
        <v>551.61</v>
      </c>
      <c r="AV6" s="36">
        <f t="shared" ref="AV6:BD6" si="6">IF(AV7="",NA(),AV7)</f>
        <v>516.57000000000005</v>
      </c>
      <c r="AW6" s="36">
        <f t="shared" si="6"/>
        <v>134.33000000000001</v>
      </c>
      <c r="AX6" s="36">
        <f t="shared" si="6"/>
        <v>135.15</v>
      </c>
      <c r="AY6" s="36">
        <f t="shared" si="6"/>
        <v>132.19999999999999</v>
      </c>
      <c r="AZ6" s="36">
        <f t="shared" si="6"/>
        <v>275.56</v>
      </c>
      <c r="BA6" s="36">
        <f t="shared" si="6"/>
        <v>316.92</v>
      </c>
      <c r="BB6" s="36">
        <f t="shared" si="6"/>
        <v>79.239999999999995</v>
      </c>
      <c r="BC6" s="36">
        <f t="shared" si="6"/>
        <v>78.930000000000007</v>
      </c>
      <c r="BD6" s="36">
        <f t="shared" si="6"/>
        <v>77.94</v>
      </c>
      <c r="BE6" s="35" t="str">
        <f>IF(BE7="","",IF(BE7="-","【-】","【"&amp;SUBSTITUTE(TEXT(BE7,"#,##0.00"),"-","△")&amp;"】"))</f>
        <v>【59.95】</v>
      </c>
      <c r="BF6" s="36">
        <f>IF(BF7="",NA(),BF7)</f>
        <v>1041.94</v>
      </c>
      <c r="BG6" s="36">
        <f t="shared" ref="BG6:BO6" si="7">IF(BG7="",NA(),BG7)</f>
        <v>1028.1500000000001</v>
      </c>
      <c r="BH6" s="36">
        <f t="shared" si="7"/>
        <v>1007.99</v>
      </c>
      <c r="BI6" s="36">
        <f t="shared" si="7"/>
        <v>936.12</v>
      </c>
      <c r="BJ6" s="36">
        <f t="shared" si="7"/>
        <v>890.87</v>
      </c>
      <c r="BK6" s="36">
        <f t="shared" si="7"/>
        <v>918.88</v>
      </c>
      <c r="BL6" s="36">
        <f t="shared" si="7"/>
        <v>885.97</v>
      </c>
      <c r="BM6" s="36">
        <f t="shared" si="7"/>
        <v>854.16</v>
      </c>
      <c r="BN6" s="36">
        <f t="shared" si="7"/>
        <v>848.31</v>
      </c>
      <c r="BO6" s="36">
        <f t="shared" si="7"/>
        <v>774.99</v>
      </c>
      <c r="BP6" s="35" t="str">
        <f>IF(BP7="","",IF(BP7="-","【-】","【"&amp;SUBSTITUTE(TEXT(BP7,"#,##0.00"),"-","△")&amp;"】"))</f>
        <v>【728.30】</v>
      </c>
      <c r="BQ6" s="36">
        <f>IF(BQ7="",NA(),BQ7)</f>
        <v>125.78</v>
      </c>
      <c r="BR6" s="36">
        <f t="shared" ref="BR6:BZ6" si="8">IF(BR7="",NA(),BR7)</f>
        <v>119.99</v>
      </c>
      <c r="BS6" s="36">
        <f t="shared" si="8"/>
        <v>129.47</v>
      </c>
      <c r="BT6" s="36">
        <f t="shared" si="8"/>
        <v>127.18</v>
      </c>
      <c r="BU6" s="36">
        <f t="shared" si="8"/>
        <v>111.7</v>
      </c>
      <c r="BV6" s="36">
        <f t="shared" si="8"/>
        <v>88.2</v>
      </c>
      <c r="BW6" s="36">
        <f t="shared" si="8"/>
        <v>89.94</v>
      </c>
      <c r="BX6" s="36">
        <f t="shared" si="8"/>
        <v>93.13</v>
      </c>
      <c r="BY6" s="36">
        <f t="shared" si="8"/>
        <v>94.38</v>
      </c>
      <c r="BZ6" s="36">
        <f t="shared" si="8"/>
        <v>96.57</v>
      </c>
      <c r="CA6" s="35" t="str">
        <f>IF(CA7="","",IF(CA7="-","【-】","【"&amp;SUBSTITUTE(TEXT(CA7,"#,##0.00"),"-","△")&amp;"】"))</f>
        <v>【100.04】</v>
      </c>
      <c r="CB6" s="36">
        <f>IF(CB7="",NA(),CB7)</f>
        <v>135.31</v>
      </c>
      <c r="CC6" s="36">
        <f t="shared" ref="CC6:CK6" si="9">IF(CC7="",NA(),CC7)</f>
        <v>141.87</v>
      </c>
      <c r="CD6" s="36">
        <f t="shared" si="9"/>
        <v>131.77000000000001</v>
      </c>
      <c r="CE6" s="36">
        <f t="shared" si="9"/>
        <v>134.38</v>
      </c>
      <c r="CF6" s="36">
        <f t="shared" si="9"/>
        <v>153.12</v>
      </c>
      <c r="CG6" s="36">
        <f t="shared" si="9"/>
        <v>171.78</v>
      </c>
      <c r="CH6" s="36">
        <f t="shared" si="9"/>
        <v>168.57</v>
      </c>
      <c r="CI6" s="36">
        <f t="shared" si="9"/>
        <v>167.97</v>
      </c>
      <c r="CJ6" s="36">
        <f t="shared" si="9"/>
        <v>165.45</v>
      </c>
      <c r="CK6" s="36">
        <f t="shared" si="9"/>
        <v>161.54</v>
      </c>
      <c r="CL6" s="35" t="str">
        <f>IF(CL7="","",IF(CL7="-","【-】","【"&amp;SUBSTITUTE(TEXT(CL7,"#,##0.00"),"-","△")&amp;"】"))</f>
        <v>【137.82】</v>
      </c>
      <c r="CM6" s="36" t="str">
        <f>IF(CM7="",NA(),CM7)</f>
        <v>-</v>
      </c>
      <c r="CN6" s="36" t="str">
        <f t="shared" ref="CN6:CV6" si="10">IF(CN7="",NA(),CN7)</f>
        <v>-</v>
      </c>
      <c r="CO6" s="36" t="str">
        <f t="shared" si="10"/>
        <v>-</v>
      </c>
      <c r="CP6" s="36" t="str">
        <f t="shared" si="10"/>
        <v>-</v>
      </c>
      <c r="CQ6" s="36" t="str">
        <f t="shared" si="10"/>
        <v>-</v>
      </c>
      <c r="CR6" s="36">
        <f t="shared" si="10"/>
        <v>62.27</v>
      </c>
      <c r="CS6" s="36">
        <f t="shared" si="10"/>
        <v>64.12</v>
      </c>
      <c r="CT6" s="36">
        <f t="shared" si="10"/>
        <v>64.87</v>
      </c>
      <c r="CU6" s="36">
        <f t="shared" si="10"/>
        <v>65.62</v>
      </c>
      <c r="CV6" s="36">
        <f t="shared" si="10"/>
        <v>64.67</v>
      </c>
      <c r="CW6" s="35" t="str">
        <f>IF(CW7="","",IF(CW7="-","【-】","【"&amp;SUBSTITUTE(TEXT(CW7,"#,##0.00"),"-","△")&amp;"】"))</f>
        <v>【60.09】</v>
      </c>
      <c r="CX6" s="36">
        <f>IF(CX7="",NA(),CX7)</f>
        <v>97.38</v>
      </c>
      <c r="CY6" s="36">
        <f t="shared" ref="CY6:DG6" si="11">IF(CY7="",NA(),CY7)</f>
        <v>97.41</v>
      </c>
      <c r="CZ6" s="36">
        <f t="shared" si="11"/>
        <v>97.5</v>
      </c>
      <c r="DA6" s="36">
        <f t="shared" si="11"/>
        <v>97.55</v>
      </c>
      <c r="DB6" s="36">
        <f t="shared" si="11"/>
        <v>97.58</v>
      </c>
      <c r="DC6" s="36">
        <f t="shared" si="11"/>
        <v>90.69</v>
      </c>
      <c r="DD6" s="36">
        <f t="shared" si="11"/>
        <v>90.91</v>
      </c>
      <c r="DE6" s="36">
        <f t="shared" si="11"/>
        <v>91.11</v>
      </c>
      <c r="DF6" s="36">
        <f t="shared" si="11"/>
        <v>91.44</v>
      </c>
      <c r="DG6" s="36">
        <f t="shared" si="11"/>
        <v>91.76</v>
      </c>
      <c r="DH6" s="35" t="str">
        <f>IF(DH7="","",IF(DH7="-","【-】","【"&amp;SUBSTITUTE(TEXT(DH7,"#,##0.00"),"-","△")&amp;"】"))</f>
        <v>【94.90】</v>
      </c>
      <c r="DI6" s="36">
        <f>IF(DI7="",NA(),DI7)</f>
        <v>17</v>
      </c>
      <c r="DJ6" s="36">
        <f t="shared" ref="DJ6:DR6" si="12">IF(DJ7="",NA(),DJ7)</f>
        <v>18.260000000000002</v>
      </c>
      <c r="DK6" s="36">
        <f t="shared" si="12"/>
        <v>31.85</v>
      </c>
      <c r="DL6" s="36">
        <f t="shared" si="12"/>
        <v>33.83</v>
      </c>
      <c r="DM6" s="36">
        <f t="shared" si="12"/>
        <v>35.83</v>
      </c>
      <c r="DN6" s="36">
        <f t="shared" si="12"/>
        <v>12.02</v>
      </c>
      <c r="DO6" s="36">
        <f t="shared" si="12"/>
        <v>12.9</v>
      </c>
      <c r="DP6" s="36">
        <f t="shared" si="12"/>
        <v>25.52</v>
      </c>
      <c r="DQ6" s="36">
        <f t="shared" si="12"/>
        <v>25.89</v>
      </c>
      <c r="DR6" s="36">
        <f t="shared" si="12"/>
        <v>26.63</v>
      </c>
      <c r="DS6" s="35" t="str">
        <f>IF(DS7="","",IF(DS7="-","【-】","【"&amp;SUBSTITUTE(TEXT(DS7,"#,##0.00"),"-","△")&amp;"】"))</f>
        <v>【37.36】</v>
      </c>
      <c r="DT6" s="35">
        <f>IF(DT7="",NA(),DT7)</f>
        <v>0</v>
      </c>
      <c r="DU6" s="35">
        <f t="shared" ref="DU6:EC6" si="13">IF(DU7="",NA(),DU7)</f>
        <v>0</v>
      </c>
      <c r="DV6" s="35">
        <f t="shared" si="13"/>
        <v>0</v>
      </c>
      <c r="DW6" s="35">
        <f t="shared" si="13"/>
        <v>0</v>
      </c>
      <c r="DX6" s="35">
        <f t="shared" si="13"/>
        <v>0</v>
      </c>
      <c r="DY6" s="36">
        <f t="shared" si="13"/>
        <v>0.48</v>
      </c>
      <c r="DZ6" s="36">
        <f t="shared" si="13"/>
        <v>0.71</v>
      </c>
      <c r="EA6" s="36">
        <f t="shared" si="13"/>
        <v>0.76</v>
      </c>
      <c r="EB6" s="36">
        <f t="shared" si="13"/>
        <v>0.71</v>
      </c>
      <c r="EC6" s="36">
        <f t="shared" si="13"/>
        <v>0.95</v>
      </c>
      <c r="ED6" s="35" t="str">
        <f>IF(ED7="","",IF(ED7="-","【-】","【"&amp;SUBSTITUTE(TEXT(ED7,"#,##0.00"),"-","△")&amp;"】"))</f>
        <v>【4.96】</v>
      </c>
      <c r="EE6" s="36">
        <f>IF(EE7="",NA(),EE7)</f>
        <v>0.12</v>
      </c>
      <c r="EF6" s="36">
        <f t="shared" ref="EF6:EN6" si="14">IF(EF7="",NA(),EF7)</f>
        <v>0.47</v>
      </c>
      <c r="EG6" s="36">
        <f t="shared" si="14"/>
        <v>0.51</v>
      </c>
      <c r="EH6" s="36">
        <f t="shared" si="14"/>
        <v>0.91</v>
      </c>
      <c r="EI6" s="36">
        <f t="shared" si="14"/>
        <v>0.19</v>
      </c>
      <c r="EJ6" s="36">
        <f t="shared" si="14"/>
        <v>0.08</v>
      </c>
      <c r="EK6" s="36">
        <f t="shared" si="14"/>
        <v>7.0000000000000007E-2</v>
      </c>
      <c r="EL6" s="36">
        <f t="shared" si="14"/>
        <v>0.1</v>
      </c>
      <c r="EM6" s="36">
        <f t="shared" si="14"/>
        <v>0.27</v>
      </c>
      <c r="EN6" s="36">
        <f t="shared" si="14"/>
        <v>0.17</v>
      </c>
      <c r="EO6" s="35" t="str">
        <f>IF(EO7="","",IF(EO7="-","【-】","【"&amp;SUBSTITUTE(TEXT(EO7,"#,##0.00"),"-","△")&amp;"】"))</f>
        <v>【0.27】</v>
      </c>
    </row>
    <row r="7" spans="1:148" s="37" customFormat="1" x14ac:dyDescent="0.15">
      <c r="A7" s="29"/>
      <c r="B7" s="38">
        <v>2016</v>
      </c>
      <c r="C7" s="38">
        <v>202045</v>
      </c>
      <c r="D7" s="38">
        <v>46</v>
      </c>
      <c r="E7" s="38">
        <v>17</v>
      </c>
      <c r="F7" s="38">
        <v>1</v>
      </c>
      <c r="G7" s="38">
        <v>0</v>
      </c>
      <c r="H7" s="38" t="s">
        <v>108</v>
      </c>
      <c r="I7" s="38" t="s">
        <v>109</v>
      </c>
      <c r="J7" s="38" t="s">
        <v>110</v>
      </c>
      <c r="K7" s="38" t="s">
        <v>111</v>
      </c>
      <c r="L7" s="38" t="s">
        <v>112</v>
      </c>
      <c r="M7" s="38"/>
      <c r="N7" s="39" t="s">
        <v>113</v>
      </c>
      <c r="O7" s="39">
        <v>50.36</v>
      </c>
      <c r="P7" s="39">
        <v>99.46</v>
      </c>
      <c r="Q7" s="39">
        <v>74.900000000000006</v>
      </c>
      <c r="R7" s="39">
        <v>3129</v>
      </c>
      <c r="S7" s="39">
        <v>50853</v>
      </c>
      <c r="T7" s="39">
        <v>85.1</v>
      </c>
      <c r="U7" s="39">
        <v>597.57000000000005</v>
      </c>
      <c r="V7" s="39">
        <v>50342</v>
      </c>
      <c r="W7" s="39">
        <v>14.45</v>
      </c>
      <c r="X7" s="39">
        <v>3483.88</v>
      </c>
      <c r="Y7" s="39">
        <v>108.21</v>
      </c>
      <c r="Z7" s="39">
        <v>104.43</v>
      </c>
      <c r="AA7" s="39">
        <v>118.92</v>
      </c>
      <c r="AB7" s="39">
        <v>115.59</v>
      </c>
      <c r="AC7" s="39">
        <v>115.58</v>
      </c>
      <c r="AD7" s="39">
        <v>105.76</v>
      </c>
      <c r="AE7" s="39">
        <v>105.34</v>
      </c>
      <c r="AF7" s="39">
        <v>108.77</v>
      </c>
      <c r="AG7" s="39">
        <v>109.48</v>
      </c>
      <c r="AH7" s="39">
        <v>109.27</v>
      </c>
      <c r="AI7" s="39">
        <v>108.57</v>
      </c>
      <c r="AJ7" s="39">
        <v>0</v>
      </c>
      <c r="AK7" s="39">
        <v>0</v>
      </c>
      <c r="AL7" s="39">
        <v>0</v>
      </c>
      <c r="AM7" s="39">
        <v>0</v>
      </c>
      <c r="AN7" s="39">
        <v>0</v>
      </c>
      <c r="AO7" s="39">
        <v>25.99</v>
      </c>
      <c r="AP7" s="39">
        <v>24.99</v>
      </c>
      <c r="AQ7" s="39">
        <v>21.47</v>
      </c>
      <c r="AR7" s="39">
        <v>16.34</v>
      </c>
      <c r="AS7" s="39">
        <v>15.65</v>
      </c>
      <c r="AT7" s="39">
        <v>4.38</v>
      </c>
      <c r="AU7" s="39">
        <v>551.61</v>
      </c>
      <c r="AV7" s="39">
        <v>516.57000000000005</v>
      </c>
      <c r="AW7" s="39">
        <v>134.33000000000001</v>
      </c>
      <c r="AX7" s="39">
        <v>135.15</v>
      </c>
      <c r="AY7" s="39">
        <v>132.19999999999999</v>
      </c>
      <c r="AZ7" s="39">
        <v>275.56</v>
      </c>
      <c r="BA7" s="39">
        <v>316.92</v>
      </c>
      <c r="BB7" s="39">
        <v>79.239999999999995</v>
      </c>
      <c r="BC7" s="39">
        <v>78.930000000000007</v>
      </c>
      <c r="BD7" s="39">
        <v>77.94</v>
      </c>
      <c r="BE7" s="39">
        <v>59.95</v>
      </c>
      <c r="BF7" s="39">
        <v>1041.94</v>
      </c>
      <c r="BG7" s="39">
        <v>1028.1500000000001</v>
      </c>
      <c r="BH7" s="39">
        <v>1007.99</v>
      </c>
      <c r="BI7" s="39">
        <v>936.12</v>
      </c>
      <c r="BJ7" s="39">
        <v>890.87</v>
      </c>
      <c r="BK7" s="39">
        <v>918.88</v>
      </c>
      <c r="BL7" s="39">
        <v>885.97</v>
      </c>
      <c r="BM7" s="39">
        <v>854.16</v>
      </c>
      <c r="BN7" s="39">
        <v>848.31</v>
      </c>
      <c r="BO7" s="39">
        <v>774.99</v>
      </c>
      <c r="BP7" s="39">
        <v>728.3</v>
      </c>
      <c r="BQ7" s="39">
        <v>125.78</v>
      </c>
      <c r="BR7" s="39">
        <v>119.99</v>
      </c>
      <c r="BS7" s="39">
        <v>129.47</v>
      </c>
      <c r="BT7" s="39">
        <v>127.18</v>
      </c>
      <c r="BU7" s="39">
        <v>111.7</v>
      </c>
      <c r="BV7" s="39">
        <v>88.2</v>
      </c>
      <c r="BW7" s="39">
        <v>89.94</v>
      </c>
      <c r="BX7" s="39">
        <v>93.13</v>
      </c>
      <c r="BY7" s="39">
        <v>94.38</v>
      </c>
      <c r="BZ7" s="39">
        <v>96.57</v>
      </c>
      <c r="CA7" s="39">
        <v>100.04</v>
      </c>
      <c r="CB7" s="39">
        <v>135.31</v>
      </c>
      <c r="CC7" s="39">
        <v>141.87</v>
      </c>
      <c r="CD7" s="39">
        <v>131.77000000000001</v>
      </c>
      <c r="CE7" s="39">
        <v>134.38</v>
      </c>
      <c r="CF7" s="39">
        <v>153.12</v>
      </c>
      <c r="CG7" s="39">
        <v>171.78</v>
      </c>
      <c r="CH7" s="39">
        <v>168.57</v>
      </c>
      <c r="CI7" s="39">
        <v>167.97</v>
      </c>
      <c r="CJ7" s="39">
        <v>165.45</v>
      </c>
      <c r="CK7" s="39">
        <v>161.54</v>
      </c>
      <c r="CL7" s="39">
        <v>137.82</v>
      </c>
      <c r="CM7" s="39" t="s">
        <v>113</v>
      </c>
      <c r="CN7" s="39" t="s">
        <v>113</v>
      </c>
      <c r="CO7" s="39" t="s">
        <v>113</v>
      </c>
      <c r="CP7" s="39" t="s">
        <v>113</v>
      </c>
      <c r="CQ7" s="39" t="s">
        <v>113</v>
      </c>
      <c r="CR7" s="39">
        <v>62.27</v>
      </c>
      <c r="CS7" s="39">
        <v>64.12</v>
      </c>
      <c r="CT7" s="39">
        <v>64.87</v>
      </c>
      <c r="CU7" s="39">
        <v>65.62</v>
      </c>
      <c r="CV7" s="39">
        <v>64.67</v>
      </c>
      <c r="CW7" s="39">
        <v>60.09</v>
      </c>
      <c r="CX7" s="39">
        <v>97.38</v>
      </c>
      <c r="CY7" s="39">
        <v>97.41</v>
      </c>
      <c r="CZ7" s="39">
        <v>97.5</v>
      </c>
      <c r="DA7" s="39">
        <v>97.55</v>
      </c>
      <c r="DB7" s="39">
        <v>97.58</v>
      </c>
      <c r="DC7" s="39">
        <v>90.69</v>
      </c>
      <c r="DD7" s="39">
        <v>90.91</v>
      </c>
      <c r="DE7" s="39">
        <v>91.11</v>
      </c>
      <c r="DF7" s="39">
        <v>91.44</v>
      </c>
      <c r="DG7" s="39">
        <v>91.76</v>
      </c>
      <c r="DH7" s="39">
        <v>94.9</v>
      </c>
      <c r="DI7" s="39">
        <v>17</v>
      </c>
      <c r="DJ7" s="39">
        <v>18.260000000000002</v>
      </c>
      <c r="DK7" s="39">
        <v>31.85</v>
      </c>
      <c r="DL7" s="39">
        <v>33.83</v>
      </c>
      <c r="DM7" s="39">
        <v>35.83</v>
      </c>
      <c r="DN7" s="39">
        <v>12.02</v>
      </c>
      <c r="DO7" s="39">
        <v>12.9</v>
      </c>
      <c r="DP7" s="39">
        <v>25.52</v>
      </c>
      <c r="DQ7" s="39">
        <v>25.89</v>
      </c>
      <c r="DR7" s="39">
        <v>26.63</v>
      </c>
      <c r="DS7" s="39">
        <v>37.36</v>
      </c>
      <c r="DT7" s="39">
        <v>0</v>
      </c>
      <c r="DU7" s="39">
        <v>0</v>
      </c>
      <c r="DV7" s="39">
        <v>0</v>
      </c>
      <c r="DW7" s="39">
        <v>0</v>
      </c>
      <c r="DX7" s="39">
        <v>0</v>
      </c>
      <c r="DY7" s="39">
        <v>0.48</v>
      </c>
      <c r="DZ7" s="39">
        <v>0.71</v>
      </c>
      <c r="EA7" s="39">
        <v>0.76</v>
      </c>
      <c r="EB7" s="39">
        <v>0.71</v>
      </c>
      <c r="EC7" s="39">
        <v>0.95</v>
      </c>
      <c r="ED7" s="39">
        <v>4.96</v>
      </c>
      <c r="EE7" s="39">
        <v>0.12</v>
      </c>
      <c r="EF7" s="39">
        <v>0.47</v>
      </c>
      <c r="EG7" s="39">
        <v>0.51</v>
      </c>
      <c r="EH7" s="39">
        <v>0.91</v>
      </c>
      <c r="EI7" s="39">
        <v>0.19</v>
      </c>
      <c r="EJ7" s="39">
        <v>0.08</v>
      </c>
      <c r="EK7" s="39">
        <v>7.0000000000000007E-2</v>
      </c>
      <c r="EL7" s="39">
        <v>0.1</v>
      </c>
      <c r="EM7" s="39">
        <v>0.27</v>
      </c>
      <c r="EN7" s="39">
        <v>0.17</v>
      </c>
      <c r="EO7" s="39">
        <v>0.27</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2018-02-08T07:37:21Z</cp:lastPrinted>
  <dcterms:created xsi:type="dcterms:W3CDTF">2017-12-25T01:51:18Z</dcterms:created>
  <dcterms:modified xsi:type="dcterms:W3CDTF">2018-02-08T07:41:26Z</dcterms:modified>
  <cp:category/>
</cp:coreProperties>
</file>