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2上田\"/>
    </mc:Choice>
  </mc:AlternateContent>
  <xr:revisionPtr revIDLastSave="0" documentId="13_ncr:1_{9F75E957-237E-4A9C-8101-4B0F495EF4C5}"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BE34" i="10"/>
  <c r="U34" i="10"/>
  <c r="U35" i="10" s="1"/>
  <c r="U36" i="10" s="1"/>
  <c r="C34" i="10"/>
  <c r="BW34" i="10" l="1"/>
  <c r="BW35" i="10" s="1"/>
  <c r="BW36" i="10" s="1"/>
  <c r="BW37" i="10" s="1"/>
  <c r="BW38" i="10" s="1"/>
  <c r="BW39" i="10" s="1"/>
  <c r="BW40" i="10" s="1"/>
  <c r="BW41" i="10" s="1"/>
  <c r="BW42" i="10" s="1"/>
  <c r="BW43"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<sst xmlns="http://schemas.openxmlformats.org/spreadsheetml/2006/main" count="1150" uniqueCount="599">
  <si>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</si>
  <si>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</si>
  <si>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</si>
  <si>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</si>
  <si>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</si>
  <si>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</si>
  <si>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</si>
  <si>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</si>
  <si>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</si>
  <si>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</si>
  <si>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</si>
  <si>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</si>
  <si>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</si>
  <si>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</si>
  <si>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</si>
  <si>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</si>
  <si>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</si>
  <si>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</si>
  <si>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</si>
  <si>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</si>
  <si>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</si>
  <si>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</si>
  <si>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</si>
  <si>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</si>
  <si>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</si>
  <si>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</si>
  <si>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</si>
  <si>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</si>
  <si>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</si>
  <si>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</si>
  <si>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</si>
  <si>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</si>
  <si>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</si>
  <si>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</si>
  <si>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</si>
  <si>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</si>
  <si>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</si>
  <si>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</si>
  <si>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</si>
  <si>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</si>
  <si>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</si>
  <si>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</si>
  <si>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</si>
  <si>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</si>
  <si>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</si>
  <si>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</si>
  <si>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</si>
  <si>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</si>
  <si>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</si>
  <si>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</si>
  <si>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</si>
  <si>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</si>
  <si>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</si>
  <si>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</si>
  <si>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</si>
  <si>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</si>
  <si>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</si>
  <si>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</si>
  <si>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</si>
  <si>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</si>
  <si>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</si>
  <si>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</si>
  <si>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</si>
  <si>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</si>
  <si>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</si>
  <si>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</si>
  <si>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</si>
  <si>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</si>
  <si>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</si>
  <si>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</si>
  <si>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</si>
  <si>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</si>
  <si>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</si>
  <si>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</si>
  <si>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</si>
  <si>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</si>
  <si>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</si>
  <si>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</si>
  <si>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</si>
  <si>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</si>
  <si>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</si>
  <si>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</si>
  <si>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</si>
  <si>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</si>
  <si>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</si>
  <si>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</si>
  <si>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</si>
  <si>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</si>
  <si>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</si>
  <si>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</si>
  <si>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</si>
  <si>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</si>
  <si>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</si>
  <si>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</si>
  <si>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</si>
  <si>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</si>
  <si>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</si>
  <si>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</si>
  <si>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</si>
  <si>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</si>
  <si>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</si>
  <si>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</si>
  <si>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</si>
  <si>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</si>
  <si>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</si>
  <si>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</si>
  <si>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</si>
  <si>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</si>
  <si>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</si>
  <si>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</si>
  <si>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</si>
  <si>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</si>
  <si>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</si>
  <si>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</si>
  <si>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</si>
  <si>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</si>
  <si>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</si>
  <si>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</si>
  <si>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</si>
  <si>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</si>
  <si>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</si>
  <si>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</si>
  <si>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</si>
  <si>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</si>
  <si>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</si>
  <si>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</si>
  <si>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</si>
  <si>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</si>
  <si>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</si>
  <si>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</si>
  <si>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</si>
  <si>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</si>
  <si>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</si>
  <si>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</si>
  <si>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</si>
  <si>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</si>
  <si>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</si>
  <si>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</si>
  <si>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</si>
  <si>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</si>
  <si>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</si>
  <si>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</si>
  <si>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</si>
  <si>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</si>
  <si>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</si>
  <si>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</si>
  <si>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</si>
  <si>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</si>
  <si>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</si>
  <si>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</si>
  <si>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</si>
  <si>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</si>
  <si>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</si>
  <si>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</si>
  <si>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</si>
  <si>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</si>
  <si>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</si>
  <si>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</si>
  <si>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</si>
  <si>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</si>
  <si>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</si>
  <si>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</si>
  <si>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</si>
  <si>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</si>
  <si>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</si>
  <si>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</si>
  <si>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</si>
  <si>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</si>
  <si>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</si>
  <si>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</si>
  <si>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</si>
  <si>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</si>
  <si>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</si>
  <si>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</si>
  <si>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</si>
  <si>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</si>
  <si>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</si>
  <si>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</si>
  <si>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</si>
  <si>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</si>
  <si>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</si>
  <si>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</si>
  <si>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</si>
  <si>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</si>
  <si>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</si>
  <si>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</si>
  <si>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</si>
  <si>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</si>
  <si>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</si>
  <si>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</si>
  <si>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</si>
  <si>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</si>
  <si>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</si>
  <si>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</si>
  <si>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</si>
  <si>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</si>
  <si>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</si>
  <si>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</si>
  <si>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</si>
  <si>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</si>
  <si>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</si>
  <si>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</si>
  <si>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</si>
  <si>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</si>
  <si>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</si>
  <si>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</si>
  <si>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</si>
  <si>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</si>
  <si>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</si>
  <si>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</si>
  <si>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</si>
  <si>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</si>
  <si>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</si>
  <si>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</si>
  <si>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</si>
  <si>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</si>
  <si>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</si>
  <si>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</si>
  <si>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</si>
  <si>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長野県東御市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</si>
  <si>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</si>
  <si>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</si>
  <si>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</si>
  <si>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</si>
  <si>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</si>
  <si>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</si>
  <si>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</si>
  <si>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</si>
  <si>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</si>
  <si>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</si>
  <si>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</si>
  <si>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</si>
  <si>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</si>
  <si>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</si>
  <si>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</si>
  <si>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</si>
  <si>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</si>
  <si>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</si>
  <si>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</si>
  <si>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</si>
  <si>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</si>
  <si>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</si>
  <si>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</si>
  <si>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</si>
  <si>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</si>
  <si>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</si>
  <si>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</si>
  <si>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</si>
  <si>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</si>
  <si>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</si>
  <si>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</si>
  <si>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</si>
  <si>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</si>
  <si>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</si>
  <si>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</si>
  <si>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</si>
  <si>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</si>
  <si>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</si>
  <si>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</si>
  <si>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</si>
  <si>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</si>
  <si>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</si>
  <si>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</si>
  <si>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</si>
  <si>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</si>
  <si>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</si>
  <si>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</si>
  <si>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</si>
  <si>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</si>
  <si>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</si>
  <si>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</si>
  <si>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</si>
  <si>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</si>
  <si>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</si>
  <si>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</si>
  <si>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</si>
  <si>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</si>
  <si>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</si>
  <si>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</si>
  <si>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</si>
  <si>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</si>
  <si>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</si>
  <si>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</si>
  <si>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</si>
  <si>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</si>
  <si>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</si>
  <si>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</si>
  <si>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</si>
  <si>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</si>
  <si>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</si>
  <si>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</si>
  <si>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</si>
  <si>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</si>
  <si>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</si>
  <si>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</si>
  <si>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</si>
  <si>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</si>
  <si>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</si>
  <si>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</si>
  <si>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</si>
  <si>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</si>
  <si>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</si>
  <si>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</si>
  <si>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</si>
  <si>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</si>
  <si>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</si>
  <si>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</si>
  <si>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</si>
  <si>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</si>
  <si>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</si>
  <si>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</si>
  <si>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</si>
  <si>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</si>
  <si>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</si>
  <si>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</si>
  <si>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</si>
  <si>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</si>
  <si>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</si>
  <si>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</si>
  <si>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</si>
  <si>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</si>
  <si>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</si>
  <si>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</si>
  <si>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</si>
  <si>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</si>
  <si>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</si>
  <si>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</si>
  <si>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</si>
  <si>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</si>
  <si>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</si>
  <si>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</si>
  <si>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</si>
  <si>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</si>
  <si>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</si>
  <si>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</si>
  <si>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</si>
  <si>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</si>
  <si>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</si>
  <si>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</si>
  <si>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</si>
  <si>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</si>
  <si>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</si>
  <si>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</si>
  <si>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</si>
  <si>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</si>
  <si>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</si>
  <si>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</si>
  <si>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</si>
  <si>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</si>
  <si>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</si>
  <si>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</si>
  <si>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</si>
  <si>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</si>
  <si>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</si>
  <si>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</si>
  <si>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</si>
  <si>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</si>
  <si>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</si>
  <si>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</si>
  <si>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</si>
  <si>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</si>
  <si>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</si>
  <si>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</si>
  <si>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</si>
  <si>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</si>
  <si>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</si>
  <si>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</si>
  <si>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</si>
  <si>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</si>
  <si>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</si>
  <si>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</si>
  <si>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</si>
  <si>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長野県東御市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</si>
  <si>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</si>
  <si>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</si>
  <si>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</si>
  <si>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</si>
  <si>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</si>
  <si>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</si>
  <si>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</si>
  <si>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</si>
  <si>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</si>
  <si>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</si>
  <si>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</si>
  <si>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</si>
  <si>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</si>
  <si>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</si>
  <si>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</si>
  <si>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</si>
  <si>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</si>
  <si>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</si>
  <si>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</si>
  <si>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</si>
  <si>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東御市湯の丸高原屋内運動施設事業特別会計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</si>
  <si>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</si>
  <si>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</si>
  <si>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</si>
  <si>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</si>
  <si>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</si>
  <si>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</si>
  <si>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</si>
  <si>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</si>
  <si>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</si>
  <si>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</si>
  <si>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</si>
  <si>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</si>
  <si>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</si>
  <si>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東御市介護保険特別会計</t>
    <phoneticPr fontId="5"/>
  </si>
  <si>
    <t>東御市水道事業会計</t>
    <phoneticPr fontId="5"/>
  </si>
  <si>
    <t>東御市下水道事業会計</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</si>
  <si>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</si>
  <si>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</si>
  <si>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</si>
  <si>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</si>
  <si>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</si>
  <si>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</si>
  <si>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</si>
  <si>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</si>
  <si>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</si>
  <si>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</si>
  <si>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</si>
  <si>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</si>
  <si>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</si>
  <si>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</si>
  <si>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</si>
  <si>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</si>
  <si>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</si>
  <si>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</si>
  <si>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</si>
  <si>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</si>
  <si>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</si>
  <si>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</si>
  <si>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</si>
  <si>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</si>
  <si>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</si>
  <si>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</si>
  <si>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</si>
  <si>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</si>
  <si>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</si>
  <si>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</si>
  <si>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</si>
  <si>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</si>
  <si>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</si>
  <si>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</si>
  <si>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</si>
  <si>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</si>
  <si>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</si>
  <si>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</si>
  <si>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</si>
  <si>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</si>
  <si>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</si>
  <si>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</si>
  <si>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</si>
  <si>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</si>
  <si>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</si>
  <si>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</si>
  <si>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</si>
  <si>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</si>
  <si>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</si>
  <si>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</si>
  <si>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</si>
  <si>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</si>
  <si>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</si>
  <si>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</si>
  <si>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</si>
  <si>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</si>
  <si>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</si>
  <si>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</si>
  <si>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</si>
  <si>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</si>
  <si>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</si>
  <si>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</si>
  <si>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</si>
  <si>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</si>
  <si>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</si>
  <si>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</si>
  <si>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</si>
  <si>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</si>
  <si>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</si>
  <si>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</si>
  <si>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</si>
  <si>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</si>
  <si>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</si>
  <si>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</si>
  <si>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</si>
  <si>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</si>
  <si>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</si>
  <si>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</si>
  <si>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</si>
  <si>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</si>
  <si>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</si>
  <si>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</si>
  <si>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</si>
  <si>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</si>
  <si>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</si>
  <si>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</si>
  <si>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</si>
  <si>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</si>
  <si>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</si>
  <si>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</si>
  <si>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</si>
  <si>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</si>
  <si>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</si>
  <si>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</si>
  <si>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</si>
  <si>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</si>
  <si>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</si>
  <si>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</si>
  <si>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</si>
  <si>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</si>
  <si>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</si>
  <si>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</si>
  <si>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</si>
  <si>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</si>
  <si>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</si>
  <si>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</si>
  <si>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</si>
  <si>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</si>
  <si>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</si>
  <si>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</si>
  <si>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</si>
  <si>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</si>
  <si>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</si>
  <si>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</si>
  <si>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</si>
  <si>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</si>
  <si>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</si>
  <si>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</si>
  <si>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</si>
  <si>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</si>
  <si>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</si>
  <si>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</si>
  <si>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</si>
  <si>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</si>
  <si>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</si>
  <si>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</si>
  <si>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</si>
  <si>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</si>
  <si>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</si>
  <si>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</si>
  <si>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</si>
  <si>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</si>
  <si>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</si>
  <si>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</si>
  <si>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</si>
  <si>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</si>
  <si>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</si>
  <si>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</si>
  <si>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</si>
  <si>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</si>
  <si>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</si>
  <si>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0.65</t>
  </si>
  <si>
    <t>▲ 2.02</t>
  </si>
  <si>
    <t>東御市下水道事業会計</t>
  </si>
  <si>
    <t>一般会計</t>
  </si>
  <si>
    <t>東御市水道事業会計</t>
  </si>
  <si>
    <t>東御市病院事業会計</t>
  </si>
  <si>
    <t>東御市介護保険特別会計</t>
  </si>
  <si>
    <t>東御市国民健康保険特別会計</t>
  </si>
  <si>
    <t>東御市後期高齢者医療特別会計</t>
  </si>
  <si>
    <t>東御市湯の丸高原屋内運動施設事業特別会計</t>
  </si>
  <si>
    <t>その他会計（赤字）</t>
  </si>
  <si>
    <t>▲ 0.06</t>
  </si>
  <si>
    <t>▲ 0.05</t>
  </si>
  <si>
    <t>その他会計（黒字）</t>
  </si>
  <si>
    <t>（百万円）</t>
    <phoneticPr fontId="5"/>
  </si>
  <si>
    <t>H30</t>
    <phoneticPr fontId="5"/>
  </si>
  <si>
    <t>R01</t>
    <phoneticPr fontId="5"/>
  </si>
  <si>
    <t>R02</t>
    <phoneticPr fontId="5"/>
  </si>
  <si>
    <t>R03</t>
    <phoneticPr fontId="5"/>
  </si>
  <si>
    <t>R04</t>
    <phoneticPr fontId="5"/>
  </si>
  <si>
    <t>東御市下水道事業会計（公共下水道事業会計）</t>
    <rPh sb="11" eb="16">
      <t>コウキョウゲスイドウ</t>
    </rPh>
    <rPh sb="16" eb="18">
      <t>ジギョウ</t>
    </rPh>
    <rPh sb="18" eb="20">
      <t>カイケイ</t>
    </rPh>
    <phoneticPr fontId="5"/>
  </si>
  <si>
    <t>東御市下水道事業会計（特定環境保全公共下水道事業会計）</t>
    <rPh sb="11" eb="13">
      <t>トクテイ</t>
    </rPh>
    <rPh sb="13" eb="15">
      <t>カンキョウ</t>
    </rPh>
    <rPh sb="15" eb="17">
      <t>ホゼン</t>
    </rPh>
    <rPh sb="17" eb="19">
      <t>コウキョウ</t>
    </rPh>
    <rPh sb="19" eb="22">
      <t>ゲスイドウ</t>
    </rPh>
    <rPh sb="22" eb="24">
      <t>ジギョウ</t>
    </rPh>
    <rPh sb="24" eb="26">
      <t>カイケイ</t>
    </rPh>
    <phoneticPr fontId="5"/>
  </si>
  <si>
    <t>東御市下水道事業会計（農業集落排水事業会計）</t>
    <rPh sb="11" eb="13">
      <t>ノウギョウ</t>
    </rPh>
    <rPh sb="13" eb="15">
      <t>シュウラク</t>
    </rPh>
    <rPh sb="15" eb="17">
      <t>ハイスイ</t>
    </rPh>
    <rPh sb="17" eb="19">
      <t>ジギョウ</t>
    </rPh>
    <rPh sb="19" eb="21">
      <t>カイケイ</t>
    </rPh>
    <phoneticPr fontId="5"/>
  </si>
  <si>
    <t>法適用企業</t>
  </si>
  <si>
    <t>上田地域広域連合（一般会計）</t>
    <rPh sb="0" eb="2">
      <t>ウエダ</t>
    </rPh>
    <rPh sb="2" eb="4">
      <t>チイキ</t>
    </rPh>
    <rPh sb="4" eb="6">
      <t>コウイキ</t>
    </rPh>
    <rPh sb="6" eb="8">
      <t>レンゴウ</t>
    </rPh>
    <rPh sb="9" eb="11">
      <t>イッパン</t>
    </rPh>
    <rPh sb="11" eb="13">
      <t>カイケイ</t>
    </rPh>
    <phoneticPr fontId="38"/>
  </si>
  <si>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38"/>
  </si>
  <si>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38"/>
  </si>
  <si>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38"/>
  </si>
  <si>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38"/>
  </si>
  <si>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38"/>
  </si>
  <si>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38"/>
  </si>
  <si>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3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</si>
  <si>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8"/>
  </si>
  <si>
    <t>佐久水道企業団（水道事業会計）</t>
    <rPh sb="0" eb="2">
      <t>サク</t>
    </rPh>
    <rPh sb="2" eb="4">
      <t>スイドウ</t>
    </rPh>
    <rPh sb="4" eb="7">
      <t>キギョウダン</t>
    </rPh>
    <rPh sb="8" eb="10">
      <t>スイドウ</t>
    </rPh>
    <rPh sb="10" eb="12">
      <t>ジギョウ</t>
    </rPh>
    <rPh sb="12" eb="14">
      <t>カイケイ</t>
    </rPh>
    <phoneticPr fontId="38"/>
  </si>
  <si>
    <t>北佐久郡老人福祉施設組合（一般会計）</t>
    <rPh sb="0" eb="4">
      <t>キタサクグン</t>
    </rPh>
    <rPh sb="4" eb="6">
      <t>ロウジン</t>
    </rPh>
    <rPh sb="6" eb="8">
      <t>フクシ</t>
    </rPh>
    <rPh sb="8" eb="10">
      <t>シセツ</t>
    </rPh>
    <rPh sb="10" eb="12">
      <t>クミアイ</t>
    </rPh>
    <phoneticPr fontId="38"/>
  </si>
  <si>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38"/>
  </si>
  <si>
    <t>長野県地方税滞納整理機構（一般会計）</t>
    <rPh sb="0" eb="3">
      <t>ナガノケン</t>
    </rPh>
    <rPh sb="3" eb="6">
      <t>チホウゼイ</t>
    </rPh>
    <rPh sb="6" eb="8">
      <t>タイノウ</t>
    </rPh>
    <rPh sb="8" eb="10">
      <t>セイリ</t>
    </rPh>
    <rPh sb="10" eb="12">
      <t>キコウ</t>
    </rPh>
    <phoneticPr fontId="38"/>
  </si>
  <si>
    <t>上田市東御市真田共有財産組合（一般会計）</t>
    <rPh sb="0" eb="3">
      <t>ウエダシ</t>
    </rPh>
    <rPh sb="3" eb="6">
      <t>トウミシ</t>
    </rPh>
    <rPh sb="6" eb="8">
      <t>サナダ</t>
    </rPh>
    <rPh sb="8" eb="10">
      <t>キョウユウ</t>
    </rPh>
    <rPh sb="10" eb="12">
      <t>ザイサン</t>
    </rPh>
    <rPh sb="12" eb="14">
      <t>クミアイ</t>
    </rPh>
    <phoneticPr fontId="38"/>
  </si>
  <si>
    <t>株式会社信州東御市振興公社</t>
    <rPh sb="0" eb="4">
      <t>カブシキガイシャ</t>
    </rPh>
    <rPh sb="4" eb="6">
      <t>シンシュウ</t>
    </rPh>
    <rPh sb="6" eb="9">
      <t>トウミシ</t>
    </rPh>
    <rPh sb="9" eb="13">
      <t>シンコウコウシャ</t>
    </rPh>
    <phoneticPr fontId="5"/>
  </si>
  <si>
    <t>東御市土地開発公社</t>
    <rPh sb="0" eb="3">
      <t>トウミシ</t>
    </rPh>
    <rPh sb="3" eb="7">
      <t>トチカイハツ</t>
    </rPh>
    <rPh sb="7" eb="9">
      <t>コウシャ</t>
    </rPh>
    <phoneticPr fontId="5"/>
  </si>
  <si>
    <t>公益財団法人身体教育医学研究所</t>
    <rPh sb="0" eb="6">
      <t>コウエキザイダンホウジン</t>
    </rPh>
    <rPh sb="6" eb="8">
      <t>シンタイ</t>
    </rPh>
    <rPh sb="8" eb="10">
      <t>キョウイク</t>
    </rPh>
    <rPh sb="10" eb="15">
      <t>イガクケンキュウショ</t>
    </rPh>
    <phoneticPr fontId="5"/>
  </si>
  <si>
    <t>一般社団法人信州とうみ観光協会</t>
    <rPh sb="0" eb="2">
      <t>イッパン</t>
    </rPh>
    <rPh sb="2" eb="6">
      <t>シャダンホウジン</t>
    </rPh>
    <rPh sb="6" eb="8">
      <t>シンシュウ</t>
    </rPh>
    <rPh sb="11" eb="15">
      <t>カンコウキョウカイ</t>
    </rPh>
    <phoneticPr fontId="5"/>
  </si>
  <si>
    <t>-</t>
    <phoneticPr fontId="2"/>
  </si>
  <si>
    <t>地域福祉基金</t>
    <rPh sb="0" eb="2">
      <t>チイキ</t>
    </rPh>
    <rPh sb="2" eb="4">
      <t>フクシ</t>
    </rPh>
    <rPh sb="4" eb="6">
      <t>キキン</t>
    </rPh>
    <phoneticPr fontId="5"/>
  </si>
  <si>
    <t>合併振興基金</t>
    <rPh sb="0" eb="2">
      <t>ガッペイ</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</si>
  <si>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</si>
  <si>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湯の丸高原施設基金</t>
    <rPh sb="0" eb="1">
      <t>ユ</t>
    </rPh>
    <rPh sb="2" eb="3">
      <t>マル</t>
    </rPh>
    <rPh sb="3" eb="5">
      <t>コウゲン</t>
    </rPh>
    <rPh sb="5" eb="7">
      <t>シセツ</t>
    </rPh>
    <rPh sb="7" eb="9">
      <t>キキン</t>
    </rPh>
    <phoneticPr fontId="5"/>
  </si>
  <si>
    <t>人材育成事業基金</t>
    <rPh sb="0" eb="2">
      <t>ジンザイ</t>
    </rPh>
    <rPh sb="2" eb="4">
      <t>イクセイ</t>
    </rPh>
    <rPh sb="4" eb="6">
      <t>ジギョウ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</si>
</sst>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rgb="FF9C6500"/>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2CE-4FA2-BA71-4FC7CE82F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59717</c:v>
                </c:pt>
                <c:pt idx="1">
                  <c:v>101303</c:v>
                </c:pt>
                <c:pt idx="2">
                  <c:v>33526</c:v>
                </c:pt>
                <c:pt idx="3">
                  <c:v>64185</c:v>
                </c:pt>
                <c:pt idx="4">
                  <c:v>38329</c:v>
                </c:pt>
              </c:numCache>
            </c:numRef>
          </c:val>
          <c:smooth val="0"/>
          <c:extLst>
            <c:ext xmlns:c16="http://schemas.microsoft.com/office/drawing/2014/chart" uri="{C3380CC4-5D6E-409C-BE32-E72D297353CC}">
              <c16:uniqueId val="{00000001-62CE-4FA2-BA71-4FC7CE82F04F}"/>
            </c:ext>
          </c:extLst>
        </c:ser>
        <c:dLbls>
          <c:showLegendKey val="0"/>
          <c:showVal val="0"/>
          <c:showCatName val="0"/>
          <c:showSerName val="0"/>
          <c:showPercent val="0"/>
          <c:showBubbleSize val="0"/>
        </c:dLbls>
        <c:marker val="1"/>
        <c:smooth val="0"/>
        <c:axId val="355475376"/>
        <c:axId val="355477336"/>
      </c:lineChart>
      <c:catAx>
        <c:axId val="35547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477336"/>
        <c:crosses val="autoZero"/>
        <c:auto val="1"/>
        <c:lblAlgn val="ctr"/>
        <c:lblOffset val="100"/>
        <c:tickLblSkip val="1"/>
        <c:tickMarkSkip val="1"/>
        <c:noMultiLvlLbl val="0"/>
      </c:catAx>
      <c:valAx>
        <c:axId val="355477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47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4.46</c:v>
                </c:pt>
                <c:pt idx="1">
                  <c:v>5.6</c:v>
                </c:pt>
                <c:pt idx="2">
                  <c:v>6.4</c:v>
                </c:pt>
                <c:pt idx="3">
                  <c:v>7.47</c:v>
                </c:pt>
                <c:pt idx="4">
                  <c:v>8.1999999999999993</c:v>
                </c:pt>
              </c:numCache>
            </c:numRef>
          </c:val>
          <c:extLst>
            <c:ext xmlns:c16="http://schemas.microsoft.com/office/drawing/2014/chart" uri="{C3380CC4-5D6E-409C-BE32-E72D297353CC}">
              <c16:uniqueId val="{00000000-52B0-4428-A49B-D2223DB9B1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8.06</c:v>
                </c:pt>
                <c:pt idx="1">
                  <c:v>10.51</c:v>
                </c:pt>
                <c:pt idx="2">
                  <c:v>9.9600000000000009</c:v>
                </c:pt>
                <c:pt idx="3">
                  <c:v>16.989999999999998</c:v>
                </c:pt>
                <c:pt idx="4">
                  <c:v>22.25</c:v>
                </c:pt>
              </c:numCache>
            </c:numRef>
          </c:val>
          <c:extLst>
            <c:ext xmlns:c16="http://schemas.microsoft.com/office/drawing/2014/chart" uri="{C3380CC4-5D6E-409C-BE32-E72D297353CC}">
              <c16:uniqueId val="{00000001-52B0-4428-A49B-D2223DB9B15D}"/>
            </c:ext>
          </c:extLst>
        </c:ser>
        <c:dLbls>
          <c:showLegendKey val="0"/>
          <c:showVal val="0"/>
          <c:showCatName val="0"/>
          <c:showSerName val="0"/>
          <c:showPercent val="0"/>
          <c:showBubbleSize val="0"/>
        </c:dLbls>
        <c:gapWidth val="250"/>
        <c:overlap val="100"/>
        <c:axId val="355476160"/>
        <c:axId val="402986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1.4</c:v>
                </c:pt>
                <c:pt idx="2">
                  <c:v>-2.02</c:v>
                </c:pt>
                <c:pt idx="3">
                  <c:v>5.91</c:v>
                </c:pt>
                <c:pt idx="4">
                  <c:v>2.12</c:v>
                </c:pt>
              </c:numCache>
            </c:numRef>
          </c:val>
          <c:smooth val="0"/>
          <c:extLst>
            <c:ext xmlns:c16="http://schemas.microsoft.com/office/drawing/2014/chart" uri="{C3380CC4-5D6E-409C-BE32-E72D297353CC}">
              <c16:uniqueId val="{00000002-52B0-4428-A49B-D2223DB9B15D}"/>
            </c:ext>
          </c:extLst>
        </c:ser>
        <c:dLbls>
          <c:showLegendKey val="0"/>
          <c:showVal val="0"/>
          <c:showCatName val="0"/>
          <c:showSerName val="0"/>
          <c:showPercent val="0"/>
          <c:showBubbleSize val="0"/>
        </c:dLbls>
        <c:marker val="1"/>
        <c:smooth val="0"/>
        <c:axId val="355476160"/>
        <c:axId val="402986440"/>
      </c:lineChart>
      <c:catAx>
        <c:axId val="3554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986440"/>
        <c:crosses val="autoZero"/>
        <c:auto val="1"/>
        <c:lblAlgn val="ctr"/>
        <c:lblOffset val="100"/>
        <c:tickLblSkip val="1"/>
        <c:tickMarkSkip val="1"/>
        <c:noMultiLvlLbl val="0"/>
      </c:catAx>
      <c:valAx>
        <c:axId val="402986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47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8546-4DB0-B5B2-0919C47686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0.06</c:v>
                </c:pt>
                <c:pt idx="1">
                  <c:v>#N/A</c:v>
                </c:pt>
                <c:pt idx="2">
                  <c:v>0.06</c:v>
                </c:pt>
                <c:pt idx="3">
                  <c:v>#N/A</c:v>
                </c:pt>
                <c:pt idx="4">
                  <c:v>0.05</c:v>
                </c:pt>
                <c:pt idx="5">
                  <c:v>#N/A</c:v>
                </c:pt>
                <c:pt idx="6">
                  <c:v>0</c:v>
                </c:pt>
                <c:pt idx="7">
                  <c:v>0</c:v>
                </c:pt>
                <c:pt idx="8">
                  <c:v>0</c:v>
                </c:pt>
                <c:pt idx="9">
                  <c:v>0</c:v>
                </c:pt>
              </c:numCache>
            </c:numRef>
          </c:val>
          <c:extLst>
            <c:ext xmlns:c16="http://schemas.microsoft.com/office/drawing/2014/chart" uri="{C3380CC4-5D6E-409C-BE32-E72D297353CC}">
              <c16:uniqueId val="{00000001-8546-4DB0-B5B2-0919C476863F}"/>
            </c:ext>
          </c:extLst>
        </c:ser>
        <c:ser>
          <c:idx val="2"/>
          <c:order val="2"/>
          <c:tx>
            <c:strRef>
              <c:f>データシート!$A$29</c:f>
              <c:strCache>
                <c:ptCount val="1"/>
                <c:pt idx="0">
                  <c:v>東御市湯の丸高原屋内運動施設事業特別会計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0.09</c:v>
                </c:pt>
                <c:pt idx="4">
                  <c:v>#N/A</c:v>
                </c:pt>
                <c:pt idx="5">
                  <c:v>0.05</c:v>
                </c:pt>
                <c:pt idx="6">
                  <c:v>#N/A</c:v>
                </c:pt>
                <c:pt idx="7">
                  <c:v>0.04</c:v>
                </c:pt>
                <c:pt idx="8">
                  <c:v>#N/A</c:v>
                </c:pt>
                <c:pt idx="9">
                  <c:v>0.02</c:v>
                </c:pt>
              </c:numCache>
            </c:numRef>
          </c:val>
          <c:extLst>
            <c:ext xmlns:c16="http://schemas.microsoft.com/office/drawing/2014/chart" uri="{C3380CC4-5D6E-409C-BE32-E72D297353CC}">
              <c16:uniqueId val="{00000002-8546-4DB0-B5B2-0919C476863F}"/>
            </c:ext>
          </c:extLst>
        </c:ser>
        <c:ser>
          <c:idx val="3"/>
          <c:order val="3"/>
          <c:tx>
            <c:strRef>
              <c:f>データシート!$A$30</c:f>
              <c:strCache>
                <c:ptCount val="1"/>
                <c:pt idx="0">
                  <c:v>東御市後期高齢者医療特別会計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0.15</c:v>
                </c:pt>
                <c:pt idx="4">
                  <c:v>#N/A</c:v>
                </c:pt>
                <c:pt idx="5">
                  <c:v>0.15</c:v>
                </c:pt>
                <c:pt idx="6">
                  <c:v>#N/A</c:v>
                </c:pt>
                <c:pt idx="7">
                  <c:v>0.14000000000000001</c:v>
                </c:pt>
                <c:pt idx="8">
                  <c:v>#N/A</c:v>
                </c:pt>
                <c:pt idx="9">
                  <c:v>0.17</c:v>
                </c:pt>
              </c:numCache>
            </c:numRef>
          </c:val>
          <c:extLst>
            <c:ext xmlns:c16="http://schemas.microsoft.com/office/drawing/2014/chart" uri="{C3380CC4-5D6E-409C-BE32-E72D297353CC}">
              <c16:uniqueId val="{00000003-8546-4DB0-B5B2-0919C476863F}"/>
            </c:ext>
          </c:extLst>
        </c:ser>
        <c:ser>
          <c:idx val="4"/>
          <c:order val="4"/>
          <c:tx>
            <c:strRef>
              <c:f>データシート!$A$31</c:f>
              <c:strCache>
                <c:ptCount val="1"/>
                <c:pt idx="0">
                  <c:v>東御市国民健康保険特別会計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1.17</c:v>
                </c:pt>
                <c:pt idx="2">
                  <c:v>#N/A</c:v>
                </c:pt>
                <c:pt idx="3">
                  <c:v>1.07</c:v>
                </c:pt>
                <c:pt idx="4">
                  <c:v>#N/A</c:v>
                </c:pt>
                <c:pt idx="5">
                  <c:v>1.17</c:v>
                </c:pt>
                <c:pt idx="6">
                  <c:v>#N/A</c:v>
                </c:pt>
                <c:pt idx="7">
                  <c:v>22.94</c:v>
                </c:pt>
                <c:pt idx="8">
                  <c:v>#N/A</c:v>
                </c:pt>
                <c:pt idx="9">
                  <c:v>0.49</c:v>
                </c:pt>
              </c:numCache>
            </c:numRef>
          </c:val>
          <c:extLst>
            <c:ext xmlns:c16="http://schemas.microsoft.com/office/drawing/2014/chart" uri="{C3380CC4-5D6E-409C-BE32-E72D297353CC}">
              <c16:uniqueId val="{00000004-8546-4DB0-B5B2-0919C476863F}"/>
            </c:ext>
          </c:extLst>
        </c:ser>
        <c:ser>
          <c:idx val="5"/>
          <c:order val="5"/>
          <c:tx>
            <c:strRef>
              <c:f>データシート!$A$32</c:f>
              <c:strCache>
                <c:ptCount val="1"/>
                <c:pt idx="0">
                  <c:v>東御市介護保険特別会計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1.43</c:v>
                </c:pt>
                <c:pt idx="2">
                  <c:v>#N/A</c:v>
                </c:pt>
                <c:pt idx="3">
                  <c:v>0.66</c:v>
                </c:pt>
                <c:pt idx="4">
                  <c:v>#N/A</c:v>
                </c:pt>
                <c:pt idx="5">
                  <c:v>0.79</c:v>
                </c:pt>
                <c:pt idx="6">
                  <c:v>#N/A</c:v>
                </c:pt>
                <c:pt idx="7">
                  <c:v>0.26</c:v>
                </c:pt>
                <c:pt idx="8">
                  <c:v>#N/A</c:v>
                </c:pt>
                <c:pt idx="9">
                  <c:v>0.7</c:v>
                </c:pt>
              </c:numCache>
            </c:numRef>
          </c:val>
          <c:extLst>
            <c:ext xmlns:c16="http://schemas.microsoft.com/office/drawing/2014/chart" uri="{C3380CC4-5D6E-409C-BE32-E72D297353CC}">
              <c16:uniqueId val="{00000005-8546-4DB0-B5B2-0919C476863F}"/>
            </c:ext>
          </c:extLst>
        </c:ser>
        <c:ser>
          <c:idx val="6"/>
          <c:order val="6"/>
          <c:tx>
            <c:strRef>
              <c:f>データシート!$A$33</c:f>
              <c:strCache>
                <c:ptCount val="1"/>
                <c:pt idx="0">
                  <c:v>東御市病院事業会計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c:v>
                </c:pt>
                <c:pt idx="2">
                  <c:v>#N/A</c:v>
                </c:pt>
                <c:pt idx="3">
                  <c:v>1.58</c:v>
                </c:pt>
                <c:pt idx="4">
                  <c:v>#N/A</c:v>
                </c:pt>
                <c:pt idx="5">
                  <c:v>1.04</c:v>
                </c:pt>
                <c:pt idx="6">
                  <c:v>#N/A</c:v>
                </c:pt>
                <c:pt idx="7">
                  <c:v>1.75</c:v>
                </c:pt>
                <c:pt idx="8">
                  <c:v>#N/A</c:v>
                </c:pt>
                <c:pt idx="9">
                  <c:v>2.2200000000000002</c:v>
                </c:pt>
              </c:numCache>
            </c:numRef>
          </c:val>
          <c:extLst>
            <c:ext xmlns:c16="http://schemas.microsoft.com/office/drawing/2014/chart" uri="{C3380CC4-5D6E-409C-BE32-E72D297353CC}">
              <c16:uniqueId val="{00000006-8546-4DB0-B5B2-0919C476863F}"/>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5.76</c:v>
                </c:pt>
                <c:pt idx="2">
                  <c:v>#N/A</c:v>
                </c:pt>
                <c:pt idx="3">
                  <c:v>6.06</c:v>
                </c:pt>
                <c:pt idx="4">
                  <c:v>#N/A</c:v>
                </c:pt>
                <c:pt idx="5">
                  <c:v>6.56</c:v>
                </c:pt>
                <c:pt idx="6">
                  <c:v>#N/A</c:v>
                </c:pt>
                <c:pt idx="7">
                  <c:v>6.77</c:v>
                </c:pt>
                <c:pt idx="8">
                  <c:v>#N/A</c:v>
                </c:pt>
                <c:pt idx="9">
                  <c:v>7.31</c:v>
                </c:pt>
              </c:numCache>
            </c:numRef>
          </c:val>
          <c:extLst>
            <c:ext xmlns:c16="http://schemas.microsoft.com/office/drawing/2014/chart" uri="{C3380CC4-5D6E-409C-BE32-E72D297353CC}">
              <c16:uniqueId val="{00000007-8546-4DB0-B5B2-0919C47686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c:v>
                </c:pt>
                <c:pt idx="2">
                  <c:v>#N/A</c:v>
                </c:pt>
                <c:pt idx="3">
                  <c:v>5.59</c:v>
                </c:pt>
                <c:pt idx="4">
                  <c:v>#N/A</c:v>
                </c:pt>
                <c:pt idx="5">
                  <c:v>6.4</c:v>
                </c:pt>
                <c:pt idx="6">
                  <c:v>#N/A</c:v>
                </c:pt>
                <c:pt idx="7">
                  <c:v>7.41</c:v>
                </c:pt>
                <c:pt idx="8">
                  <c:v>#N/A</c:v>
                </c:pt>
                <c:pt idx="9">
                  <c:v>8.16</c:v>
                </c:pt>
              </c:numCache>
            </c:numRef>
          </c:val>
          <c:extLst>
            <c:ext xmlns:c16="http://schemas.microsoft.com/office/drawing/2014/chart" uri="{C3380CC4-5D6E-409C-BE32-E72D297353CC}">
              <c16:uniqueId val="{00000008-8546-4DB0-B5B2-0919C476863F}"/>
            </c:ext>
          </c:extLst>
        </c:ser>
        <c:ser>
          <c:idx val="9"/>
          <c:order val="9"/>
          <c:tx>
            <c:strRef>
              <c:f>データシート!$A$36</c:f>
              <c:strCache>
                <c:ptCount val="1"/>
                <c:pt idx="0">
                  <c:v>東御市下水道事業会計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8.2200000000000006</c:v>
                </c:pt>
                <c:pt idx="2">
                  <c:v>#N/A</c:v>
                </c:pt>
                <c:pt idx="3">
                  <c:v>8.65</c:v>
                </c:pt>
                <c:pt idx="4">
                  <c:v>#N/A</c:v>
                </c:pt>
                <c:pt idx="5">
                  <c:v>9.4700000000000006</c:v>
                </c:pt>
                <c:pt idx="6">
                  <c:v>#N/A</c:v>
                </c:pt>
                <c:pt idx="7">
                  <c:v>9.41</c:v>
                </c:pt>
                <c:pt idx="8">
                  <c:v>#N/A</c:v>
                </c:pt>
                <c:pt idx="9">
                  <c:v>10.48</c:v>
                </c:pt>
              </c:numCache>
            </c:numRef>
          </c:val>
          <c:extLst>
            <c:ext xmlns:c16="http://schemas.microsoft.com/office/drawing/2014/chart" uri="{C3380CC4-5D6E-409C-BE32-E72D297353CC}">
              <c16:uniqueId val="{00000009-8546-4DB0-B5B2-0919C476863F}"/>
            </c:ext>
          </c:extLst>
        </c:ser>
        <c:dLbls>
          <c:showLegendKey val="0"/>
          <c:showVal val="0"/>
          <c:showCatName val="0"/>
          <c:showSerName val="0"/>
          <c:showPercent val="0"/>
          <c:showBubbleSize val="0"/>
        </c:dLbls>
        <c:gapWidth val="150"/>
        <c:overlap val="100"/>
        <c:axId val="402988008"/>
        <c:axId val="402988400"/>
      </c:barChart>
      <c:catAx>
        <c:axId val="40298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88400"/>
        <c:crosses val="autoZero"/>
        <c:auto val="1"/>
        <c:lblAlgn val="ctr"/>
        <c:lblOffset val="100"/>
        <c:tickLblSkip val="1"/>
        <c:tickMarkSkip val="1"/>
        <c:noMultiLvlLbl val="0"/>
      </c:catAx>
      <c:valAx>
        <c:axId val="40298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88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1956</c:v>
                </c:pt>
                <c:pt idx="5">
                  <c:v>1921</c:v>
                </c:pt>
                <c:pt idx="8">
                  <c:v>1833</c:v>
                </c:pt>
                <c:pt idx="11">
                  <c:v>1807</c:v>
                </c:pt>
                <c:pt idx="14">
                  <c:v>1727</c:v>
                </c:pt>
              </c:numCache>
            </c:numRef>
          </c:val>
          <c:extLst>
            <c:ext xmlns:c16="http://schemas.microsoft.com/office/drawing/2014/chart" uri="{C3380CC4-5D6E-409C-BE32-E72D297353CC}">
              <c16:uniqueId val="{00000000-5362-4E0C-A366-7EBA9D2D50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62-4E0C-A366-7EBA9D2D50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62-4E0C-A366-7EBA9D2D50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67</c:v>
                </c:pt>
                <c:pt idx="6">
                  <c:v>67</c:v>
                </c:pt>
                <c:pt idx="9">
                  <c:v>72</c:v>
                </c:pt>
                <c:pt idx="12">
                  <c:v>74</c:v>
                </c:pt>
              </c:numCache>
            </c:numRef>
          </c:val>
          <c:extLst>
            <c:ext xmlns:c16="http://schemas.microsoft.com/office/drawing/2014/chart" uri="{C3380CC4-5D6E-409C-BE32-E72D297353CC}">
              <c16:uniqueId val="{00000003-5362-4E0C-A366-7EBA9D2D50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657</c:v>
                </c:pt>
                <c:pt idx="3">
                  <c:v>641</c:v>
                </c:pt>
                <c:pt idx="6">
                  <c:v>617</c:v>
                </c:pt>
                <c:pt idx="9">
                  <c:v>582</c:v>
                </c:pt>
                <c:pt idx="12">
                  <c:v>560</c:v>
                </c:pt>
              </c:numCache>
            </c:numRef>
          </c:val>
          <c:extLst>
            <c:ext xmlns:c16="http://schemas.microsoft.com/office/drawing/2014/chart" uri="{C3380CC4-5D6E-409C-BE32-E72D297353CC}">
              <c16:uniqueId val="{00000004-5362-4E0C-A366-7EBA9D2D50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62-4E0C-A366-7EBA9D2D50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62-4E0C-A366-7EBA9D2D50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1743</c:v>
                </c:pt>
                <c:pt idx="3">
                  <c:v>1714</c:v>
                </c:pt>
                <c:pt idx="6">
                  <c:v>1757</c:v>
                </c:pt>
                <c:pt idx="9">
                  <c:v>1945</c:v>
                </c:pt>
                <c:pt idx="12">
                  <c:v>1902</c:v>
                </c:pt>
              </c:numCache>
            </c:numRef>
          </c:val>
          <c:extLst>
            <c:ext xmlns:c16="http://schemas.microsoft.com/office/drawing/2014/chart" uri="{C3380CC4-5D6E-409C-BE32-E72D297353CC}">
              <c16:uniqueId val="{00000007-5362-4E0C-A366-7EBA9D2D509B}"/>
            </c:ext>
          </c:extLst>
        </c:ser>
        <c:dLbls>
          <c:showLegendKey val="0"/>
          <c:showVal val="0"/>
          <c:showCatName val="0"/>
          <c:showSerName val="0"/>
          <c:showPercent val="0"/>
          <c:showBubbleSize val="0"/>
        </c:dLbls>
        <c:gapWidth val="100"/>
        <c:overlap val="100"/>
        <c:axId val="402984480"/>
        <c:axId val="402983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507</c:v>
                </c:pt>
                <c:pt idx="2">
                  <c:v>#N/A</c:v>
                </c:pt>
                <c:pt idx="3">
                  <c:v>#N/A</c:v>
                </c:pt>
                <c:pt idx="4">
                  <c:v>501</c:v>
                </c:pt>
                <c:pt idx="5">
                  <c:v>#N/A</c:v>
                </c:pt>
                <c:pt idx="6">
                  <c:v>#N/A</c:v>
                </c:pt>
                <c:pt idx="7">
                  <c:v>608</c:v>
                </c:pt>
                <c:pt idx="8">
                  <c:v>#N/A</c:v>
                </c:pt>
                <c:pt idx="9">
                  <c:v>#N/A</c:v>
                </c:pt>
                <c:pt idx="10">
                  <c:v>792</c:v>
                </c:pt>
                <c:pt idx="11">
                  <c:v>#N/A</c:v>
                </c:pt>
                <c:pt idx="12">
                  <c:v>#N/A</c:v>
                </c:pt>
                <c:pt idx="13">
                  <c:v>809</c:v>
                </c:pt>
                <c:pt idx="14">
                  <c:v>#N/A</c:v>
                </c:pt>
              </c:numCache>
            </c:numRef>
          </c:val>
          <c:smooth val="0"/>
          <c:extLst>
            <c:ext xmlns:c16="http://schemas.microsoft.com/office/drawing/2014/chart" uri="{C3380CC4-5D6E-409C-BE32-E72D297353CC}">
              <c16:uniqueId val="{00000008-5362-4E0C-A366-7EBA9D2D509B}"/>
            </c:ext>
          </c:extLst>
        </c:ser>
        <c:dLbls>
          <c:showLegendKey val="0"/>
          <c:showVal val="0"/>
          <c:showCatName val="0"/>
          <c:showSerName val="0"/>
          <c:showPercent val="0"/>
          <c:showBubbleSize val="0"/>
        </c:dLbls>
        <c:marker val="1"/>
        <c:smooth val="0"/>
        <c:axId val="402984480"/>
        <c:axId val="402983304"/>
      </c:lineChart>
      <c:catAx>
        <c:axId val="4029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83304"/>
        <c:crosses val="autoZero"/>
        <c:auto val="1"/>
        <c:lblAlgn val="ctr"/>
        <c:lblOffset val="100"/>
        <c:tickLblSkip val="1"/>
        <c:tickMarkSkip val="1"/>
        <c:noMultiLvlLbl val="0"/>
      </c:catAx>
      <c:valAx>
        <c:axId val="40298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17093</c:v>
                </c:pt>
                <c:pt idx="5">
                  <c:v>16279</c:v>
                </c:pt>
                <c:pt idx="8">
                  <c:v>15887</c:v>
                </c:pt>
                <c:pt idx="11">
                  <c:v>15320</c:v>
                </c:pt>
                <c:pt idx="14">
                  <c:v>14409</c:v>
                </c:pt>
              </c:numCache>
            </c:numRef>
          </c:val>
          <c:extLst>
            <c:ext xmlns:c16="http://schemas.microsoft.com/office/drawing/2014/chart" uri="{C3380CC4-5D6E-409C-BE32-E72D297353CC}">
              <c16:uniqueId val="{00000000-3D52-4E96-96C5-B07EBF17B0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1413</c:v>
                </c:pt>
                <c:pt idx="5">
                  <c:v>1398</c:v>
                </c:pt>
                <c:pt idx="8">
                  <c:v>1488</c:v>
                </c:pt>
                <c:pt idx="11">
                  <c:v>1549</c:v>
                </c:pt>
                <c:pt idx="14">
                  <c:v>1626</c:v>
                </c:pt>
              </c:numCache>
            </c:numRef>
          </c:val>
          <c:extLst>
            <c:ext xmlns:c16="http://schemas.microsoft.com/office/drawing/2014/chart" uri="{C3380CC4-5D6E-409C-BE32-E72D297353CC}">
              <c16:uniqueId val="{00000001-3D52-4E96-96C5-B07EBF17B0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3814</c:v>
                </c:pt>
                <c:pt idx="5">
                  <c:v>3704</c:v>
                </c:pt>
                <c:pt idx="8">
                  <c:v>3797</c:v>
                </c:pt>
                <c:pt idx="11">
                  <c:v>4773</c:v>
                </c:pt>
                <c:pt idx="14">
                  <c:v>5187</c:v>
                </c:pt>
              </c:numCache>
            </c:numRef>
          </c:val>
          <c:extLst>
            <c:ext xmlns:c16="http://schemas.microsoft.com/office/drawing/2014/chart" uri="{C3380CC4-5D6E-409C-BE32-E72D297353CC}">
              <c16:uniqueId val="{00000002-3D52-4E96-96C5-B07EBF17B0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52-4E96-96C5-B07EBF17B0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52-4E96-96C5-B07EBF17B0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52-4E96-96C5-B07EBF17B0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1772</c:v>
                </c:pt>
                <c:pt idx="3">
                  <c:v>1639</c:v>
                </c:pt>
                <c:pt idx="6">
                  <c:v>1603</c:v>
                </c:pt>
                <c:pt idx="9">
                  <c:v>1541</c:v>
                </c:pt>
                <c:pt idx="12">
                  <c:v>1532</c:v>
                </c:pt>
              </c:numCache>
            </c:numRef>
          </c:val>
          <c:extLst>
            <c:ext xmlns:c16="http://schemas.microsoft.com/office/drawing/2014/chart" uri="{C3380CC4-5D6E-409C-BE32-E72D297353CC}">
              <c16:uniqueId val="{00000006-3D52-4E96-96C5-B07EBF17B0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478</c:v>
                </c:pt>
                <c:pt idx="3">
                  <c:v>473</c:v>
                </c:pt>
                <c:pt idx="6">
                  <c:v>431</c:v>
                </c:pt>
                <c:pt idx="9">
                  <c:v>363</c:v>
                </c:pt>
                <c:pt idx="12">
                  <c:v>328</c:v>
                </c:pt>
              </c:numCache>
            </c:numRef>
          </c:val>
          <c:extLst>
            <c:ext xmlns:c16="http://schemas.microsoft.com/office/drawing/2014/chart" uri="{C3380CC4-5D6E-409C-BE32-E72D297353CC}">
              <c16:uniqueId val="{00000007-3D52-4E96-96C5-B07EBF17B0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4907</c:v>
                </c:pt>
                <c:pt idx="3">
                  <c:v>4346</c:v>
                </c:pt>
                <c:pt idx="6">
                  <c:v>4429</c:v>
                </c:pt>
                <c:pt idx="9">
                  <c:v>3867</c:v>
                </c:pt>
                <c:pt idx="12">
                  <c:v>3694</c:v>
                </c:pt>
              </c:numCache>
            </c:numRef>
          </c:val>
          <c:extLst>
            <c:ext xmlns:c16="http://schemas.microsoft.com/office/drawing/2014/chart" uri="{C3380CC4-5D6E-409C-BE32-E72D297353CC}">
              <c16:uniqueId val="{00000008-3D52-4E96-96C5-B07EBF17B0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52-4E96-96C5-B07EBF17B0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19334</c:v>
                </c:pt>
                <c:pt idx="3">
                  <c:v>19883</c:v>
                </c:pt>
                <c:pt idx="6">
                  <c:v>19436</c:v>
                </c:pt>
                <c:pt idx="9">
                  <c:v>19095</c:v>
                </c:pt>
                <c:pt idx="12">
                  <c:v>17958</c:v>
                </c:pt>
              </c:numCache>
            </c:numRef>
          </c:val>
          <c:extLst>
            <c:ext xmlns:c16="http://schemas.microsoft.com/office/drawing/2014/chart" uri="{C3380CC4-5D6E-409C-BE32-E72D297353CC}">
              <c16:uniqueId val="{0000000A-3D52-4E96-96C5-B07EBF17B047}"/>
            </c:ext>
          </c:extLst>
        </c:ser>
        <c:dLbls>
          <c:showLegendKey val="0"/>
          <c:showVal val="0"/>
          <c:showCatName val="0"/>
          <c:showSerName val="0"/>
          <c:showPercent val="0"/>
          <c:showBubbleSize val="0"/>
        </c:dLbls>
        <c:gapWidth val="100"/>
        <c:overlap val="100"/>
        <c:axId val="402983696"/>
        <c:axId val="402980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4171</c:v>
                </c:pt>
                <c:pt idx="2">
                  <c:v>#N/A</c:v>
                </c:pt>
                <c:pt idx="3">
                  <c:v>#N/A</c:v>
                </c:pt>
                <c:pt idx="4">
                  <c:v>4960</c:v>
                </c:pt>
                <c:pt idx="5">
                  <c:v>#N/A</c:v>
                </c:pt>
                <c:pt idx="6">
                  <c:v>#N/A</c:v>
                </c:pt>
                <c:pt idx="7">
                  <c:v>4728</c:v>
                </c:pt>
                <c:pt idx="8">
                  <c:v>#N/A</c:v>
                </c:pt>
                <c:pt idx="9">
                  <c:v>#N/A</c:v>
                </c:pt>
                <c:pt idx="10">
                  <c:v>3225</c:v>
                </c:pt>
                <c:pt idx="11">
                  <c:v>#N/A</c:v>
                </c:pt>
                <c:pt idx="12">
                  <c:v>#N/A</c:v>
                </c:pt>
                <c:pt idx="13">
                  <c:v>2290</c:v>
                </c:pt>
                <c:pt idx="14">
                  <c:v>#N/A</c:v>
                </c:pt>
              </c:numCache>
            </c:numRef>
          </c:val>
          <c:smooth val="0"/>
          <c:extLst>
            <c:ext xmlns:c16="http://schemas.microsoft.com/office/drawing/2014/chart" uri="{C3380CC4-5D6E-409C-BE32-E72D297353CC}">
              <c16:uniqueId val="{0000000B-3D52-4E96-96C5-B07EBF17B047}"/>
            </c:ext>
          </c:extLst>
        </c:ser>
        <c:dLbls>
          <c:showLegendKey val="0"/>
          <c:showVal val="0"/>
          <c:showCatName val="0"/>
          <c:showSerName val="0"/>
          <c:showPercent val="0"/>
          <c:showBubbleSize val="0"/>
        </c:dLbls>
        <c:marker val="1"/>
        <c:smooth val="0"/>
        <c:axId val="402983696"/>
        <c:axId val="402980952"/>
      </c:lineChart>
      <c:catAx>
        <c:axId val="40298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980952"/>
        <c:crosses val="autoZero"/>
        <c:auto val="1"/>
        <c:lblAlgn val="ctr"/>
        <c:lblOffset val="100"/>
        <c:tickLblSkip val="1"/>
        <c:tickMarkSkip val="1"/>
        <c:noMultiLvlLbl val="0"/>
      </c:catAx>
      <c:valAx>
        <c:axId val="402980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8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904</c:v>
                </c:pt>
                <c:pt idx="1">
                  <c:v>1608</c:v>
                </c:pt>
                <c:pt idx="2">
                  <c:v>2055</c:v>
                </c:pt>
              </c:numCache>
            </c:numRef>
          </c:val>
          <c:extLst>
            <c:ext xmlns:c16="http://schemas.microsoft.com/office/drawing/2014/chart" uri="{C3380CC4-5D6E-409C-BE32-E72D297353CC}">
              <c16:uniqueId val="{00000000-48E4-4026-8451-4BB284C65E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362</c:v>
                </c:pt>
                <c:pt idx="1">
                  <c:v>524</c:v>
                </c:pt>
                <c:pt idx="2">
                  <c:v>495</c:v>
                </c:pt>
              </c:numCache>
            </c:numRef>
          </c:val>
          <c:extLst>
            <c:ext xmlns:c16="http://schemas.microsoft.com/office/drawing/2014/chart" uri="{C3380CC4-5D6E-409C-BE32-E72D297353CC}">
              <c16:uniqueId val="{00000001-48E4-4026-8451-4BB284C65E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2682</c:v>
                </c:pt>
                <c:pt idx="1">
                  <c:v>2532</c:v>
                </c:pt>
                <c:pt idx="2">
                  <c:v>2355</c:v>
                </c:pt>
              </c:numCache>
            </c:numRef>
          </c:val>
          <c:extLst>
            <c:ext xmlns:c16="http://schemas.microsoft.com/office/drawing/2014/chart" uri="{C3380CC4-5D6E-409C-BE32-E72D297353CC}">
              <c16:uniqueId val="{00000002-48E4-4026-8451-4BB284C65EDB}"/>
            </c:ext>
          </c:extLst>
        </c:ser>
        <c:dLbls>
          <c:showLegendKey val="0"/>
          <c:showVal val="0"/>
          <c:showCatName val="0"/>
          <c:showSerName val="0"/>
          <c:showPercent val="0"/>
          <c:showBubbleSize val="0"/>
        </c:dLbls>
        <c:gapWidth val="120"/>
        <c:overlap val="100"/>
        <c:axId val="402986832"/>
        <c:axId val="402985656"/>
      </c:barChart>
      <c:catAx>
        <c:axId val="40298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985656"/>
        <c:crosses val="autoZero"/>
        <c:auto val="1"/>
        <c:lblAlgn val="ctr"/>
        <c:lblOffset val="100"/>
        <c:tickLblSkip val="1"/>
        <c:tickMarkSkip val="1"/>
        <c:noMultiLvlLbl val="0"/>
      </c:catAx>
      <c:valAx>
        <c:axId val="402985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98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年度から令和２年度は元利償還金が</a:t>
          </a:r>
          <a:r>
            <a:rPr kumimoji="1" lang="en-US" altLang="ja-JP" sz="1100">
              <a:latin typeface="ＭＳ ゴシック" pitchFamily="49" charset="-128"/>
              <a:ea typeface="ＭＳ ゴシック" pitchFamily="49" charset="-128"/>
            </a:rPr>
            <a:t>1,700</a:t>
          </a:r>
          <a:r>
            <a:rPr kumimoji="1" lang="ja-JP" altLang="en-US" sz="1100">
              <a:latin typeface="ＭＳ ゴシック" pitchFamily="49" charset="-128"/>
              <a:ea typeface="ＭＳ ゴシック" pitchFamily="49" charset="-128"/>
            </a:rPr>
            <a:t>百万円程度で推移しているため、実質公債費比率の分子はほぼ横ばいで推移してる。令和３年度は、湯の丸高原屋内運動施設に係る起債や令和元年東日本台風に係る起債の元金償還が開始となったこと等により元利償還金が増加した。令和４年度は、元利償還金がほぼ横ばいで推移している。</a:t>
          </a:r>
        </a:p>
        <a:p>
          <a:r>
            <a:rPr kumimoji="1" lang="ja-JP" altLang="en-US" sz="1100">
              <a:latin typeface="ＭＳ ゴシック" pitchFamily="49" charset="-128"/>
              <a:ea typeface="ＭＳ ゴシック" pitchFamily="49" charset="-128"/>
            </a:rPr>
            <a:t>　また、算入公債費等は、事業費補正により基準財政需要額に算入された公債費のうち、資本費平準化債の算入開始による下水道費の減額等により減少傾向にある。</a:t>
          </a:r>
        </a:p>
        <a:p>
          <a:r>
            <a:rPr kumimoji="1" lang="ja-JP" altLang="en-US" sz="1100">
              <a:latin typeface="ＭＳ ゴシック" pitchFamily="49" charset="-128"/>
              <a:ea typeface="ＭＳ ゴシック" pitchFamily="49" charset="-128"/>
            </a:rPr>
            <a:t>　そのため、実質公債費比率の分子は大きくなった。</a:t>
          </a:r>
        </a:p>
        <a:p>
          <a:r>
            <a:rPr kumimoji="1" lang="ja-JP" altLang="en-US" sz="1100">
              <a:latin typeface="ＭＳ ゴシック" pitchFamily="49" charset="-128"/>
              <a:ea typeface="ＭＳ ゴシック" pitchFamily="49" charset="-128"/>
            </a:rPr>
            <a:t>　今後は、公共施設の長寿命化事業が想定されるため、引き続き借入額が償還額以下となるよう事業の平準化に努める。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のうち地方債現在高については、令和元年度は小中学校空調設備設置事業に係る起債等により増加に転じたが、起債の償還が進んでいることにより減少傾向で推移している。このことにより、令和元年度以降の将来負担比率の分子は減少傾向である。</a:t>
          </a:r>
        </a:p>
        <a:p>
          <a:r>
            <a:rPr kumimoji="1" lang="ja-JP" altLang="en-US" sz="1300">
              <a:latin typeface="ＭＳ ゴシック" pitchFamily="49" charset="-128"/>
              <a:ea typeface="ＭＳ ゴシック" pitchFamily="49" charset="-128"/>
            </a:rPr>
            <a:t>　充当可能財源等のうち基準財政需要額算入見込額については、起債残高の減少に伴い減少傾向である。</a:t>
          </a:r>
        </a:p>
        <a:p>
          <a:r>
            <a:rPr kumimoji="1" lang="ja-JP" altLang="en-US" sz="1300">
              <a:latin typeface="ＭＳ ゴシック" pitchFamily="49" charset="-128"/>
              <a:ea typeface="ＭＳ ゴシック" pitchFamily="49" charset="-128"/>
            </a:rPr>
            <a:t>　今後は、公共施設の長寿命化事業が想定されるため、引き続き借入額が償還額以下となるよう事業の平準化に努める。また、行政改革推進計画に基づき基金取崩額の抑制を図ることで充当可能財源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年度から合併振興基金の取崩しを開始したことや、平成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降増加している公債費に充てるために減債基金の取崩しをしていることにより、基金残高は減少傾向にあったが、令和３年度に新型コロナウイルス感染症対応地方創生臨時交付金等補助金の有効活用や普通交付税の再算定による追加交付などによる決算余剰金を積立てたことにより増加に転じ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起債の償還額が減少することによる下水道事業会計繰出金の減少が見込まれることにより、一般財源の抑制が見込まれるため、基金取崩額は減少していく見込みである。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行政改革推進計画に基づき、基金取崩額の抑制を図り、財政調整基金については、標準財政規模の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公共施設の老朽化に伴う更新事業等について、公共施設等総合管理計画に基づき、起債等の特定財源を確保したうえで、なお不足する部分の財源として基金を活用していく。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・地域福祉基金：高齢化社会に備え、福祉活動の促進に要する経費の財源に充てる。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・公共施設等整備基金：公共施設又は設備等の整備に要する経費の財源に充てる。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・湯の丸高原施設基金：湯の丸高原の施設等の整備及び運営に要する経費の財源に充てる。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・人材育成基金：個性豊かな地域づくりのための人材育成事業及び交通、災害遺児等年金に要する経費の財源に充てる。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年度より、巨峰の王国祭り実行委員会補助金等のために取崩しを開始したため、減少している。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・公共施設等整備基金：公共施設の老朽化に伴う更新事業等のために取崩したため、減少している。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・湯の丸高原施設基金：地方債の繰上償還に備えて積立てているため、増加している。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・合併振興基金：合併後の地域振興施策の推進に要する経費の財源として活用していく。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・公共施設等整備基金：公共施設の老朽化に伴う更新事業等について、公共施設等総合管理計画に基づき、起債等の特定財源を確保したうえで、なお不足する部分の財源とする予定である。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・湯の丸高原施設基金：令和５年度に繰上償還のため取崩予定である。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は、令和元年度東日本台風に係る農業施設および農地の災害復旧事業に係る補助金の申請・交付が次年度となり、当該年度に見込んでいた補助金分を一般財源に振替え、財政調整基金を繰入れたため、基金残高は減少した。令和３年度は、令和２年度分の災害復旧補助金が交付されたことや新型コロナウイルス感染症対応地方創生臨時交付金等補助金を有効活用したことなどにより、決算余剰金を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万円積立てたため、基金残高は増加した。令和４年度は、引き続き新型コロナウイルス感染症対応地方創生臨時交付金等補助金を有効活用したことなどにより、決算余剰金を約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万円積立てたため、基金残高は増加した。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償還が減少することによる下水道事業会計繰出金の減少が見込まれることにより、一般財源の抑制が見込まれるため、基金取崩額は減少していく見込みである。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行政改革推進計画に基づき、基金取崩額の抑制を図り、標準財政規模の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再算定により追加交付された金額のうち、令和３年度の臨時財政対策債を償還するための基金の積立てに要する経費を積立てたことにより、基金残高は増加した。令和４年度は、前年度に繰上償還のため積立てた分を含めて取崩したため、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３年度の臨時財政対策債を償還するために積立てた分を、その地方債の償還のため取崩予定である。基金の取崩しをする際には、基金残高が、令和３年度に発行した臨時財政対策債（後年度に元利償還金に係る基準財政需要額が算入されない分）の未償還額を上回るように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29,557
28,961
112.37
16,975,445
16,138,955
757,058
9,235,803
17,958,188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類似団体平均を上回っているが、基金の取崩しに頼る厳しい財政運営が続いている状況。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ふるさと納税の推進等により歳入の確保を図るほか、歳出の削減に努めたい。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102870</xdr:rowOff>
    </xdr:from>
    <xdr:to>
      <xdr:col>15</xdr:col>
      <xdr:colOff>82550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ポイントの上昇となったが、これは臨時財政対策債の大幅な減少が影響したものである。</a:t>
          </a:r>
        </a:p>
        <a:p>
          <a:r>
            <a:rPr kumimoji="1" lang="ja-JP" altLang="en-US" sz="1300">
              <a:latin typeface="ＭＳ Ｐゴシック" panose="020B0600070205080204" pitchFamily="50" charset="-128"/>
              <a:ea typeface="ＭＳ Ｐゴシック" panose="020B0600070205080204" pitchFamily="50" charset="-128"/>
            </a:rPr>
            <a:t>また、前年度と同様に類似団体平均よりも高い状況となっているは、主に人件費や公債費、補助費等を要因とするものである。</a:t>
          </a:r>
        </a:p>
        <a:p>
          <a:r>
            <a:rPr kumimoji="1" lang="ja-JP" altLang="en-US" sz="1300">
              <a:latin typeface="ＭＳ Ｐゴシック" panose="020B0600070205080204" pitchFamily="50" charset="-128"/>
              <a:ea typeface="ＭＳ Ｐゴシック" panose="020B0600070205080204" pitchFamily="50" charset="-128"/>
            </a:rPr>
            <a:t>大型事業の起債償還により公債費については令和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年度までは横ばいで推移すると見込まれることから、人件費等の見直しによる経常経費の削減に努めたい。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52977</xdr:rowOff>
    </xdr:from>
    <xdr:to>
      <xdr:col>23</xdr:col>
      <xdr:colOff>133350</xdr:colOff>
      <xdr:row>60</xdr:row>
      <xdr:rowOff>73660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3997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52977</xdr:rowOff>
    </xdr:from>
    <xdr:to>
      <xdr:col>19</xdr:col>
      <xdr:colOff>133350</xdr:colOff>
      <xdr:row>60</xdr:row>
      <xdr:rowOff>87449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399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60</xdr:row>
      <xdr:rowOff>87449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537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66766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166387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2177</xdr:rowOff>
    </xdr:from>
    <xdr:to>
      <xdr:col>19</xdr:col>
      <xdr:colOff>184150</xdr:colOff>
      <xdr:row>60</xdr:row>
      <xdr:rowOff>103777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88554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引き続き類似団体平均を下回る状況にあるが、増加傾向にある。</a:t>
          </a:r>
        </a:p>
        <a:p>
          <a:r>
            <a:rPr kumimoji="1" lang="ja-JP" altLang="en-US" sz="1300">
              <a:latin typeface="ＭＳ Ｐゴシック" panose="020B0600070205080204" pitchFamily="50" charset="-128"/>
              <a:ea typeface="ＭＳ Ｐゴシック" panose="020B0600070205080204" pitchFamily="50" charset="-128"/>
            </a:rPr>
            <a:t>当市においては、経常収支比率の人件費分が類似団体平均よりも高いことを踏まえ、人件費を中心に経常的経費の抑制に努め、行政コストのスリム化を図りたい。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141824</xdr:rowOff>
    </xdr:from>
    <xdr:to>
      <xdr:col>23</xdr:col>
      <xdr:colOff>133350</xdr:colOff>
      <xdr:row>81</xdr:row>
      <xdr:rowOff>164488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9274"/>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149263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6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141824</xdr:rowOff>
    </xdr:from>
    <xdr:to>
      <xdr:col>19</xdr:col>
      <xdr:colOff>133350</xdr:colOff>
      <xdr:row>81</xdr:row>
      <xdr:rowOff>151543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29274"/>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123299</xdr:rowOff>
    </xdr:from>
    <xdr:to>
      <xdr:col>15</xdr:col>
      <xdr:colOff>82550</xdr:colOff>
      <xdr:row>81</xdr:row>
      <xdr:rowOff>151543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10749"/>
          <a:ext cx="889000"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110477</xdr:rowOff>
    </xdr:from>
    <xdr:to>
      <xdr:col>11</xdr:col>
      <xdr:colOff>31750</xdr:colOff>
      <xdr:row>81</xdr:row>
      <xdr:rowOff>123299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97927"/>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113688</xdr:rowOff>
    </xdr:from>
    <xdr:to>
      <xdr:col>23</xdr:col>
      <xdr:colOff>184150</xdr:colOff>
      <xdr:row>82</xdr:row>
      <xdr:rowOff>43838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34965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2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91024</xdr:rowOff>
    </xdr:from>
    <xdr:to>
      <xdr:col>19</xdr:col>
      <xdr:colOff>184150</xdr:colOff>
      <xdr:row>82</xdr:row>
      <xdr:rowOff>21174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31351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4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100743</xdr:rowOff>
    </xdr:from>
    <xdr:to>
      <xdr:col>15</xdr:col>
      <xdr:colOff>133350</xdr:colOff>
      <xdr:row>82</xdr:row>
      <xdr:rowOff>30893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41070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5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72499</xdr:rowOff>
    </xdr:from>
    <xdr:to>
      <xdr:col>11</xdr:col>
      <xdr:colOff>82550</xdr:colOff>
      <xdr:row>82</xdr:row>
      <xdr:rowOff>2649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59677</xdr:rowOff>
    </xdr:from>
    <xdr:to>
      <xdr:col>7</xdr:col>
      <xdr:colOff>31750</xdr:colOff>
      <xdr:row>81</xdr:row>
      <xdr:rowOff>161277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1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高齢層職員の退職及び中途採用の増により、前年度から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引き続き適正な管理に努めたい。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803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999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86</xdr:row>
      <xdr:rowOff>155222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9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155222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ポイント上昇したが、類似団体平均との比較では、引き続き良好な状態が維持できている。</a:t>
          </a:r>
        </a:p>
        <a:p>
          <a:r>
            <a:rPr kumimoji="1" lang="ja-JP" altLang="en-US" sz="1300">
              <a:latin typeface="ＭＳ Ｐゴシック" panose="020B0600070205080204" pitchFamily="50" charset="-128"/>
              <a:ea typeface="ＭＳ Ｐゴシック" panose="020B0600070205080204" pitchFamily="50" charset="-128"/>
            </a:rPr>
            <a:t>しかし、全国平均及び長野県平均よりも高い水準にあるため、行政サービスの質を維持しながら適正な職員配置に努めたい。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95734</xdr:rowOff>
    </xdr:from>
    <xdr:to>
      <xdr:col>81</xdr:col>
      <xdr:colOff>44450</xdr:colOff>
      <xdr:row>59</xdr:row>
      <xdr:rowOff>131354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11284"/>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87691</xdr:rowOff>
    </xdr:from>
    <xdr:to>
      <xdr:col>77</xdr:col>
      <xdr:colOff>44450</xdr:colOff>
      <xdr:row>59</xdr:row>
      <xdr:rowOff>95734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032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87691</xdr:rowOff>
    </xdr:from>
    <xdr:to>
      <xdr:col>72</xdr:col>
      <xdr:colOff>203200</xdr:colOff>
      <xdr:row>59</xdr:row>
      <xdr:rowOff>114119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03241"/>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114119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158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80554</xdr:rowOff>
    </xdr:from>
    <xdr:to>
      <xdr:col>81</xdr:col>
      <xdr:colOff>95250</xdr:colOff>
      <xdr:row>60</xdr:row>
      <xdr:rowOff>10704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97081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44934</xdr:rowOff>
    </xdr:from>
    <xdr:to>
      <xdr:col>77</xdr:col>
      <xdr:colOff>95250</xdr:colOff>
      <xdr:row>59</xdr:row>
      <xdr:rowOff>146534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156711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36891</xdr:rowOff>
    </xdr:from>
    <xdr:to>
      <xdr:col>73</xdr:col>
      <xdr:colOff>44450</xdr:colOff>
      <xdr:row>59</xdr:row>
      <xdr:rowOff>138491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148668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2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ポイント上昇し、類似団体平均を上回る状況となった。</a:t>
          </a:r>
        </a:p>
        <a:p>
          <a:r>
            <a:rPr kumimoji="1" lang="ja-JP" altLang="en-US" sz="1300">
              <a:latin typeface="ＭＳ Ｐゴシック" panose="020B0600070205080204" pitchFamily="50" charset="-128"/>
              <a:ea typeface="ＭＳ Ｐゴシック" panose="020B0600070205080204" pitchFamily="50" charset="-128"/>
            </a:rPr>
            <a:t>これは、資本費平準化債の算入開始に伴い、事業費補正により基準財政需要額に算入された公債費が減少したことのほか、市町村民税所得割や市町村民税法人税割の増加等による普通交付税額の減少が影響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30057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495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37</xdr:row>
      <xdr:rowOff>5927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2946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145203</xdr:rowOff>
    </xdr:from>
    <xdr:to>
      <xdr:col>72</xdr:col>
      <xdr:colOff>203200</xdr:colOff>
      <xdr:row>36</xdr:row>
      <xdr:rowOff>157268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174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145203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地方債の償還が進んだことで将来負担比率は前年度から減少したが、類似団体平均を上回っている状況にある。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近年は地方債の新規発行額を年間の償還額以下に抑制しているため、次年度以降も将来負担比率は減少すると見込まれるが、引き続き地方債に大きく頼ることのない財政運営に努めたい。</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8318</xdr:rowOff>
    </xdr:from>
    <xdr:to>
      <xdr:col>81</xdr:col>
      <xdr:colOff>44450</xdr:colOff>
      <xdr:row>16</xdr:row>
      <xdr:rowOff>75279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51518"/>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75279</xdr:rowOff>
    </xdr:from>
    <xdr:to>
      <xdr:col>77</xdr:col>
      <xdr:colOff>44450</xdr:colOff>
      <xdr:row>17</xdr:row>
      <xdr:rowOff>40767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18479"/>
          <a:ext cx="889000" cy="1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79978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55417"/>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12414</xdr:rowOff>
    </xdr:from>
    <xdr:to>
      <xdr:col>68</xdr:col>
      <xdr:colOff>152400</xdr:colOff>
      <xdr:row>17</xdr:row>
      <xdr:rowOff>79978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270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128968</xdr:rowOff>
    </xdr:from>
    <xdr:to>
      <xdr:col>81</xdr:col>
      <xdr:colOff>95250</xdr:colOff>
      <xdr:row>16</xdr:row>
      <xdr:rowOff>59118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101045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24479</xdr:rowOff>
    </xdr:from>
    <xdr:to>
      <xdr:col>77</xdr:col>
      <xdr:colOff>95250</xdr:colOff>
      <xdr:row>16</xdr:row>
      <xdr:rowOff>126079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110856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5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161417</xdr:rowOff>
    </xdr:from>
    <xdr:to>
      <xdr:col>73</xdr:col>
      <xdr:colOff>44450</xdr:colOff>
      <xdr:row>17</xdr:row>
      <xdr:rowOff>91567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76344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29178</xdr:rowOff>
    </xdr:from>
    <xdr:to>
      <xdr:col>68</xdr:col>
      <xdr:colOff>203200</xdr:colOff>
      <xdr:row>17</xdr:row>
      <xdr:rowOff>130778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115555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133064</xdr:rowOff>
    </xdr:from>
    <xdr:to>
      <xdr:col>64</xdr:col>
      <xdr:colOff>152400</xdr:colOff>
      <xdr:row>17</xdr:row>
      <xdr:rowOff>63214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47991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29,557
28,961
112.37
16,975,445
16,138,955
757,058
9,235,803
17,958,188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年度は大きく上昇したが、経常一般財源の増加により令和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年度は低下し、令和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年度は経常的な人件費の減少により、さらに低下する結果となった。</a:t>
          </a:r>
        </a:p>
        <a:p>
          <a:r>
            <a:rPr kumimoji="1" lang="ja-JP" altLang="en-US" sz="1300">
              <a:latin typeface="ＭＳ Ｐゴシック" panose="020B0600070205080204" pitchFamily="50" charset="-128"/>
              <a:ea typeface="ＭＳ Ｐゴシック" panose="020B0600070205080204" pitchFamily="50" charset="-128"/>
            </a:rPr>
            <a:t>しかし、類似団体平均のほか、全国平均や長野県平均よりも高い水準にあるため、会計年度任用職員を含めた適正な職員配置により、経常的な人件費の抑制に努めたい。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8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39</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年度は会計年度任用職員制度の創設により大幅に低下し、令和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年度は経常的な委託料の増加により上昇に転じた。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年度は経常的な物件費が前年度から微減したため、経常収支比率の物件費分も前年度から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ポイントの小幅な低下となった。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9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18</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18</xdr:row>
      <xdr:rowOff>170543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23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物価高騰の影響を受けた保育所運営事業費等の増加により、前年度から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しかし、類似団体平均よりも低い水準となっているため、このことが行政サービスの低下とならぬよう適正な規模の維持に努めたい。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年度は維持補修費及び繰出金の増加等により、前年度から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高齢化の進展で介護保険特別会計への繰出金等の増加が今後も見込まれる状況にあり、給付の適正化や介護予防の取組等に努めたい。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70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類似団体平均のほか、全国平均や長野県平均よりも高い水準が続いている。</a:t>
          </a:r>
        </a:p>
        <a:p>
          <a:r>
            <a:rPr kumimoji="1" lang="ja-JP" altLang="en-US" sz="1300">
              <a:latin typeface="ＭＳ Ｐゴシック" panose="020B0600070205080204" pitchFamily="50" charset="-128"/>
              <a:ea typeface="ＭＳ Ｐゴシック" panose="020B0600070205080204" pitchFamily="50" charset="-128"/>
            </a:rPr>
            <a:t>各種団体への補助金等の見直しにより、経費の縮減に努めたい。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78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78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96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96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年度の公債費の決算額は前年度から横ばいで推移したが、臨時財政対策債の大幅な減少により経常収支比率の公債費分は前年度から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地方債の償還額は令和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年度までは横ばいで推移する見込みであり、今後の臨時財政対策債の減少を踏まえると、経常収支比率の公債費分は次年度以降も上昇が見込まれる。</a:t>
          </a:r>
        </a:p>
        <a:p>
          <a:r>
            <a:rPr kumimoji="1" lang="ja-JP" altLang="en-US" sz="1200">
              <a:latin typeface="ＭＳ Ｐゴシック" panose="020B0600070205080204" pitchFamily="50" charset="-128"/>
              <a:ea typeface="ＭＳ Ｐゴシック" panose="020B0600070205080204" pitchFamily="50" charset="-128"/>
            </a:rPr>
            <a:t>全国平均や長野県平均よりも高い水準にあり、地方債の新規発行を伴う事業を精査し、公債費の抑制に努めたい。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22225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71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60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6985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60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6985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142875</xdr:rowOff>
    </xdr:from>
    <xdr:to>
      <xdr:col>24</xdr:col>
      <xdr:colOff>76200</xdr:colOff>
      <xdr:row>75</xdr:row>
      <xdr:rowOff>73025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159402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公債費以外の経常的な経費は前年度よりも減少したが、臨時財政対策債の大幅な減少により、経常収支比率の公債費以外分は前年度よりも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類似団体平均を上回っている状況にあるので、類似団体平均との差が大きい人件費や補助費等を中心に経費の縮減に努めたい。</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145287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70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6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94572</xdr:rowOff>
    </xdr:from>
    <xdr:to>
      <xdr:col>29</xdr:col>
      <xdr:colOff>127000</xdr:colOff>
      <xdr:row>17</xdr:row>
      <xdr:rowOff>116180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6847"/>
          <a:ext cx="647700" cy="21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116180</xdr:rowOff>
    </xdr:from>
    <xdr:to>
      <xdr:col>26</xdr:col>
      <xdr:colOff>50800</xdr:colOff>
      <xdr:row>17</xdr:row>
      <xdr:rowOff>158144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8455"/>
          <a:ext cx="6985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158144</xdr:rowOff>
    </xdr:from>
    <xdr:to>
      <xdr:col>22</xdr:col>
      <xdr:colOff>114300</xdr:colOff>
      <xdr:row>18</xdr:row>
      <xdr:rowOff>43147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0419"/>
          <a:ext cx="698500" cy="5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43147</xdr:rowOff>
    </xdr:from>
    <xdr:to>
      <xdr:col>18</xdr:col>
      <xdr:colOff>177800</xdr:colOff>
      <xdr:row>18</xdr:row>
      <xdr:rowOff>57255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6872"/>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43772</xdr:rowOff>
    </xdr:from>
    <xdr:to>
      <xdr:col>29</xdr:col>
      <xdr:colOff>177800</xdr:colOff>
      <xdr:row>17</xdr:row>
      <xdr:rowOff>145372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65380</xdr:rowOff>
    </xdr:from>
    <xdr:to>
      <xdr:col>26</xdr:col>
      <xdr:colOff>101600</xdr:colOff>
      <xdr:row>17</xdr:row>
      <xdr:rowOff>166980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151757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107344</xdr:rowOff>
    </xdr:from>
    <xdr:to>
      <xdr:col>22</xdr:col>
      <xdr:colOff>165100</xdr:colOff>
      <xdr:row>18</xdr:row>
      <xdr:rowOff>37494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22271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163797</xdr:rowOff>
    </xdr:from>
    <xdr:to>
      <xdr:col>19</xdr:col>
      <xdr:colOff>38100</xdr:colOff>
      <xdr:row>18</xdr:row>
      <xdr:rowOff>93947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78724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6455</xdr:rowOff>
    </xdr:from>
    <xdr:to>
      <xdr:col>15</xdr:col>
      <xdr:colOff>101600</xdr:colOff>
      <xdr:row>18</xdr:row>
      <xdr:rowOff>108055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92832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327330</xdr:rowOff>
    </xdr:from>
    <xdr:to>
      <xdr:col>29</xdr:col>
      <xdr:colOff>127000</xdr:colOff>
      <xdr:row>37</xdr:row>
      <xdr:rowOff>330107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2030"/>
          <a:ext cx="647700" cy="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330107</xdr:rowOff>
    </xdr:from>
    <xdr:to>
      <xdr:col>26</xdr:col>
      <xdr:colOff>50800</xdr:colOff>
      <xdr:row>38</xdr:row>
      <xdr:rowOff>11248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4807"/>
          <a:ext cx="6985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11248</xdr:rowOff>
    </xdr:from>
    <xdr:to>
      <xdr:col>22</xdr:col>
      <xdr:colOff>114300</xdr:colOff>
      <xdr:row>38</xdr:row>
      <xdr:rowOff>25517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78848"/>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24919</xdr:rowOff>
    </xdr:from>
    <xdr:to>
      <xdr:col>18</xdr:col>
      <xdr:colOff>177800</xdr:colOff>
      <xdr:row>38</xdr:row>
      <xdr:rowOff>25517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2519"/>
          <a:ext cx="698500" cy="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276530</xdr:rowOff>
    </xdr:from>
    <xdr:to>
      <xdr:col>29</xdr:col>
      <xdr:colOff>177800</xdr:colOff>
      <xdr:row>38</xdr:row>
      <xdr:rowOff>35230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248607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279307</xdr:rowOff>
    </xdr:from>
    <xdr:to>
      <xdr:col>26</xdr:col>
      <xdr:colOff>101600</xdr:colOff>
      <xdr:row>38</xdr:row>
      <xdr:rowOff>38007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22784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303348</xdr:rowOff>
    </xdr:from>
    <xdr:to>
      <xdr:col>22</xdr:col>
      <xdr:colOff>165100</xdr:colOff>
      <xdr:row>38</xdr:row>
      <xdr:rowOff>62048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46825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317617</xdr:rowOff>
    </xdr:from>
    <xdr:to>
      <xdr:col>19</xdr:col>
      <xdr:colOff>38100</xdr:colOff>
      <xdr:row>38</xdr:row>
      <xdr:rowOff>76317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61094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317019</xdr:rowOff>
    </xdr:from>
    <xdr:to>
      <xdr:col>15</xdr:col>
      <xdr:colOff>101600</xdr:colOff>
      <xdr:row>38</xdr:row>
      <xdr:rowOff>75719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60496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29,557
28,961
112.37
16,975,445
16,138,955
757,058
9,235,803
17,958,188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49987</xdr:rowOff>
    </xdr:from>
    <xdr:to>
      <xdr:col>24</xdr:col>
      <xdr:colOff>63500</xdr:colOff>
      <xdr:row>36</xdr:row>
      <xdr:rowOff>71094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218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71094</xdr:rowOff>
    </xdr:from>
    <xdr:to>
      <xdr:col>19</xdr:col>
      <xdr:colOff>177800</xdr:colOff>
      <xdr:row>36</xdr:row>
      <xdr:rowOff>85611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3294"/>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85611</xdr:rowOff>
    </xdr:from>
    <xdr:to>
      <xdr:col>15</xdr:col>
      <xdr:colOff>50800</xdr:colOff>
      <xdr:row>37</xdr:row>
      <xdr:rowOff>168859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7811"/>
          <a:ext cx="889000" cy="2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168859</xdr:rowOff>
    </xdr:from>
    <xdr:to>
      <xdr:col>10</xdr:col>
      <xdr:colOff>114300</xdr:colOff>
      <xdr:row>38</xdr:row>
      <xdr:rowOff>29451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2509"/>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170637</xdr:rowOff>
    </xdr:from>
    <xdr:to>
      <xdr:col>24</xdr:col>
      <xdr:colOff>114300</xdr:colOff>
      <xdr:row>36</xdr:row>
      <xdr:rowOff>100787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149064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20294</xdr:rowOff>
    </xdr:from>
    <xdr:to>
      <xdr:col>20</xdr:col>
      <xdr:colOff>38100</xdr:colOff>
      <xdr:row>36</xdr:row>
      <xdr:rowOff>121894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113021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34811</xdr:rowOff>
    </xdr:from>
    <xdr:to>
      <xdr:col>15</xdr:col>
      <xdr:colOff>101600</xdr:colOff>
      <xdr:row>36</xdr:row>
      <xdr:rowOff>136411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127538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118059</xdr:rowOff>
    </xdr:from>
    <xdr:to>
      <xdr:col>10</xdr:col>
      <xdr:colOff>165100</xdr:colOff>
      <xdr:row>38</xdr:row>
      <xdr:rowOff>48209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39336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150101</xdr:rowOff>
    </xdr:from>
    <xdr:to>
      <xdr:col>6</xdr:col>
      <xdr:colOff>38100</xdr:colOff>
      <xdr:row>38</xdr:row>
      <xdr:rowOff>80251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71378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59696</xdr:rowOff>
    </xdr:from>
    <xdr:to>
      <xdr:col>24</xdr:col>
      <xdr:colOff>63500</xdr:colOff>
      <xdr:row>58</xdr:row>
      <xdr:rowOff>80140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3796"/>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66182</xdr:rowOff>
    </xdr:from>
    <xdr:to>
      <xdr:col>19</xdr:col>
      <xdr:colOff>177800</xdr:colOff>
      <xdr:row>58</xdr:row>
      <xdr:rowOff>80140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10282"/>
          <a:ext cx="8890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57548</xdr:rowOff>
    </xdr:from>
    <xdr:to>
      <xdr:col>15</xdr:col>
      <xdr:colOff>50800</xdr:colOff>
      <xdr:row>58</xdr:row>
      <xdr:rowOff>66182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01648"/>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57548</xdr:rowOff>
    </xdr:from>
    <xdr:to>
      <xdr:col>10</xdr:col>
      <xdr:colOff>114300</xdr:colOff>
      <xdr:row>58</xdr:row>
      <xdr:rowOff>70441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1648"/>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8896</xdr:rowOff>
    </xdr:from>
    <xdr:to>
      <xdr:col>24</xdr:col>
      <xdr:colOff>114300</xdr:colOff>
      <xdr:row>58</xdr:row>
      <xdr:rowOff>110496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29340</xdr:rowOff>
    </xdr:from>
    <xdr:to>
      <xdr:col>20</xdr:col>
      <xdr:colOff>38100</xdr:colOff>
      <xdr:row>58</xdr:row>
      <xdr:rowOff>130940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122067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15382</xdr:rowOff>
    </xdr:from>
    <xdr:to>
      <xdr:col>15</xdr:col>
      <xdr:colOff>101600</xdr:colOff>
      <xdr:row>58</xdr:row>
      <xdr:rowOff>116982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108109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6748</xdr:rowOff>
    </xdr:from>
    <xdr:to>
      <xdr:col>10</xdr:col>
      <xdr:colOff>165100</xdr:colOff>
      <xdr:row>58</xdr:row>
      <xdr:rowOff>108348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99475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19641</xdr:rowOff>
    </xdr:from>
    <xdr:to>
      <xdr:col>6</xdr:col>
      <xdr:colOff>38100</xdr:colOff>
      <xdr:row>58</xdr:row>
      <xdr:rowOff>121241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112368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41630</xdr:rowOff>
    </xdr:from>
    <xdr:to>
      <xdr:col>24</xdr:col>
      <xdr:colOff>63500</xdr:colOff>
      <xdr:row>79</xdr:row>
      <xdr:rowOff>44652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86180"/>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35198</xdr:rowOff>
    </xdr:from>
    <xdr:to>
      <xdr:col>19</xdr:col>
      <xdr:colOff>177800</xdr:colOff>
      <xdr:row>79</xdr:row>
      <xdr:rowOff>44652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7974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35198</xdr:rowOff>
    </xdr:from>
    <xdr:to>
      <xdr:col>15</xdr:col>
      <xdr:colOff>50800</xdr:colOff>
      <xdr:row>79</xdr:row>
      <xdr:rowOff>44014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9748"/>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44014</xdr:rowOff>
    </xdr:from>
    <xdr:to>
      <xdr:col>10</xdr:col>
      <xdr:colOff>114300</xdr:colOff>
      <xdr:row>79</xdr:row>
      <xdr:rowOff>45566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88564"/>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162280</xdr:rowOff>
    </xdr:from>
    <xdr:to>
      <xdr:col>24</xdr:col>
      <xdr:colOff>114300</xdr:colOff>
      <xdr:row>79</xdr:row>
      <xdr:rowOff>92430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77207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165302</xdr:rowOff>
    </xdr:from>
    <xdr:to>
      <xdr:col>20</xdr:col>
      <xdr:colOff>38100</xdr:colOff>
      <xdr:row>79</xdr:row>
      <xdr:rowOff>95452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86579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155848</xdr:rowOff>
    </xdr:from>
    <xdr:to>
      <xdr:col>15</xdr:col>
      <xdr:colOff>101600</xdr:colOff>
      <xdr:row>79</xdr:row>
      <xdr:rowOff>85998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77125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164664</xdr:rowOff>
    </xdr:from>
    <xdr:to>
      <xdr:col>10</xdr:col>
      <xdr:colOff>165100</xdr:colOff>
      <xdr:row>79</xdr:row>
      <xdr:rowOff>94814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85941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166216</xdr:rowOff>
    </xdr:from>
    <xdr:to>
      <xdr:col>6</xdr:col>
      <xdr:colOff>38100</xdr:colOff>
      <xdr:row>79</xdr:row>
      <xdr:rowOff>96366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87493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55575</xdr:rowOff>
    </xdr:from>
    <xdr:to>
      <xdr:col>24</xdr:col>
      <xdr:colOff>63500</xdr:colOff>
      <xdr:row>98</xdr:row>
      <xdr:rowOff>34708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86225"/>
          <a:ext cx="838200" cy="1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55575</xdr:rowOff>
    </xdr:from>
    <xdr:to>
      <xdr:col>19</xdr:col>
      <xdr:colOff>177800</xdr:colOff>
      <xdr:row>99</xdr:row>
      <xdr:rowOff>5076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6225"/>
          <a:ext cx="889000" cy="2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5076</xdr:rowOff>
    </xdr:from>
    <xdr:to>
      <xdr:col>15</xdr:col>
      <xdr:colOff>50800</xdr:colOff>
      <xdr:row>99</xdr:row>
      <xdr:rowOff>42044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78626"/>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42044</xdr:rowOff>
    </xdr:from>
    <xdr:to>
      <xdr:col>10</xdr:col>
      <xdr:colOff>114300</xdr:colOff>
      <xdr:row>99</xdr:row>
      <xdr:rowOff>48250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1559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155358</xdr:rowOff>
    </xdr:from>
    <xdr:to>
      <xdr:col>24</xdr:col>
      <xdr:colOff>114300</xdr:colOff>
      <xdr:row>98</xdr:row>
      <xdr:rowOff>85508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133785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4775</xdr:rowOff>
    </xdr:from>
    <xdr:to>
      <xdr:col>20</xdr:col>
      <xdr:colOff>38100</xdr:colOff>
      <xdr:row>97</xdr:row>
      <xdr:rowOff>106375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97502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125726</xdr:rowOff>
    </xdr:from>
    <xdr:to>
      <xdr:col>15</xdr:col>
      <xdr:colOff>101600</xdr:colOff>
      <xdr:row>99</xdr:row>
      <xdr:rowOff>55876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47003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162694</xdr:rowOff>
    </xdr:from>
    <xdr:to>
      <xdr:col>10</xdr:col>
      <xdr:colOff>165100</xdr:colOff>
      <xdr:row>99</xdr:row>
      <xdr:rowOff>92844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83971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168900</xdr:rowOff>
    </xdr:from>
    <xdr:to>
      <xdr:col>6</xdr:col>
      <xdr:colOff>38100</xdr:colOff>
      <xdr:row>99</xdr:row>
      <xdr:rowOff>99050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90177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151607</xdr:rowOff>
    </xdr:from>
    <xdr:to>
      <xdr:col>55</xdr:col>
      <xdr:colOff>0</xdr:colOff>
      <xdr:row>37</xdr:row>
      <xdr:rowOff>156669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95257"/>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120988</xdr:rowOff>
    </xdr:from>
    <xdr:to>
      <xdr:col>50</xdr:col>
      <xdr:colOff>114300</xdr:colOff>
      <xdr:row>37</xdr:row>
      <xdr:rowOff>156669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21738"/>
          <a:ext cx="889000" cy="3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120988</xdr:rowOff>
    </xdr:from>
    <xdr:to>
      <xdr:col>45</xdr:col>
      <xdr:colOff>177800</xdr:colOff>
      <xdr:row>37</xdr:row>
      <xdr:rowOff>152306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21738"/>
          <a:ext cx="889000" cy="3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150751</xdr:rowOff>
    </xdr:from>
    <xdr:to>
      <xdr:col>41</xdr:col>
      <xdr:colOff>50800</xdr:colOff>
      <xdr:row>37</xdr:row>
      <xdr:rowOff>152306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9440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100807</xdr:rowOff>
    </xdr:from>
    <xdr:to>
      <xdr:col>55</xdr:col>
      <xdr:colOff>50800</xdr:colOff>
      <xdr:row>38</xdr:row>
      <xdr:rowOff>30956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4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79234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2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105869</xdr:rowOff>
    </xdr:from>
    <xdr:to>
      <xdr:col>50</xdr:col>
      <xdr:colOff>165100</xdr:colOff>
      <xdr:row>38</xdr:row>
      <xdr:rowOff>36019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27146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70188</xdr:rowOff>
    </xdr:from>
    <xdr:to>
      <xdr:col>46</xdr:col>
      <xdr:colOff>38100</xdr:colOff>
      <xdr:row>36</xdr:row>
      <xdr:rowOff>338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16865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4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101506</xdr:rowOff>
    </xdr:from>
    <xdr:to>
      <xdr:col>41</xdr:col>
      <xdr:colOff>101600</xdr:colOff>
      <xdr:row>38</xdr:row>
      <xdr:rowOff>31655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51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48183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99951</xdr:rowOff>
    </xdr:from>
    <xdr:to>
      <xdr:col>36</xdr:col>
      <xdr:colOff>165100</xdr:colOff>
      <xdr:row>38</xdr:row>
      <xdr:rowOff>30101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46628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60719</xdr:rowOff>
    </xdr:from>
    <xdr:to>
      <xdr:col>55</xdr:col>
      <xdr:colOff>0</xdr:colOff>
      <xdr:row>58</xdr:row>
      <xdr:rowOff>145157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04819"/>
          <a:ext cx="838200" cy="8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60719</xdr:rowOff>
    </xdr:from>
    <xdr:to>
      <xdr:col>50</xdr:col>
      <xdr:colOff>114300</xdr:colOff>
      <xdr:row>58</xdr:row>
      <xdr:rowOff>160842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04819"/>
          <a:ext cx="889000" cy="1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110952</xdr:rowOff>
    </xdr:from>
    <xdr:to>
      <xdr:col>45</xdr:col>
      <xdr:colOff>177800</xdr:colOff>
      <xdr:row>58</xdr:row>
      <xdr:rowOff>160842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83602"/>
          <a:ext cx="889000" cy="2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110952</xdr:rowOff>
    </xdr:from>
    <xdr:to>
      <xdr:col>41</xdr:col>
      <xdr:colOff>50800</xdr:colOff>
      <xdr:row>58</xdr:row>
      <xdr:rowOff>75310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83602"/>
          <a:ext cx="889000" cy="1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94357</xdr:rowOff>
    </xdr:from>
    <xdr:to>
      <xdr:col>55</xdr:col>
      <xdr:colOff>50800</xdr:colOff>
      <xdr:row>59</xdr:row>
      <xdr:rowOff>24507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9284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9919</xdr:rowOff>
    </xdr:from>
    <xdr:to>
      <xdr:col>50</xdr:col>
      <xdr:colOff>165100</xdr:colOff>
      <xdr:row>58</xdr:row>
      <xdr:rowOff>111519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102646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110042</xdr:rowOff>
    </xdr:from>
    <xdr:to>
      <xdr:col>46</xdr:col>
      <xdr:colOff>38100</xdr:colOff>
      <xdr:row>59</xdr:row>
      <xdr:rowOff>40192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31319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60152</xdr:rowOff>
    </xdr:from>
    <xdr:to>
      <xdr:col>41</xdr:col>
      <xdr:colOff>101600</xdr:colOff>
      <xdr:row>57</xdr:row>
      <xdr:rowOff>161752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6829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6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24510</xdr:rowOff>
    </xdr:from>
    <xdr:to>
      <xdr:col>36</xdr:col>
      <xdr:colOff>165100</xdr:colOff>
      <xdr:row>58</xdr:row>
      <xdr:rowOff>126110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117237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42177</xdr:rowOff>
    </xdr:from>
    <xdr:to>
      <xdr:col>55</xdr:col>
      <xdr:colOff>0</xdr:colOff>
      <xdr:row>79</xdr:row>
      <xdr:rowOff>43396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15277"/>
          <a:ext cx="838200" cy="1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42177</xdr:rowOff>
    </xdr:from>
    <xdr:to>
      <xdr:col>50</xdr:col>
      <xdr:colOff>114300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5277"/>
          <a:ext cx="889000" cy="1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45910</xdr:rowOff>
    </xdr:from>
    <xdr:to>
      <xdr:col>45</xdr:col>
      <xdr:colOff>177800</xdr:colOff>
      <xdr:row>79</xdr:row>
      <xdr:rowOff>44450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47560"/>
          <a:ext cx="889000" cy="3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45910</xdr:rowOff>
    </xdr:from>
    <xdr:to>
      <xdr:col>41</xdr:col>
      <xdr:colOff>50800</xdr:colOff>
      <xdr:row>79</xdr:row>
      <xdr:rowOff>44450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47560"/>
          <a:ext cx="889000" cy="3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164046</xdr:rowOff>
    </xdr:from>
    <xdr:to>
      <xdr:col>55</xdr:col>
      <xdr:colOff>50800</xdr:colOff>
      <xdr:row>79</xdr:row>
      <xdr:rowOff>94196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78973</xdr:rowOff>
    </xdr:from>
    <xdr:ext cx="313932"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2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162827</xdr:rowOff>
    </xdr:from>
    <xdr:to>
      <xdr:col>50</xdr:col>
      <xdr:colOff>165100</xdr:colOff>
      <xdr:row>78</xdr:row>
      <xdr:rowOff>92977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166560</xdr:rowOff>
    </xdr:from>
    <xdr:to>
      <xdr:col>41</xdr:col>
      <xdr:colOff>101600</xdr:colOff>
      <xdr:row>77</xdr:row>
      <xdr:rowOff>96710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113237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121131</xdr:rowOff>
    </xdr:from>
    <xdr:to>
      <xdr:col>55</xdr:col>
      <xdr:colOff>0</xdr:colOff>
      <xdr:row>98</xdr:row>
      <xdr:rowOff>158789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23231"/>
          <a:ext cx="8382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121131</xdr:rowOff>
    </xdr:from>
    <xdr:to>
      <xdr:col>50</xdr:col>
      <xdr:colOff>114300</xdr:colOff>
      <xdr:row>99</xdr:row>
      <xdr:rowOff>25969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23231"/>
          <a:ext cx="8890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111709</xdr:rowOff>
    </xdr:from>
    <xdr:to>
      <xdr:col>45</xdr:col>
      <xdr:colOff>177800</xdr:colOff>
      <xdr:row>99</xdr:row>
      <xdr:rowOff>25969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13809"/>
          <a:ext cx="889000" cy="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103643</xdr:rowOff>
    </xdr:from>
    <xdr:to>
      <xdr:col>41</xdr:col>
      <xdr:colOff>50800</xdr:colOff>
      <xdr:row>98</xdr:row>
      <xdr:rowOff>111709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05743"/>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107989</xdr:rowOff>
    </xdr:from>
    <xdr:to>
      <xdr:col>55</xdr:col>
      <xdr:colOff>50800</xdr:colOff>
      <xdr:row>99</xdr:row>
      <xdr:rowOff>38139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70331</xdr:rowOff>
    </xdr:from>
    <xdr:to>
      <xdr:col>50</xdr:col>
      <xdr:colOff>165100</xdr:colOff>
      <xdr:row>99</xdr:row>
      <xdr:rowOff>481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163058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146619</xdr:rowOff>
    </xdr:from>
    <xdr:to>
      <xdr:col>46</xdr:col>
      <xdr:colOff>38100</xdr:colOff>
      <xdr:row>99</xdr:row>
      <xdr:rowOff>76769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67896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60909</xdr:rowOff>
    </xdr:from>
    <xdr:to>
      <xdr:col>41</xdr:col>
      <xdr:colOff>101600</xdr:colOff>
      <xdr:row>98</xdr:row>
      <xdr:rowOff>162509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153636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52843</xdr:rowOff>
    </xdr:from>
    <xdr:to>
      <xdr:col>36</xdr:col>
      <xdr:colOff>165100</xdr:colOff>
      <xdr:row>98</xdr:row>
      <xdr:rowOff>154443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170970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143945</xdr:rowOff>
    </xdr:from>
    <xdr:to>
      <xdr:col>85</xdr:col>
      <xdr:colOff>127000</xdr:colOff>
      <xdr:row>38</xdr:row>
      <xdr:rowOff>68769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316145"/>
          <a:ext cx="838200" cy="26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44652</xdr:rowOff>
    </xdr:from>
    <xdr:to>
      <xdr:col>81</xdr:col>
      <xdr:colOff>50800</xdr:colOff>
      <xdr:row>36</xdr:row>
      <xdr:rowOff>143945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045402"/>
          <a:ext cx="889000" cy="27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44652</xdr:rowOff>
    </xdr:from>
    <xdr:to>
      <xdr:col>76</xdr:col>
      <xdr:colOff>114300</xdr:colOff>
      <xdr:row>38</xdr:row>
      <xdr:rowOff>159620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045402"/>
          <a:ext cx="889000" cy="6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159620</xdr:rowOff>
    </xdr:from>
    <xdr:to>
      <xdr:col>71</xdr:col>
      <xdr:colOff>177800</xdr:colOff>
      <xdr:row>39</xdr:row>
      <xdr:rowOff>97409</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74720"/>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17969</xdr:rowOff>
    </xdr:from>
    <xdr:to>
      <xdr:col>85</xdr:col>
      <xdr:colOff>177800</xdr:colOff>
      <xdr:row>38</xdr:row>
      <xdr:rowOff>119569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40846</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3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93145</xdr:rowOff>
    </xdr:from>
    <xdr:to>
      <xdr:col>81</xdr:col>
      <xdr:colOff>101600</xdr:colOff>
      <xdr:row>37</xdr:row>
      <xdr:rowOff>23295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39822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165302</xdr:rowOff>
    </xdr:from>
    <xdr:to>
      <xdr:col>76</xdr:col>
      <xdr:colOff>165100</xdr:colOff>
      <xdr:row>35</xdr:row>
      <xdr:rowOff>95452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59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111979</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7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108820</xdr:rowOff>
    </xdr:from>
    <xdr:to>
      <xdr:col>72</xdr:col>
      <xdr:colOff>38100</xdr:colOff>
      <xdr:row>39</xdr:row>
      <xdr:rowOff>38970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30097</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46609</xdr:rowOff>
    </xdr:from>
    <xdr:to>
      <xdr:col>67</xdr:col>
      <xdr:colOff>101600</xdr:colOff>
      <xdr:row>39</xdr:row>
      <xdr:rowOff>148209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139336</xdr:rowOff>
    </xdr:from>
    <xdr:ext cx="313932"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57333" y="682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54084</xdr:rowOff>
    </xdr:from>
    <xdr:to>
      <xdr:col>85</xdr:col>
      <xdr:colOff>127000</xdr:colOff>
      <xdr:row>78</xdr:row>
      <xdr:rowOff>54674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427184"/>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54084</xdr:rowOff>
    </xdr:from>
    <xdr:to>
      <xdr:col>81</xdr:col>
      <xdr:colOff>50800</xdr:colOff>
      <xdr:row>78</xdr:row>
      <xdr:rowOff>77916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27184"/>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77916</xdr:rowOff>
    </xdr:from>
    <xdr:to>
      <xdr:col>76</xdr:col>
      <xdr:colOff>114300</xdr:colOff>
      <xdr:row>78</xdr:row>
      <xdr:rowOff>82854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510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75558</xdr:rowOff>
    </xdr:from>
    <xdr:to>
      <xdr:col>71</xdr:col>
      <xdr:colOff>177800</xdr:colOff>
      <xdr:row>78</xdr:row>
      <xdr:rowOff>82854</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48658"/>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3874</xdr:rowOff>
    </xdr:from>
    <xdr:to>
      <xdr:col>85</xdr:col>
      <xdr:colOff>177800</xdr:colOff>
      <xdr:row>78</xdr:row>
      <xdr:rowOff>105474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3284</xdr:rowOff>
    </xdr:from>
    <xdr:to>
      <xdr:col>81</xdr:col>
      <xdr:colOff>101600</xdr:colOff>
      <xdr:row>78</xdr:row>
      <xdr:rowOff>104884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96011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27116</xdr:rowOff>
    </xdr:from>
    <xdr:to>
      <xdr:col>76</xdr:col>
      <xdr:colOff>165100</xdr:colOff>
      <xdr:row>78</xdr:row>
      <xdr:rowOff>128716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119843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32054</xdr:rowOff>
    </xdr:from>
    <xdr:to>
      <xdr:col>72</xdr:col>
      <xdr:colOff>38100</xdr:colOff>
      <xdr:row>78</xdr:row>
      <xdr:rowOff>133654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124781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24758</xdr:rowOff>
    </xdr:from>
    <xdr:to>
      <xdr:col>67</xdr:col>
      <xdr:colOff>101600</xdr:colOff>
      <xdr:row>78</xdr:row>
      <xdr:rowOff>126358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117485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151101</xdr:rowOff>
    </xdr:from>
    <xdr:to>
      <xdr:col>85</xdr:col>
      <xdr:colOff>127000</xdr:colOff>
      <xdr:row>99</xdr:row>
      <xdr:rowOff>13188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53201"/>
          <a:ext cx="838200" cy="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151101</xdr:rowOff>
    </xdr:from>
    <xdr:to>
      <xdr:col>81</xdr:col>
      <xdr:colOff>50800</xdr:colOff>
      <xdr:row>99</xdr:row>
      <xdr:rowOff>7125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53201"/>
          <a:ext cx="889000" cy="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7125</xdr:rowOff>
    </xdr:from>
    <xdr:to>
      <xdr:col>76</xdr:col>
      <xdr:colOff>114300</xdr:colOff>
      <xdr:row>99</xdr:row>
      <xdr:rowOff>28297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80675"/>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15526</xdr:rowOff>
    </xdr:from>
    <xdr:to>
      <xdr:col>71</xdr:col>
      <xdr:colOff>177800</xdr:colOff>
      <xdr:row>99</xdr:row>
      <xdr:rowOff>28297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89076"/>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133838</xdr:rowOff>
    </xdr:from>
    <xdr:to>
      <xdr:col>85</xdr:col>
      <xdr:colOff>177800</xdr:colOff>
      <xdr:row>99</xdr:row>
      <xdr:rowOff>63988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100301</xdr:rowOff>
    </xdr:from>
    <xdr:to>
      <xdr:col>81</xdr:col>
      <xdr:colOff>101600</xdr:colOff>
      <xdr:row>99</xdr:row>
      <xdr:rowOff>30451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21578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127775</xdr:rowOff>
    </xdr:from>
    <xdr:to>
      <xdr:col>76</xdr:col>
      <xdr:colOff>165100</xdr:colOff>
      <xdr:row>99</xdr:row>
      <xdr:rowOff>57925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49052</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148947</xdr:rowOff>
    </xdr:from>
    <xdr:to>
      <xdr:col>72</xdr:col>
      <xdr:colOff>38100</xdr:colOff>
      <xdr:row>99</xdr:row>
      <xdr:rowOff>79097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70224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4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136176</xdr:rowOff>
    </xdr:from>
    <xdr:to>
      <xdr:col>67</xdr:col>
      <xdr:colOff>101600</xdr:colOff>
      <xdr:row>99</xdr:row>
      <xdr:rowOff>66326</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57453</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85489</xdr:rowOff>
    </xdr:from>
    <xdr:to>
      <xdr:col>116</xdr:col>
      <xdr:colOff>63500</xdr:colOff>
      <xdr:row>37</xdr:row>
      <xdr:rowOff>116056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429139"/>
          <a:ext cx="8382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74059</xdr:rowOff>
    </xdr:from>
    <xdr:to>
      <xdr:col>111</xdr:col>
      <xdr:colOff>177800</xdr:colOff>
      <xdr:row>37</xdr:row>
      <xdr:rowOff>116056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417709"/>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81211</xdr:rowOff>
    </xdr:from>
    <xdr:to>
      <xdr:col>107</xdr:col>
      <xdr:colOff>50800</xdr:colOff>
      <xdr:row>37</xdr:row>
      <xdr:rowOff>74059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253411"/>
          <a:ext cx="889000" cy="16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78991</xdr:rowOff>
    </xdr:from>
    <xdr:to>
      <xdr:col>102</xdr:col>
      <xdr:colOff>114300</xdr:colOff>
      <xdr:row>36</xdr:row>
      <xdr:rowOff>81211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251191"/>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34689</xdr:rowOff>
    </xdr:from>
    <xdr:to>
      <xdr:col>116</xdr:col>
      <xdr:colOff>114300</xdr:colOff>
      <xdr:row>37</xdr:row>
      <xdr:rowOff>136289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57566</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2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65256</xdr:rowOff>
    </xdr:from>
    <xdr:to>
      <xdr:col>112</xdr:col>
      <xdr:colOff>38100</xdr:colOff>
      <xdr:row>37</xdr:row>
      <xdr:rowOff>166856</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11933</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23259</xdr:rowOff>
    </xdr:from>
    <xdr:to>
      <xdr:col>107</xdr:col>
      <xdr:colOff>101600</xdr:colOff>
      <xdr:row>37</xdr:row>
      <xdr:rowOff>124859</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3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141386</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61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30411</xdr:rowOff>
    </xdr:from>
    <xdr:to>
      <xdr:col>102</xdr:col>
      <xdr:colOff>165100</xdr:colOff>
      <xdr:row>36</xdr:row>
      <xdr:rowOff>132011</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2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148538</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59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28191</xdr:rowOff>
    </xdr:from>
    <xdr:to>
      <xdr:col>98</xdr:col>
      <xdr:colOff>38100</xdr:colOff>
      <xdr:row>36</xdr:row>
      <xdr:rowOff>129791</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2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146318</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59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123584</xdr:rowOff>
    </xdr:from>
    <xdr:to>
      <xdr:col>116</xdr:col>
      <xdr:colOff>63500</xdr:colOff>
      <xdr:row>57</xdr:row>
      <xdr:rowOff>125526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896234"/>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123584</xdr:rowOff>
    </xdr:from>
    <xdr:to>
      <xdr:col>111</xdr:col>
      <xdr:colOff>177800</xdr:colOff>
      <xdr:row>57</xdr:row>
      <xdr:rowOff>127836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896234"/>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127836</xdr:rowOff>
    </xdr:from>
    <xdr:to>
      <xdr:col>107</xdr:col>
      <xdr:colOff>50800</xdr:colOff>
      <xdr:row>57</xdr:row>
      <xdr:rowOff>128750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0048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96792</xdr:rowOff>
    </xdr:from>
    <xdr:to>
      <xdr:col>102</xdr:col>
      <xdr:colOff>114300</xdr:colOff>
      <xdr:row>57</xdr:row>
      <xdr:rowOff>128750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9869442"/>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74726</xdr:rowOff>
    </xdr:from>
    <xdr:to>
      <xdr:col>116</xdr:col>
      <xdr:colOff>114300</xdr:colOff>
      <xdr:row>58</xdr:row>
      <xdr:rowOff>4876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97603</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6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72784</xdr:rowOff>
    </xdr:from>
    <xdr:to>
      <xdr:col>112</xdr:col>
      <xdr:colOff>38100</xdr:colOff>
      <xdr:row>58</xdr:row>
      <xdr:rowOff>2934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19461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2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77036</xdr:rowOff>
    </xdr:from>
    <xdr:to>
      <xdr:col>107</xdr:col>
      <xdr:colOff>101600</xdr:colOff>
      <xdr:row>58</xdr:row>
      <xdr:rowOff>7186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8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23713</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96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77950</xdr:rowOff>
    </xdr:from>
    <xdr:to>
      <xdr:col>102</xdr:col>
      <xdr:colOff>165100</xdr:colOff>
      <xdr:row>58</xdr:row>
      <xdr:rowOff>8100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24627</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96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45992</xdr:rowOff>
    </xdr:from>
    <xdr:to>
      <xdr:col>98</xdr:col>
      <xdr:colOff>38100</xdr:colOff>
      <xdr:row>57</xdr:row>
      <xdr:rowOff>147592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164119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95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150918</xdr:rowOff>
    </xdr:from>
    <xdr:to>
      <xdr:col>116</xdr:col>
      <xdr:colOff>63500</xdr:colOff>
      <xdr:row>77</xdr:row>
      <xdr:rowOff>167083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352568"/>
          <a:ext cx="8382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167083</xdr:rowOff>
    </xdr:from>
    <xdr:to>
      <xdr:col>111</xdr:col>
      <xdr:colOff>177800</xdr:colOff>
      <xdr:row>78</xdr:row>
      <xdr:rowOff>13284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368733"/>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13284</xdr:rowOff>
    </xdr:from>
    <xdr:to>
      <xdr:col>107</xdr:col>
      <xdr:colOff>50800</xdr:colOff>
      <xdr:row>78</xdr:row>
      <xdr:rowOff>40177</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386384"/>
          <a:ext cx="8890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40177</xdr:rowOff>
    </xdr:from>
    <xdr:to>
      <xdr:col>102</xdr:col>
      <xdr:colOff>114300</xdr:colOff>
      <xdr:row>78</xdr:row>
      <xdr:rowOff>67887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413277"/>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100118</xdr:rowOff>
    </xdr:from>
    <xdr:to>
      <xdr:col>116</xdr:col>
      <xdr:colOff>114300</xdr:colOff>
      <xdr:row>78</xdr:row>
      <xdr:rowOff>30268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3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78545</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116283</xdr:rowOff>
    </xdr:from>
    <xdr:to>
      <xdr:col>112</xdr:col>
      <xdr:colOff>38100</xdr:colOff>
      <xdr:row>78</xdr:row>
      <xdr:rowOff>46433</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3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37560</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133934</xdr:rowOff>
    </xdr:from>
    <xdr:to>
      <xdr:col>107</xdr:col>
      <xdr:colOff>101600</xdr:colOff>
      <xdr:row>78</xdr:row>
      <xdr:rowOff>64084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55211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4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160827</xdr:rowOff>
    </xdr:from>
    <xdr:to>
      <xdr:col>102</xdr:col>
      <xdr:colOff>165100</xdr:colOff>
      <xdr:row>78</xdr:row>
      <xdr:rowOff>90977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82104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4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17087</xdr:rowOff>
    </xdr:from>
    <xdr:to>
      <xdr:col>98</xdr:col>
      <xdr:colOff>38100</xdr:colOff>
      <xdr:row>78</xdr:row>
      <xdr:rowOff>118687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109814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住民一人当たりのコストが類似団体平均と比較して高い水準にあるのは、投資及び出資金である。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投資及び出資金については、下水道事業会計の地方債償還財源に係る出資金が大部分を占めており、令和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年度をピークに減少していくものと見込んでいる。</a:t>
          </a:r>
        </a:p>
        <a:p>
          <a:r>
            <a:rPr kumimoji="1" lang="ja-JP" altLang="en-US" sz="1300">
              <a:latin typeface="ＭＳ Ｐゴシック" panose="020B0600070205080204" pitchFamily="50" charset="-128"/>
              <a:ea typeface="ＭＳ Ｐゴシック" panose="020B0600070205080204" pitchFamily="50" charset="-128"/>
            </a:rPr>
            <a:t>前年度からの変動が大きかったものは、災害復旧事業費と普通建設事業費である。</a:t>
          </a:r>
        </a:p>
        <a:p>
          <a:r>
            <a:rPr kumimoji="1" lang="ja-JP" altLang="en-US" sz="1300">
              <a:latin typeface="ＭＳ Ｐゴシック" panose="020B0600070205080204" pitchFamily="50" charset="-128"/>
              <a:ea typeface="ＭＳ Ｐゴシック" panose="020B0600070205080204" pitchFamily="50" charset="-128"/>
            </a:rPr>
            <a:t>災害復旧事業費の主な変動要因は、令和元年台風第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号災害関連の復旧事業が減少したことによるものである。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また、普通建設事業費の主な変動要因は、新規の施設整備が減少したことによるものである。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29,557
28,961
112.37
16,975,445
16,138,955
757,058
9,235,803
17,958,188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43878</xdr:rowOff>
    </xdr:from>
    <xdr:to>
      <xdr:col>24</xdr:col>
      <xdr:colOff>63500</xdr:colOff>
      <xdr:row>36</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6078"/>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45212</xdr:rowOff>
    </xdr:from>
    <xdr:to>
      <xdr:col>19</xdr:col>
      <xdr:colOff>177800</xdr:colOff>
      <xdr:row>36</xdr:row>
      <xdr:rowOff>67120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7412"/>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826</xdr:rowOff>
    </xdr:from>
    <xdr:to>
      <xdr:col>15</xdr:col>
      <xdr:colOff>50800</xdr:colOff>
      <xdr:row>36</xdr:row>
      <xdr:rowOff>45212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3026"/>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152083</xdr:rowOff>
    </xdr:from>
    <xdr:to>
      <xdr:col>10</xdr:col>
      <xdr:colOff>114300</xdr:colOff>
      <xdr:row>36</xdr:row>
      <xdr:rowOff>826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283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164528</xdr:rowOff>
    </xdr:from>
    <xdr:to>
      <xdr:col>24</xdr:col>
      <xdr:colOff>114300</xdr:colOff>
      <xdr:row>36</xdr:row>
      <xdr:rowOff>94678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16320</xdr:rowOff>
    </xdr:from>
    <xdr:to>
      <xdr:col>20</xdr:col>
      <xdr:colOff>38100</xdr:colOff>
      <xdr:row>36</xdr:row>
      <xdr:rowOff>117920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109047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165862</xdr:rowOff>
    </xdr:from>
    <xdr:to>
      <xdr:col>15</xdr:col>
      <xdr:colOff>101600</xdr:colOff>
      <xdr:row>36</xdr:row>
      <xdr:rowOff>96012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121476</xdr:rowOff>
    </xdr:from>
    <xdr:to>
      <xdr:col>10</xdr:col>
      <xdr:colOff>165100</xdr:colOff>
      <xdr:row>36</xdr:row>
      <xdr:rowOff>51626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42753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101283</xdr:rowOff>
    </xdr:from>
    <xdr:to>
      <xdr:col>6</xdr:col>
      <xdr:colOff>38100</xdr:colOff>
      <xdr:row>36</xdr:row>
      <xdr:rowOff>31433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22560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146474</xdr:rowOff>
    </xdr:from>
    <xdr:to>
      <xdr:col>24</xdr:col>
      <xdr:colOff>63500</xdr:colOff>
      <xdr:row>59</xdr:row>
      <xdr:rowOff>10192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0574"/>
          <a:ext cx="838200" cy="3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70419</xdr:rowOff>
    </xdr:from>
    <xdr:to>
      <xdr:col>19</xdr:col>
      <xdr:colOff>177800</xdr:colOff>
      <xdr:row>58</xdr:row>
      <xdr:rowOff>146474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4519"/>
          <a:ext cx="889000" cy="7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70419</xdr:rowOff>
    </xdr:from>
    <xdr:to>
      <xdr:col>15</xdr:col>
      <xdr:colOff>50800</xdr:colOff>
      <xdr:row>58</xdr:row>
      <xdr:rowOff>143860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4519"/>
          <a:ext cx="889000" cy="7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143860</xdr:rowOff>
    </xdr:from>
    <xdr:to>
      <xdr:col>10</xdr:col>
      <xdr:colOff>114300</xdr:colOff>
      <xdr:row>59</xdr:row>
      <xdr:rowOff>10883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7960"/>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130842</xdr:rowOff>
    </xdr:from>
    <xdr:to>
      <xdr:col>24</xdr:col>
      <xdr:colOff>114300</xdr:colOff>
      <xdr:row>59</xdr:row>
      <xdr:rowOff>60992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95674</xdr:rowOff>
    </xdr:from>
    <xdr:to>
      <xdr:col>20</xdr:col>
      <xdr:colOff>38100</xdr:colOff>
      <xdr:row>59</xdr:row>
      <xdr:rowOff>25824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16951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19619</xdr:rowOff>
    </xdr:from>
    <xdr:to>
      <xdr:col>15</xdr:col>
      <xdr:colOff>101600</xdr:colOff>
      <xdr:row>58</xdr:row>
      <xdr:rowOff>121219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93060</xdr:rowOff>
    </xdr:from>
    <xdr:to>
      <xdr:col>10</xdr:col>
      <xdr:colOff>165100</xdr:colOff>
      <xdr:row>59</xdr:row>
      <xdr:rowOff>23210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39737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1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131533</xdr:rowOff>
    </xdr:from>
    <xdr:to>
      <xdr:col>6</xdr:col>
      <xdr:colOff>38100</xdr:colOff>
      <xdr:row>59</xdr:row>
      <xdr:rowOff>61683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52810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154079</xdr:rowOff>
    </xdr:from>
    <xdr:to>
      <xdr:col>24</xdr:col>
      <xdr:colOff>63500</xdr:colOff>
      <xdr:row>77</xdr:row>
      <xdr:rowOff>3029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4279"/>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154079</xdr:rowOff>
    </xdr:from>
    <xdr:to>
      <xdr:col>19</xdr:col>
      <xdr:colOff>177800</xdr:colOff>
      <xdr:row>77</xdr:row>
      <xdr:rowOff>83076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4279"/>
          <a:ext cx="8890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83076</xdr:rowOff>
    </xdr:from>
    <xdr:to>
      <xdr:col>15</xdr:col>
      <xdr:colOff>50800</xdr:colOff>
      <xdr:row>77</xdr:row>
      <xdr:rowOff>121279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4726"/>
          <a:ext cx="889000" cy="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121279</xdr:rowOff>
    </xdr:from>
    <xdr:to>
      <xdr:col>10</xdr:col>
      <xdr:colOff>114300</xdr:colOff>
      <xdr:row>77</xdr:row>
      <xdr:rowOff>150082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292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123679</xdr:rowOff>
    </xdr:from>
    <xdr:to>
      <xdr:col>24</xdr:col>
      <xdr:colOff>114300</xdr:colOff>
      <xdr:row>77</xdr:row>
      <xdr:rowOff>53829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103279</xdr:rowOff>
    </xdr:from>
    <xdr:to>
      <xdr:col>20</xdr:col>
      <xdr:colOff>38100</xdr:colOff>
      <xdr:row>77</xdr:row>
      <xdr:rowOff>33429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24556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32276</xdr:rowOff>
    </xdr:from>
    <xdr:to>
      <xdr:col>15</xdr:col>
      <xdr:colOff>101600</xdr:colOff>
      <xdr:row>77</xdr:row>
      <xdr:rowOff>133876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125003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70479</xdr:rowOff>
    </xdr:from>
    <xdr:to>
      <xdr:col>10</xdr:col>
      <xdr:colOff>165100</xdr:colOff>
      <xdr:row>78</xdr:row>
      <xdr:rowOff>629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163206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99282</xdr:rowOff>
    </xdr:from>
    <xdr:to>
      <xdr:col>6</xdr:col>
      <xdr:colOff>38100</xdr:colOff>
      <xdr:row>78</xdr:row>
      <xdr:rowOff>29432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20559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111635</xdr:rowOff>
    </xdr:from>
    <xdr:to>
      <xdr:col>24</xdr:col>
      <xdr:colOff>63500</xdr:colOff>
      <xdr:row>98</xdr:row>
      <xdr:rowOff>111869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3735"/>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111635</xdr:rowOff>
    </xdr:from>
    <xdr:to>
      <xdr:col>19</xdr:col>
      <xdr:colOff>177800</xdr:colOff>
      <xdr:row>98</xdr:row>
      <xdr:rowOff>112925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3735"/>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112925</xdr:rowOff>
    </xdr:from>
    <xdr:to>
      <xdr:col>15</xdr:col>
      <xdr:colOff>50800</xdr:colOff>
      <xdr:row>98</xdr:row>
      <xdr:rowOff>130746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502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125840</xdr:rowOff>
    </xdr:from>
    <xdr:to>
      <xdr:col>10</xdr:col>
      <xdr:colOff>114300</xdr:colOff>
      <xdr:row>98</xdr:row>
      <xdr:rowOff>130746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7940"/>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61069</xdr:rowOff>
    </xdr:from>
    <xdr:to>
      <xdr:col>24</xdr:col>
      <xdr:colOff>114300</xdr:colOff>
      <xdr:row>98</xdr:row>
      <xdr:rowOff>162669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60835</xdr:rowOff>
    </xdr:from>
    <xdr:to>
      <xdr:col>20</xdr:col>
      <xdr:colOff>38100</xdr:colOff>
      <xdr:row>98</xdr:row>
      <xdr:rowOff>162435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153562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62125</xdr:rowOff>
    </xdr:from>
    <xdr:to>
      <xdr:col>15</xdr:col>
      <xdr:colOff>101600</xdr:colOff>
      <xdr:row>98</xdr:row>
      <xdr:rowOff>163725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79946</xdr:rowOff>
    </xdr:from>
    <xdr:to>
      <xdr:col>10</xdr:col>
      <xdr:colOff>165100</xdr:colOff>
      <xdr:row>99</xdr:row>
      <xdr:rowOff>10096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75040</xdr:rowOff>
    </xdr:from>
    <xdr:to>
      <xdr:col>6</xdr:col>
      <xdr:colOff>38100</xdr:colOff>
      <xdr:row>99</xdr:row>
      <xdr:rowOff>5190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167767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58885</xdr:rowOff>
    </xdr:from>
    <xdr:to>
      <xdr:col>55</xdr:col>
      <xdr:colOff>0</xdr:colOff>
      <xdr:row>58</xdr:row>
      <xdr:rowOff>66319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02985"/>
          <a:ext cx="8382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48140</xdr:rowOff>
    </xdr:from>
    <xdr:to>
      <xdr:col>50</xdr:col>
      <xdr:colOff>114300</xdr:colOff>
      <xdr:row>58</xdr:row>
      <xdr:rowOff>66319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92240"/>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48140</xdr:rowOff>
    </xdr:from>
    <xdr:to>
      <xdr:col>45</xdr:col>
      <xdr:colOff>177800</xdr:colOff>
      <xdr:row>58</xdr:row>
      <xdr:rowOff>51950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92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36177</xdr:rowOff>
    </xdr:from>
    <xdr:to>
      <xdr:col>41</xdr:col>
      <xdr:colOff>50800</xdr:colOff>
      <xdr:row>58</xdr:row>
      <xdr:rowOff>51950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980277"/>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8085</xdr:rowOff>
    </xdr:from>
    <xdr:to>
      <xdr:col>55</xdr:col>
      <xdr:colOff>50800</xdr:colOff>
      <xdr:row>58</xdr:row>
      <xdr:rowOff>109685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157962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15519</xdr:rowOff>
    </xdr:from>
    <xdr:to>
      <xdr:col>50</xdr:col>
      <xdr:colOff>165100</xdr:colOff>
      <xdr:row>58</xdr:row>
      <xdr:rowOff>117119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108246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168790</xdr:rowOff>
    </xdr:from>
    <xdr:to>
      <xdr:col>46</xdr:col>
      <xdr:colOff>38100</xdr:colOff>
      <xdr:row>58</xdr:row>
      <xdr:rowOff>98940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90067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1150</xdr:rowOff>
    </xdr:from>
    <xdr:to>
      <xdr:col>41</xdr:col>
      <xdr:colOff>101600</xdr:colOff>
      <xdr:row>58</xdr:row>
      <xdr:rowOff>102750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93877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156827</xdr:rowOff>
    </xdr:from>
    <xdr:to>
      <xdr:col>36</xdr:col>
      <xdr:colOff>165100</xdr:colOff>
      <xdr:row>58</xdr:row>
      <xdr:rowOff>86977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78104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169757</xdr:rowOff>
    </xdr:from>
    <xdr:to>
      <xdr:col>55</xdr:col>
      <xdr:colOff>0</xdr:colOff>
      <xdr:row>78</xdr:row>
      <xdr:rowOff>1108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71407"/>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130446</xdr:rowOff>
    </xdr:from>
    <xdr:to>
      <xdr:col>50</xdr:col>
      <xdr:colOff>114300</xdr:colOff>
      <xdr:row>77</xdr:row>
      <xdr:rowOff>169757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32096"/>
          <a:ext cx="8890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130446</xdr:rowOff>
    </xdr:from>
    <xdr:to>
      <xdr:col>45</xdr:col>
      <xdr:colOff>177800</xdr:colOff>
      <xdr:row>78</xdr:row>
      <xdr:rowOff>24614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2096"/>
          <a:ext cx="889000" cy="6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152223</xdr:rowOff>
    </xdr:from>
    <xdr:to>
      <xdr:col>41</xdr:col>
      <xdr:colOff>50800</xdr:colOff>
      <xdr:row>78</xdr:row>
      <xdr:rowOff>24614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53873"/>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121758</xdr:rowOff>
    </xdr:from>
    <xdr:to>
      <xdr:col>55</xdr:col>
      <xdr:colOff>50800</xdr:colOff>
      <xdr:row>78</xdr:row>
      <xdr:rowOff>51908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81135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118957</xdr:rowOff>
    </xdr:from>
    <xdr:to>
      <xdr:col>50</xdr:col>
      <xdr:colOff>165100</xdr:colOff>
      <xdr:row>78</xdr:row>
      <xdr:rowOff>49107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65634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79646</xdr:rowOff>
    </xdr:from>
    <xdr:to>
      <xdr:col>46</xdr:col>
      <xdr:colOff>38100</xdr:colOff>
      <xdr:row>78</xdr:row>
      <xdr:rowOff>9796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26323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145264</xdr:rowOff>
    </xdr:from>
    <xdr:to>
      <xdr:col>41</xdr:col>
      <xdr:colOff>101600</xdr:colOff>
      <xdr:row>78</xdr:row>
      <xdr:rowOff>75414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91941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101423</xdr:rowOff>
    </xdr:from>
    <xdr:to>
      <xdr:col>36</xdr:col>
      <xdr:colOff>165100</xdr:colOff>
      <xdr:row>78</xdr:row>
      <xdr:rowOff>31573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48100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117211</xdr:rowOff>
    </xdr:from>
    <xdr:to>
      <xdr:col>55</xdr:col>
      <xdr:colOff>0</xdr:colOff>
      <xdr:row>96</xdr:row>
      <xdr:rowOff>122831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76411"/>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122831</xdr:rowOff>
    </xdr:from>
    <xdr:to>
      <xdr:col>50</xdr:col>
      <xdr:colOff>114300</xdr:colOff>
      <xdr:row>96</xdr:row>
      <xdr:rowOff>168866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82031"/>
          <a:ext cx="889000" cy="4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83913</xdr:rowOff>
    </xdr:from>
    <xdr:to>
      <xdr:col>45</xdr:col>
      <xdr:colOff>177800</xdr:colOff>
      <xdr:row>96</xdr:row>
      <xdr:rowOff>168866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43113"/>
          <a:ext cx="8890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40506</xdr:rowOff>
    </xdr:from>
    <xdr:to>
      <xdr:col>41</xdr:col>
      <xdr:colOff>50800</xdr:colOff>
      <xdr:row>96</xdr:row>
      <xdr:rowOff>83913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99706"/>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66411</xdr:rowOff>
    </xdr:from>
    <xdr:to>
      <xdr:col>55</xdr:col>
      <xdr:colOff>50800</xdr:colOff>
      <xdr:row>96</xdr:row>
      <xdr:rowOff>168011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44838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72031</xdr:rowOff>
    </xdr:from>
    <xdr:to>
      <xdr:col>50</xdr:col>
      <xdr:colOff>165100</xdr:colOff>
      <xdr:row>97</xdr:row>
      <xdr:rowOff>2181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164758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118066</xdr:rowOff>
    </xdr:from>
    <xdr:to>
      <xdr:col>46</xdr:col>
      <xdr:colOff>38100</xdr:colOff>
      <xdr:row>97</xdr:row>
      <xdr:rowOff>48216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39343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33113</xdr:rowOff>
    </xdr:from>
    <xdr:to>
      <xdr:col>41</xdr:col>
      <xdr:colOff>101600</xdr:colOff>
      <xdr:row>96</xdr:row>
      <xdr:rowOff>134713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151240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161156</xdr:rowOff>
    </xdr:from>
    <xdr:to>
      <xdr:col>36</xdr:col>
      <xdr:colOff>165100</xdr:colOff>
      <xdr:row>96</xdr:row>
      <xdr:rowOff>91306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107833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156254</xdr:rowOff>
    </xdr:from>
    <xdr:to>
      <xdr:col>85</xdr:col>
      <xdr:colOff>127000</xdr:colOff>
      <xdr:row>37</xdr:row>
      <xdr:rowOff>27419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28454"/>
          <a:ext cx="8382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27419</xdr:rowOff>
    </xdr:from>
    <xdr:to>
      <xdr:col>81</xdr:col>
      <xdr:colOff>50800</xdr:colOff>
      <xdr:row>37</xdr:row>
      <xdr:rowOff>64510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71069"/>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63233</xdr:rowOff>
    </xdr:from>
    <xdr:to>
      <xdr:col>76</xdr:col>
      <xdr:colOff>114300</xdr:colOff>
      <xdr:row>37</xdr:row>
      <xdr:rowOff>64510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40688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63233</xdr:rowOff>
    </xdr:from>
    <xdr:to>
      <xdr:col>71</xdr:col>
      <xdr:colOff>177800</xdr:colOff>
      <xdr:row>37</xdr:row>
      <xdr:rowOff>83769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06883"/>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105454</xdr:rowOff>
    </xdr:from>
    <xdr:to>
      <xdr:col>85</xdr:col>
      <xdr:colOff>177800</xdr:colOff>
      <xdr:row>37</xdr:row>
      <xdr:rowOff>35604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83881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148069</xdr:rowOff>
    </xdr:from>
    <xdr:to>
      <xdr:col>81</xdr:col>
      <xdr:colOff>101600</xdr:colOff>
      <xdr:row>37</xdr:row>
      <xdr:rowOff>78219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69346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13710</xdr:rowOff>
    </xdr:from>
    <xdr:to>
      <xdr:col>76</xdr:col>
      <xdr:colOff>165100</xdr:colOff>
      <xdr:row>37</xdr:row>
      <xdr:rowOff>115310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106437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12433</xdr:rowOff>
    </xdr:from>
    <xdr:to>
      <xdr:col>72</xdr:col>
      <xdr:colOff>38100</xdr:colOff>
      <xdr:row>37</xdr:row>
      <xdr:rowOff>114033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105160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32969</xdr:rowOff>
    </xdr:from>
    <xdr:to>
      <xdr:col>67</xdr:col>
      <xdr:colOff>101600</xdr:colOff>
      <xdr:row>37</xdr:row>
      <xdr:rowOff>134569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125696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14808</xdr:rowOff>
    </xdr:from>
    <xdr:to>
      <xdr:col>85</xdr:col>
      <xdr:colOff>127000</xdr:colOff>
      <xdr:row>58</xdr:row>
      <xdr:rowOff>110109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958908"/>
          <a:ext cx="838200" cy="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14808</xdr:rowOff>
    </xdr:from>
    <xdr:to>
      <xdr:col>81</xdr:col>
      <xdr:colOff>50800</xdr:colOff>
      <xdr:row>58</xdr:row>
      <xdr:rowOff>19152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5890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29019</xdr:rowOff>
    </xdr:from>
    <xdr:to>
      <xdr:col>76</xdr:col>
      <xdr:colOff>114300</xdr:colOff>
      <xdr:row>58</xdr:row>
      <xdr:rowOff>19152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01669"/>
          <a:ext cx="889000" cy="1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29019</xdr:rowOff>
    </xdr:from>
    <xdr:to>
      <xdr:col>71</xdr:col>
      <xdr:colOff>177800</xdr:colOff>
      <xdr:row>58</xdr:row>
      <xdr:rowOff>99822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01669"/>
          <a:ext cx="889000" cy="2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59309</xdr:rowOff>
    </xdr:from>
    <xdr:to>
      <xdr:col>85</xdr:col>
      <xdr:colOff>177800</xdr:colOff>
      <xdr:row>58</xdr:row>
      <xdr:rowOff>160909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37736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135458</xdr:rowOff>
    </xdr:from>
    <xdr:to>
      <xdr:col>81</xdr:col>
      <xdr:colOff>101600</xdr:colOff>
      <xdr:row>58</xdr:row>
      <xdr:rowOff>65608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56735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139802</xdr:rowOff>
    </xdr:from>
    <xdr:to>
      <xdr:col>76</xdr:col>
      <xdr:colOff>165100</xdr:colOff>
      <xdr:row>58</xdr:row>
      <xdr:rowOff>69952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61079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149669</xdr:rowOff>
    </xdr:from>
    <xdr:to>
      <xdr:col>72</xdr:col>
      <xdr:colOff>38100</xdr:colOff>
      <xdr:row>57</xdr:row>
      <xdr:rowOff>79819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70946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49022</xdr:rowOff>
    </xdr:from>
    <xdr:to>
      <xdr:col>67</xdr:col>
      <xdr:colOff>101600</xdr:colOff>
      <xdr:row>58</xdr:row>
      <xdr:rowOff>150622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141749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143945</xdr:rowOff>
    </xdr:from>
    <xdr:to>
      <xdr:col>85</xdr:col>
      <xdr:colOff>127000</xdr:colOff>
      <xdr:row>78</xdr:row>
      <xdr:rowOff>68769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174145"/>
          <a:ext cx="838200" cy="26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44652</xdr:rowOff>
    </xdr:from>
    <xdr:to>
      <xdr:col>81</xdr:col>
      <xdr:colOff>50800</xdr:colOff>
      <xdr:row>76</xdr:row>
      <xdr:rowOff>143945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2903402"/>
          <a:ext cx="889000" cy="27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44652</xdr:rowOff>
    </xdr:from>
    <xdr:to>
      <xdr:col>76</xdr:col>
      <xdr:colOff>114300</xdr:colOff>
      <xdr:row>78</xdr:row>
      <xdr:rowOff>159621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2903402"/>
          <a:ext cx="889000" cy="6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159621</xdr:rowOff>
    </xdr:from>
    <xdr:to>
      <xdr:col>71</xdr:col>
      <xdr:colOff>177800</xdr:colOff>
      <xdr:row>79</xdr:row>
      <xdr:rowOff>97410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32721"/>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17969</xdr:rowOff>
    </xdr:from>
    <xdr:to>
      <xdr:col>85</xdr:col>
      <xdr:colOff>177800</xdr:colOff>
      <xdr:row>78</xdr:row>
      <xdr:rowOff>119569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3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40846</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93145</xdr:rowOff>
    </xdr:from>
    <xdr:to>
      <xdr:col>81</xdr:col>
      <xdr:colOff>101600</xdr:colOff>
      <xdr:row>77</xdr:row>
      <xdr:rowOff>23295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1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39822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8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165302</xdr:rowOff>
    </xdr:from>
    <xdr:to>
      <xdr:col>76</xdr:col>
      <xdr:colOff>165100</xdr:colOff>
      <xdr:row>75</xdr:row>
      <xdr:rowOff>95452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8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111979</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6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108821</xdr:rowOff>
    </xdr:from>
    <xdr:to>
      <xdr:col>72</xdr:col>
      <xdr:colOff>38100</xdr:colOff>
      <xdr:row>79</xdr:row>
      <xdr:rowOff>38971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30098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46610</xdr:rowOff>
    </xdr:from>
    <xdr:to>
      <xdr:col>67</xdr:col>
      <xdr:colOff>101600</xdr:colOff>
      <xdr:row>79</xdr:row>
      <xdr:rowOff>148210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139337</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57333" y="13683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54084</xdr:rowOff>
    </xdr:from>
    <xdr:to>
      <xdr:col>85</xdr:col>
      <xdr:colOff>127000</xdr:colOff>
      <xdr:row>98</xdr:row>
      <xdr:rowOff>54674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56184"/>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54084</xdr:rowOff>
    </xdr:from>
    <xdr:to>
      <xdr:col>81</xdr:col>
      <xdr:colOff>50800</xdr:colOff>
      <xdr:row>98</xdr:row>
      <xdr:rowOff>77916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56184"/>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77916</xdr:rowOff>
    </xdr:from>
    <xdr:to>
      <xdr:col>76</xdr:col>
      <xdr:colOff>114300</xdr:colOff>
      <xdr:row>98</xdr:row>
      <xdr:rowOff>82854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800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75558</xdr:rowOff>
    </xdr:from>
    <xdr:to>
      <xdr:col>71</xdr:col>
      <xdr:colOff>177800</xdr:colOff>
      <xdr:row>98</xdr:row>
      <xdr:rowOff>82854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77658"/>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3874</xdr:rowOff>
    </xdr:from>
    <xdr:to>
      <xdr:col>85</xdr:col>
      <xdr:colOff>177800</xdr:colOff>
      <xdr:row>98</xdr:row>
      <xdr:rowOff>105474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3284</xdr:rowOff>
    </xdr:from>
    <xdr:to>
      <xdr:col>81</xdr:col>
      <xdr:colOff>101600</xdr:colOff>
      <xdr:row>98</xdr:row>
      <xdr:rowOff>104884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96011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27116</xdr:rowOff>
    </xdr:from>
    <xdr:to>
      <xdr:col>76</xdr:col>
      <xdr:colOff>165100</xdr:colOff>
      <xdr:row>98</xdr:row>
      <xdr:rowOff>128716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119843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32054</xdr:rowOff>
    </xdr:from>
    <xdr:to>
      <xdr:col>72</xdr:col>
      <xdr:colOff>38100</xdr:colOff>
      <xdr:row>98</xdr:row>
      <xdr:rowOff>133654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124781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2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24758</xdr:rowOff>
    </xdr:from>
    <xdr:to>
      <xdr:col>67</xdr:col>
      <xdr:colOff>101600</xdr:colOff>
      <xdr:row>98</xdr:row>
      <xdr:rowOff>126358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117485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前年度からの減少幅が大きかったのは、総務費、教育費及び災害復旧費である。</a:t>
          </a:r>
        </a:p>
        <a:p>
          <a:r>
            <a:rPr kumimoji="1" lang="ja-JP" altLang="en-US" sz="1300">
              <a:latin typeface="ＭＳ Ｐゴシック" panose="020B0600070205080204" pitchFamily="50" charset="-128"/>
              <a:ea typeface="ＭＳ Ｐゴシック" panose="020B0600070205080204" pitchFamily="50" charset="-128"/>
            </a:rPr>
            <a:t>総務費及び教育費の主な変動要因は、令和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年度の普通建設事業費が前年度よりも少なかったことによるものである。災害復旧費の主な変動要因は、令和元年台風第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号災害関連の復旧事業が減少したことによるものである。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前年度からの上昇幅が大きかったのは消防費であり、主な変動要因は令和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年度に行った防災ラジオ緊急告知システムの整備によるものである。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は、農業施設等の災害復旧事業に係る補助金交付が次年度となり、財政調整基金を繰入れたため、実質単年度収支は赤字となった。令和３年度は、前年度分の災害復旧補助金が交付されたことや新型コロナウイルス感染症対応地方創生臨時交付金等補助金を有効活用したことなどにより、決算余剰金を財政調整基金に積立てたため、実質単年度収支は大きく黒字となった。令和４年度は、前年度実質収支額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が前年度より増えたが、決算余剰金が大幅に減少したことから、実質単年度収支は減少に転じた。</a:t>
          </a:r>
        </a:p>
        <a:p>
          <a:r>
            <a:rPr kumimoji="1" lang="ja-JP" altLang="en-US" sz="1100">
              <a:latin typeface="ＭＳ ゴシック" pitchFamily="49" charset="-128"/>
              <a:ea typeface="ＭＳ ゴシック" pitchFamily="49" charset="-128"/>
            </a:rPr>
            <a:t>　財政調整基金繰入金については、平成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年度予算編成から、行政改革推進計画に基づき前年度の取崩し額以内とすることにより歳出の抑制を図っており、今後も実質単年度収支の継続的な黒字に努めていく。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すべての会計において黒字で、標準財政規模比はほぼ横ばいの状態で推移している。東御市国民健康保険特別会計および東御市湯の丸高原屋内運動施設事業特別会計以外の会計は増加したため、全体として黒字額が増加した。</a:t>
          </a:r>
        </a:p>
        <a:p>
          <a:r>
            <a:rPr kumimoji="1" lang="ja-JP" altLang="en-US" sz="1400">
              <a:latin typeface="ＭＳ ゴシック" pitchFamily="49" charset="-128"/>
              <a:ea typeface="ＭＳ ゴシック" pitchFamily="49" charset="-128"/>
            </a:rPr>
            <a:t>　国民健康保険特別会計については、令和３年度の標準財政規模比が</a:t>
          </a:r>
          <a:r>
            <a:rPr kumimoji="1" lang="en-US" altLang="ja-JP" sz="1400">
              <a:latin typeface="ＭＳ ゴシック" pitchFamily="49" charset="-128"/>
              <a:ea typeface="ＭＳ ゴシック" pitchFamily="49" charset="-128"/>
            </a:rPr>
            <a:t>22.94</a:t>
          </a:r>
          <a:r>
            <a:rPr kumimoji="1" lang="ja-JP" altLang="en-US" sz="1400">
              <a:latin typeface="ＭＳ ゴシック" pitchFamily="49" charset="-128"/>
              <a:ea typeface="ＭＳ ゴシック" pitchFamily="49" charset="-128"/>
            </a:rPr>
            <a:t>％と大きくなっているが、これは歳出総額が誤っていたことによるもので、正しくは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％である。</a:t>
          </a:r>
        </a:p>
        <a:p>
          <a:r>
            <a:rPr kumimoji="1" lang="ja-JP" altLang="en-US" sz="1400">
              <a:latin typeface="ＭＳ ゴシック" pitchFamily="49" charset="-128"/>
              <a:ea typeface="ＭＳ ゴシック" pitchFamily="49" charset="-128"/>
            </a:rPr>
            <a:t>　その他会計の項目では、地域改善地区住宅改修資金等貸付事業特別会計を集計している。地域改善地区住宅改修資金等貸付事業特別会計は赤字が続いてきたが、起債の償還が終了することに伴い、令和３年度をもって特別会計を廃止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16975445</v>
      </c>
      <c r="BO4" s="449"/>
      <c r="BP4" s="449"/>
      <c r="BQ4" s="449"/>
      <c r="BR4" s="449"/>
      <c r="BS4" s="449"/>
      <c r="BT4" s="449"/>
      <c r="BU4" s="450"/>
      <c r="BV4" s="448">
        <v>18891074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8.1999999999999993</v>
      </c>
      <c r="CU4" s="589"/>
      <c r="CV4" s="589"/>
      <c r="CW4" s="589"/>
      <c r="CX4" s="589"/>
      <c r="CY4" s="589"/>
      <c r="CZ4" s="589"/>
      <c r="DA4" s="590"/>
      <c r="DB4" s="588">
        <v>7.5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16138955</v>
      </c>
      <c r="BO5" s="420"/>
      <c r="BP5" s="420"/>
      <c r="BQ5" s="420"/>
      <c r="BR5" s="420"/>
      <c r="BS5" s="420"/>
      <c r="BT5" s="420"/>
      <c r="BU5" s="421"/>
      <c r="BV5" s="419">
        <v>17922803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92.4</v>
      </c>
      <c r="CU5" s="417"/>
      <c r="CV5" s="417"/>
      <c r="CW5" s="417"/>
      <c r="CX5" s="417"/>
      <c r="CY5" s="417"/>
      <c r="CZ5" s="417"/>
      <c r="DA5" s="418"/>
      <c r="DB5" s="416">
        <v>91.8</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836490</v>
      </c>
      <c r="BO6" s="420"/>
      <c r="BP6" s="420"/>
      <c r="BQ6" s="420"/>
      <c r="BR6" s="420"/>
      <c r="BS6" s="420"/>
      <c r="BT6" s="420"/>
      <c r="BU6" s="421"/>
      <c r="BV6" s="419">
        <v>968271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93.8</v>
      </c>
      <c r="CU6" s="563"/>
      <c r="CV6" s="563"/>
      <c r="CW6" s="563"/>
      <c r="CX6" s="563"/>
      <c r="CY6" s="563"/>
      <c r="CZ6" s="563"/>
      <c r="DA6" s="564"/>
      <c r="DB6" s="562">
        <v>96.9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79432</v>
      </c>
      <c r="BO7" s="420"/>
      <c r="BP7" s="420"/>
      <c r="BQ7" s="420"/>
      <c r="BR7" s="420"/>
      <c r="BS7" s="420"/>
      <c r="BT7" s="420"/>
      <c r="BU7" s="421"/>
      <c r="BV7" s="419">
        <v>261708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9235803</v>
      </c>
      <c r="CU7" s="420"/>
      <c r="CV7" s="420"/>
      <c r="CW7" s="420"/>
      <c r="CX7" s="420"/>
      <c r="CY7" s="420"/>
      <c r="CZ7" s="420"/>
      <c r="DA7" s="421"/>
      <c r="DB7" s="419">
        <v>9464979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757058</v>
      </c>
      <c r="BO8" s="420"/>
      <c r="BP8" s="420"/>
      <c r="BQ8" s="420"/>
      <c r="BR8" s="420"/>
      <c r="BS8" s="420"/>
      <c r="BT8" s="420"/>
      <c r="BU8" s="421"/>
      <c r="BV8" s="419">
        <v>706563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0.48</v>
      </c>
      <c r="CU8" s="523"/>
      <c r="CV8" s="523"/>
      <c r="CW8" s="523"/>
      <c r="CX8" s="523"/>
      <c r="CY8" s="523"/>
      <c r="CZ8" s="523"/>
      <c r="DA8" s="524"/>
      <c r="DB8" s="522">
        <v>0.49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30122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50495</v>
      </c>
      <c r="BO9" s="420"/>
      <c r="BP9" s="420"/>
      <c r="BQ9" s="420"/>
      <c r="BR9" s="420"/>
      <c r="BS9" s="420"/>
      <c r="BT9" s="420"/>
      <c r="BU9" s="421"/>
      <c r="BV9" s="419">
        <v>126179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15.9</v>
      </c>
      <c r="CU9" s="417"/>
      <c r="CV9" s="417"/>
      <c r="CW9" s="417"/>
      <c r="CX9" s="417"/>
      <c r="CY9" s="417"/>
      <c r="CZ9" s="417"/>
      <c r="DA9" s="418"/>
      <c r="DB9" s="416">
        <v>15.4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30107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110</v>
      </c>
      <c r="AV10" s="478"/>
      <c r="AW10" s="478"/>
      <c r="AX10" s="478"/>
      <c r="AY10" s="433" t="s">
        <v>122</v>
      </c>
      <c r="AZ10" s="434"/>
      <c r="BA10" s="434"/>
      <c r="BB10" s="434"/>
      <c r="BC10" s="434"/>
      <c r="BD10" s="434"/>
      <c r="BE10" s="434"/>
      <c r="BF10" s="434"/>
      <c r="BG10" s="434"/>
      <c r="BH10" s="434"/>
      <c r="BI10" s="434"/>
      <c r="BJ10" s="434"/>
      <c r="BK10" s="434"/>
      <c r="BL10" s="434"/>
      <c r="BM10" s="435"/>
      <c r="BN10" s="419">
        <v>95335</v>
      </c>
      <c r="BO10" s="420"/>
      <c r="BP10" s="420"/>
      <c r="BQ10" s="420"/>
      <c r="BR10" s="420"/>
      <c r="BS10" s="420"/>
      <c r="BT10" s="420"/>
      <c r="BU10" s="421"/>
      <c r="BV10" s="419">
        <v>414015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110</v>
      </c>
      <c r="AV11" s="478"/>
      <c r="AW11" s="478"/>
      <c r="AX11" s="478"/>
      <c r="AY11" s="433" t="s">
        <v>127</v>
      </c>
      <c r="AZ11" s="434"/>
      <c r="BA11" s="434"/>
      <c r="BB11" s="434"/>
      <c r="BC11" s="434"/>
      <c r="BD11" s="434"/>
      <c r="BE11" s="434"/>
      <c r="BF11" s="434"/>
      <c r="BG11" s="434"/>
      <c r="BH11" s="434"/>
      <c r="BI11" s="434"/>
      <c r="BJ11" s="434"/>
      <c r="BK11" s="434"/>
      <c r="BL11" s="434"/>
      <c r="BM11" s="435"/>
      <c r="BN11" s="419">
        <v>49744</v>
      </c>
      <c r="BO11" s="420"/>
      <c r="BP11" s="420"/>
      <c r="BQ11" s="420"/>
      <c r="BR11" s="420"/>
      <c r="BS11" s="420"/>
      <c r="BT11" s="420"/>
      <c r="BU11" s="421"/>
      <c r="BV11" s="419">
        <v>19649</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29557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28961</v>
      </c>
      <c r="S13" s="507"/>
      <c r="T13" s="507"/>
      <c r="U13" s="507"/>
      <c r="V13" s="508"/>
      <c r="W13" s="509" t="s">
        <v>141</v>
      </c>
      <c r="X13" s="405"/>
      <c r="Y13" s="405"/>
      <c r="Z13" s="405"/>
      <c r="AA13" s="405"/>
      <c r="AB13" s="406"/>
      <c r="AC13" s="372">
        <v>1550</v>
      </c>
      <c r="AD13" s="373"/>
      <c r="AE13" s="373"/>
      <c r="AF13" s="373"/>
      <c r="AG13" s="374"/>
      <c r="AH13" s="372">
        <v>1835</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195574</v>
      </c>
      <c r="BO13" s="420"/>
      <c r="BP13" s="420"/>
      <c r="BQ13" s="420"/>
      <c r="BR13" s="420"/>
      <c r="BS13" s="420"/>
      <c r="BT13" s="420"/>
      <c r="BU13" s="421"/>
      <c r="BV13" s="419">
        <v>559843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9.6</v>
      </c>
      <c r="CU13" s="417"/>
      <c r="CV13" s="417"/>
      <c r="CW13" s="417"/>
      <c r="CX13" s="417"/>
      <c r="CY13" s="417"/>
      <c r="CZ13" s="417"/>
      <c r="DA13" s="418"/>
      <c r="DB13" s="416">
        <v>8.4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29677</v>
      </c>
      <c r="S14" s="507"/>
      <c r="T14" s="507"/>
      <c r="U14" s="507"/>
      <c r="V14" s="508"/>
      <c r="W14" s="510"/>
      <c r="X14" s="408"/>
      <c r="Y14" s="408"/>
      <c r="Z14" s="408"/>
      <c r="AA14" s="408"/>
      <c r="AB14" s="409"/>
      <c r="AC14" s="499">
        <v>10.7</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29.8</v>
      </c>
      <c r="CU14" s="517"/>
      <c r="CV14" s="517"/>
      <c r="CW14" s="517"/>
      <c r="CX14" s="517"/>
      <c r="CY14" s="517"/>
      <c r="CZ14" s="517"/>
      <c r="DA14" s="518"/>
      <c r="DB14" s="516">
        <v>40.9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29137</v>
      </c>
      <c r="S15" s="507"/>
      <c r="T15" s="507"/>
      <c r="U15" s="507"/>
      <c r="V15" s="508"/>
      <c r="W15" s="509" t="s">
        <v>149</v>
      </c>
      <c r="X15" s="405"/>
      <c r="Y15" s="405"/>
      <c r="Z15" s="405"/>
      <c r="AA15" s="405"/>
      <c r="AB15" s="406"/>
      <c r="AC15" s="372">
        <v>4767</v>
      </c>
      <c r="AD15" s="373"/>
      <c r="AE15" s="373"/>
      <c r="AF15" s="373"/>
      <c r="AG15" s="374"/>
      <c r="AH15" s="372">
        <v>5001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3883571</v>
      </c>
      <c r="BO15" s="449"/>
      <c r="BP15" s="449"/>
      <c r="BQ15" s="449"/>
      <c r="BR15" s="449"/>
      <c r="BS15" s="449"/>
      <c r="BT15" s="449"/>
      <c r="BU15" s="450"/>
      <c r="BV15" s="448">
        <v>3749649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32.799999999999997</v>
      </c>
      <c r="AD16" s="500"/>
      <c r="AE16" s="500"/>
      <c r="AF16" s="500"/>
      <c r="AG16" s="501"/>
      <c r="AH16" s="499">
        <v>32.700000000000003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8093039</v>
      </c>
      <c r="BO16" s="420"/>
      <c r="BP16" s="420"/>
      <c r="BQ16" s="420"/>
      <c r="BR16" s="420"/>
      <c r="BS16" s="420"/>
      <c r="BT16" s="420"/>
      <c r="BU16" s="421"/>
      <c r="BV16" s="419">
        <v>7988617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8211</v>
      </c>
      <c r="AD17" s="373"/>
      <c r="AE17" s="373"/>
      <c r="AF17" s="373"/>
      <c r="AG17" s="374"/>
      <c r="AH17" s="372">
        <v>8449</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4877931</v>
      </c>
      <c r="BO17" s="420"/>
      <c r="BP17" s="420"/>
      <c r="BQ17" s="420"/>
      <c r="BR17" s="420"/>
      <c r="BS17" s="420"/>
      <c r="BT17" s="420"/>
      <c r="BU17" s="421"/>
      <c r="BV17" s="419">
        <v>4712110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112.37</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55.3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8809659</v>
      </c>
      <c r="BO18" s="420"/>
      <c r="BP18" s="420"/>
      <c r="BQ18" s="420"/>
      <c r="BR18" s="420"/>
      <c r="BS18" s="420"/>
      <c r="BT18" s="420"/>
      <c r="BU18" s="421"/>
      <c r="BV18" s="419">
        <v>9011982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268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12037588</v>
      </c>
      <c r="BO19" s="420"/>
      <c r="BP19" s="420"/>
      <c r="BQ19" s="420"/>
      <c r="BR19" s="420"/>
      <c r="BS19" s="420"/>
      <c r="BT19" s="420"/>
      <c r="BU19" s="421"/>
      <c r="BV19" s="419">
        <v>12256785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11260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17958188</v>
      </c>
      <c r="BO22" s="449"/>
      <c r="BP22" s="449"/>
      <c r="BQ22" s="449"/>
      <c r="BR22" s="449"/>
      <c r="BS22" s="449"/>
      <c r="BT22" s="449"/>
      <c r="BU22" s="450"/>
      <c r="BV22" s="448">
        <v>19094583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6627211</v>
      </c>
      <c r="BO23" s="420"/>
      <c r="BP23" s="420"/>
      <c r="BQ23" s="420"/>
      <c r="BR23" s="420"/>
      <c r="BS23" s="420"/>
      <c r="BT23" s="420"/>
      <c r="BU23" s="421"/>
      <c r="BV23" s="419">
        <v>7136968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8380</v>
      </c>
      <c r="R24" s="373"/>
      <c r="S24" s="373"/>
      <c r="T24" s="373"/>
      <c r="U24" s="373"/>
      <c r="V24" s="374"/>
      <c r="W24" s="462"/>
      <c r="X24" s="399"/>
      <c r="Y24" s="400"/>
      <c r="Z24" s="375" t="s">
        <v>174</v>
      </c>
      <c r="AA24" s="376"/>
      <c r="AB24" s="376"/>
      <c r="AC24" s="376"/>
      <c r="AD24" s="376"/>
      <c r="AE24" s="376"/>
      <c r="AF24" s="376"/>
      <c r="AG24" s="377"/>
      <c r="AH24" s="372">
        <v>258</v>
      </c>
      <c r="AI24" s="373"/>
      <c r="AJ24" s="373"/>
      <c r="AK24" s="373"/>
      <c r="AL24" s="374"/>
      <c r="AM24" s="372">
        <v>767292</v>
      </c>
      <c r="AN24" s="373"/>
      <c r="AO24" s="373"/>
      <c r="AP24" s="373"/>
      <c r="AQ24" s="373"/>
      <c r="AR24" s="374"/>
      <c r="AS24" s="372">
        <v>2974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12027093</v>
      </c>
      <c r="BO24" s="420"/>
      <c r="BP24" s="420"/>
      <c r="BQ24" s="420"/>
      <c r="BR24" s="420"/>
      <c r="BS24" s="420"/>
      <c r="BT24" s="420"/>
      <c r="BU24" s="421"/>
      <c r="BV24" s="419">
        <v>12760572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6830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129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753560</v>
      </c>
      <c r="BO25" s="449"/>
      <c r="BP25" s="449"/>
      <c r="BQ25" s="449"/>
      <c r="BR25" s="449"/>
      <c r="BS25" s="449"/>
      <c r="BT25" s="449"/>
      <c r="BU25" s="450"/>
      <c r="BV25" s="448">
        <v>1047707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5950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20360</v>
      </c>
      <c r="AN26" s="373"/>
      <c r="AO26" s="373"/>
      <c r="AP26" s="373"/>
      <c r="AQ26" s="373"/>
      <c r="AR26" s="374"/>
      <c r="AS26" s="372">
        <v>2545</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3960</v>
      </c>
      <c r="R27" s="373"/>
      <c r="S27" s="373"/>
      <c r="T27" s="373"/>
      <c r="U27" s="373"/>
      <c r="V27" s="374"/>
      <c r="W27" s="462"/>
      <c r="X27" s="399"/>
      <c r="Y27" s="400"/>
      <c r="Z27" s="375" t="s">
        <v>184</v>
      </c>
      <c r="AA27" s="376"/>
      <c r="AB27" s="376"/>
      <c r="AC27" s="376"/>
      <c r="AD27" s="376"/>
      <c r="AE27" s="376"/>
      <c r="AF27" s="376"/>
      <c r="AG27" s="377"/>
      <c r="AH27" s="372" t="s">
        <v>139</v>
      </c>
      <c r="AI27" s="373"/>
      <c r="AJ27" s="373"/>
      <c r="AK27" s="373"/>
      <c r="AL27" s="374"/>
      <c r="AM27" s="372" t="s">
        <v>185</v>
      </c>
      <c r="AN27" s="373"/>
      <c r="AO27" s="373"/>
      <c r="AP27" s="373"/>
      <c r="AQ27" s="373"/>
      <c r="AR27" s="374"/>
      <c r="AS27" s="372" t="s">
        <v>178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178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3310</v>
      </c>
      <c r="R28" s="373"/>
      <c r="S28" s="373"/>
      <c r="T28" s="373"/>
      <c r="U28" s="373"/>
      <c r="V28" s="374"/>
      <c r="W28" s="462"/>
      <c r="X28" s="399"/>
      <c r="Y28" s="400"/>
      <c r="Z28" s="375" t="s">
        <v>188</v>
      </c>
      <c r="AA28" s="376"/>
      <c r="AB28" s="376"/>
      <c r="AC28" s="376"/>
      <c r="AD28" s="376"/>
      <c r="AE28" s="376"/>
      <c r="AF28" s="376"/>
      <c r="AG28" s="377"/>
      <c r="AH28" s="372" t="s">
        <v>139</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2054705</v>
      </c>
      <c r="BO28" s="449"/>
      <c r="BP28" s="449"/>
      <c r="BQ28" s="449"/>
      <c r="BR28" s="449"/>
      <c r="BS28" s="449"/>
      <c r="BT28" s="449"/>
      <c r="BU28" s="450"/>
      <c r="BV28" s="448">
        <v>1608009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15</v>
      </c>
      <c r="M29" s="373"/>
      <c r="N29" s="373"/>
      <c r="O29" s="373"/>
      <c r="P29" s="374"/>
      <c r="Q29" s="372">
        <v>3040</v>
      </c>
      <c r="R29" s="373"/>
      <c r="S29" s="373"/>
      <c r="T29" s="373"/>
      <c r="U29" s="373"/>
      <c r="V29" s="374"/>
      <c r="W29" s="463"/>
      <c r="X29" s="464"/>
      <c r="Y29" s="465"/>
      <c r="Z29" s="375" t="s">
        <v>191</v>
      </c>
      <c r="AA29" s="376"/>
      <c r="AB29" s="376"/>
      <c r="AC29" s="376"/>
      <c r="AD29" s="376"/>
      <c r="AE29" s="376"/>
      <c r="AF29" s="376"/>
      <c r="AG29" s="377"/>
      <c r="AH29" s="372">
        <v>258</v>
      </c>
      <c r="AI29" s="373"/>
      <c r="AJ29" s="373"/>
      <c r="AK29" s="373"/>
      <c r="AL29" s="374"/>
      <c r="AM29" s="372">
        <v>767292</v>
      </c>
      <c r="AN29" s="373"/>
      <c r="AO29" s="373"/>
      <c r="AP29" s="373"/>
      <c r="AQ29" s="373"/>
      <c r="AR29" s="374"/>
      <c r="AS29" s="372">
        <v>2974</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495428</v>
      </c>
      <c r="BO29" s="420"/>
      <c r="BP29" s="420"/>
      <c r="BQ29" s="420"/>
      <c r="BR29" s="420"/>
      <c r="BS29" s="420"/>
      <c r="BT29" s="420"/>
      <c r="BU29" s="421"/>
      <c r="BV29" s="419">
        <v>523872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2354688</v>
      </c>
      <c r="BO30" s="454"/>
      <c r="BP30" s="454"/>
      <c r="BQ30" s="454"/>
      <c r="BR30" s="454"/>
      <c r="BS30" s="454"/>
      <c r="BT30" s="454"/>
      <c r="BU30" s="455"/>
      <c r="BV30" s="453">
        <v>2531760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東御市国民健康保険特別会計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東御市水道事業会計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上田地域広域連合（一般会計）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株式会社信州東御市振興公社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東御市湯の丸高原屋内運動施設事業特別会計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東御市介護保険特別会計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東御市下水道事業会計（公共下水道事業会計）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上田地域広域連合（ふるさと基金特別会計）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東御市土地開発公社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東御市後期高齢者医療特別会計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東御市下水道事業会計（特定環境保全公共下水道事業会計）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上田地域広域連合（介護保険特別会計）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公益財団法人身体教育医学研究所</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上田地域広域連合（消防特別会計）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一般社団法人信州とうみ観光協会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川西保健衛生施設組合（一般会計）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川西保健衛生施設組合（公共下水道事業会計）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長野県後期高齢者医療連合（一般会計）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長野県後期高齢者医療連合（後期高齢者医療特別会計）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長野県市町村自治振興組合（一般会計）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佐久水道企業団（水道事業会計）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ozy4VNJbjjDGhyB8/zOiPurfGK97CyaCEVFm9qkUsiupIjqkdSFxZa7M4Lpe2iAzWlNpvnO02XsZGzhP6Nzyw==" saltValue="LOJvcUXqa0r8Myw4uSTj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51" t="s">
        <v>553</v>
      </c>
      <c r="D34" s="1151"/>
      <c r="E34" s="1152"/>
      <c r="F34" s="32">
        <v>8.2200000000000006</v>
      </c>
      <c r="G34" s="33">
        <v>8.65</v>
      </c>
      <c r="H34" s="33">
        <v>9.4700000000000006</v>
      </c>
      <c r="I34" s="33">
        <v>9.41</v>
      </c>
      <c r="J34" s="34">
        <v>10.48</v>
      </c>
      <c r="K34" s="22"/>
      <c r="L34" s="22"/>
      <c r="M34" s="22"/>
      <c r="N34" s="22"/>
      <c r="O34" s="22"/>
      <c r="P34" s="22"/>
    </row>
    <row r="35" spans="1:16" ht="39" customHeight="1" x14ac:dyDescent="0.15">
      <c r="A35" s="22"/>
      <c r="B35" s="35"/>
      <c r="C35" s="1145" t="s">
        <v>554</v>
      </c>
      <c r="D35" s="1146"/>
      <c r="E35" s="1147"/>
      <c r="F35" s="36">
        <v>4.5</v>
      </c>
      <c r="G35" s="37">
        <v>5.59</v>
      </c>
      <c r="H35" s="37">
        <v>6.4</v>
      </c>
      <c r="I35" s="37">
        <v>7.41</v>
      </c>
      <c r="J35" s="38">
        <v>8.16</v>
      </c>
      <c r="K35" s="22"/>
      <c r="L35" s="22"/>
      <c r="M35" s="22"/>
      <c r="N35" s="22"/>
      <c r="O35" s="22"/>
      <c r="P35" s="22"/>
    </row>
    <row r="36" spans="1:16" ht="39" customHeight="1" x14ac:dyDescent="0.15">
      <c r="A36" s="22"/>
      <c r="B36" s="35"/>
      <c r="C36" s="1145" t="s">
        <v>555</v>
      </c>
      <c r="D36" s="1146"/>
      <c r="E36" s="1147"/>
      <c r="F36" s="36">
        <v>5.76</v>
      </c>
      <c r="G36" s="37">
        <v>6.06</v>
      </c>
      <c r="H36" s="37">
        <v>6.56</v>
      </c>
      <c r="I36" s="37">
        <v>6.77</v>
      </c>
      <c r="J36" s="38">
        <v>7.31</v>
      </c>
      <c r="K36" s="22"/>
      <c r="L36" s="22"/>
      <c r="M36" s="22"/>
      <c r="N36" s="22"/>
      <c r="O36" s="22"/>
      <c r="P36" s="22"/>
    </row>
    <row r="37" spans="1:16" ht="39" customHeight="1" x14ac:dyDescent="0.15">
      <c r="A37" s="22"/>
      <c r="B37" s="35"/>
      <c r="C37" s="1145" t="s">
        <v>556</v>
      </c>
      <c r="D37" s="1146"/>
      <c r="E37" s="1147"/>
      <c r="F37" s="36">
        <v>1.5</v>
      </c>
      <c r="G37" s="37">
        <v>1.58</v>
      </c>
      <c r="H37" s="37">
        <v>1.04</v>
      </c>
      <c r="I37" s="37">
        <v>1.75</v>
      </c>
      <c r="J37" s="38">
        <v>2.2200000000000002</v>
      </c>
      <c r="K37" s="22"/>
      <c r="L37" s="22"/>
      <c r="M37" s="22"/>
      <c r="N37" s="22"/>
      <c r="O37" s="22"/>
      <c r="P37" s="22"/>
    </row>
    <row r="38" spans="1:16" ht="39" customHeight="1" x14ac:dyDescent="0.15">
      <c r="A38" s="22"/>
      <c r="B38" s="35"/>
      <c r="C38" s="1145" t="s">
        <v>557</v>
      </c>
      <c r="D38" s="1146"/>
      <c r="E38" s="1147"/>
      <c r="F38" s="36">
        <v>1.43</v>
      </c>
      <c r="G38" s="37">
        <v>0.66</v>
      </c>
      <c r="H38" s="37">
        <v>0.79</v>
      </c>
      <c r="I38" s="37">
        <v>0.26</v>
      </c>
      <c r="J38" s="38">
        <v>0.7</v>
      </c>
      <c r="K38" s="22"/>
      <c r="L38" s="22"/>
      <c r="M38" s="22"/>
      <c r="N38" s="22"/>
      <c r="O38" s="22"/>
      <c r="P38" s="22"/>
    </row>
    <row r="39" spans="1:16" ht="39" customHeight="1" x14ac:dyDescent="0.15">
      <c r="A39" s="22"/>
      <c r="B39" s="35"/>
      <c r="C39" s="1145" t="s">
        <v>558</v>
      </c>
      <c r="D39" s="1146"/>
      <c r="E39" s="1147"/>
      <c r="F39" s="36">
        <v>1.17</v>
      </c>
      <c r="G39" s="37">
        <v>1.07</v>
      </c>
      <c r="H39" s="37">
        <v>1.17</v>
      </c>
      <c r="I39" s="37">
        <v>22.94</v>
      </c>
      <c r="J39" s="38">
        <v>0.49</v>
      </c>
      <c r="K39" s="22"/>
      <c r="L39" s="22"/>
      <c r="M39" s="22"/>
      <c r="N39" s="22"/>
      <c r="O39" s="22"/>
      <c r="P39" s="22"/>
    </row>
    <row r="40" spans="1:16" ht="39" customHeight="1" x14ac:dyDescent="0.15">
      <c r="A40" s="22"/>
      <c r="B40" s="35"/>
      <c r="C40" s="1145" t="s">
        <v>559</v>
      </c>
      <c r="D40" s="1146"/>
      <c r="E40" s="1147"/>
      <c r="F40" s="36">
        <v>0.14000000000000001</v>
      </c>
      <c r="G40" s="37">
        <v>0.15</v>
      </c>
      <c r="H40" s="37">
        <v>0.15</v>
      </c>
      <c r="I40" s="37">
        <v>0.14000000000000001</v>
      </c>
      <c r="J40" s="38">
        <v>0.17</v>
      </c>
      <c r="K40" s="22"/>
      <c r="L40" s="22"/>
      <c r="M40" s="22"/>
      <c r="N40" s="22"/>
      <c r="O40" s="22"/>
      <c r="P40" s="22"/>
    </row>
    <row r="41" spans="1:16" ht="39" customHeight="1" x14ac:dyDescent="0.15">
      <c r="A41" s="22"/>
      <c r="B41" s="35"/>
      <c r="C41" s="1145" t="s">
        <v>560</v>
      </c>
      <c r="D41" s="1146"/>
      <c r="E41" s="1147"/>
      <c r="F41" s="36" t="s">
        <v>505</v>
      </c>
      <c r="G41" s="37">
        <v>0.09</v>
      </c>
      <c r="H41" s="37">
        <v>0.05</v>
      </c>
      <c r="I41" s="37">
        <v>0.04</v>
      </c>
      <c r="J41" s="38">
        <v>0.02</v>
      </c>
      <c r="K41" s="22"/>
      <c r="L41" s="22"/>
      <c r="M41" s="22"/>
      <c r="N41" s="22"/>
      <c r="O41" s="22"/>
      <c r="P41" s="22"/>
    </row>
    <row r="42" spans="1:16" ht="39" customHeight="1" x14ac:dyDescent="0.15">
      <c r="A42" s="22"/>
      <c r="B42" s="39"/>
      <c r="C42" s="1145" t="s">
        <v>561</v>
      </c>
      <c r="D42" s="1146"/>
      <c r="E42" s="1147"/>
      <c r="F42" s="36" t="s">
        <v>562</v>
      </c>
      <c r="G42" s="37" t="s">
        <v>562</v>
      </c>
      <c r="H42" s="37" t="s">
        <v>563</v>
      </c>
      <c r="I42" s="37" t="s">
        <v>505</v>
      </c>
      <c r="J42" s="38" t="s">
        <v>505</v>
      </c>
      <c r="K42" s="22"/>
      <c r="L42" s="22"/>
      <c r="M42" s="22"/>
      <c r="N42" s="22"/>
      <c r="O42" s="22"/>
      <c r="P42" s="22"/>
    </row>
    <row r="43" spans="1:16" ht="39" customHeight="1" thickBot="1" x14ac:dyDescent="0.2">
      <c r="A43" s="22"/>
      <c r="B43" s="40"/>
      <c r="C43" s="1148" t="s">
        <v>564</v>
      </c>
      <c r="D43" s="1149"/>
      <c r="E43" s="1150"/>
      <c r="F43" s="41">
        <v>0</v>
      </c>
      <c r="G43" s="42" t="s">
        <v>505</v>
      </c>
      <c r="H43" s="42" t="s">
        <v>505</v>
      </c>
      <c r="I43" s="42">
        <v>0</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0p1DZshpydCLdS8SqlWECrKY7SpQeahgTxHjpOG/WDYMFK39GW7BsiBbsFw+Om5OwWwDF6pPgPa6T1EZyUXjA==" saltValue="FxzCpz1jU9jywCGrDQKX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Q56" sqref="Q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1743</v>
      </c>
      <c r="L45" s="60">
        <v>1714</v>
      </c>
      <c r="M45" s="60">
        <v>1757</v>
      </c>
      <c r="N45" s="60">
        <v>1945</v>
      </c>
      <c r="O45" s="61">
        <v>1902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505</v>
      </c>
      <c r="L46" s="64" t="s">
        <v>505</v>
      </c>
      <c r="M46" s="64" t="s">
        <v>505</v>
      </c>
      <c r="N46" s="64" t="s">
        <v>505</v>
      </c>
      <c r="O46" s="65" t="s">
        <v>505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505</v>
      </c>
      <c r="L47" s="64" t="s">
        <v>505</v>
      </c>
      <c r="M47" s="64" t="s">
        <v>505</v>
      </c>
      <c r="N47" s="64" t="s">
        <v>505</v>
      </c>
      <c r="O47" s="65" t="s">
        <v>505</v>
      </c>
      <c r="P47" s="48"/>
      <c r="Q47" s="48"/>
      <c r="R47" s="48"/>
      <c r="S47" s="48"/>
      <c r="T47" s="48"/>
      <c r="U47" s="48"/>
    </row>
    <row r="48" spans="1:21" ht="30.75" customHeight="1" x14ac:dyDescent="0.15">
      <c r="A48" s="48"/>
      <c r="B48" s="1178"/>
      <c r="C48" s="1179"/>
      <c r="D48" s="62"/>
      <c r="E48" s="1155" t="s">
        <v>14</v>
      </c>
      <c r="F48" s="1155"/>
      <c r="G48" s="1155"/>
      <c r="H48" s="1155"/>
      <c r="I48" s="1155"/>
      <c r="J48" s="1156"/>
      <c r="K48" s="63">
        <v>657</v>
      </c>
      <c r="L48" s="64">
        <v>641</v>
      </c>
      <c r="M48" s="64">
        <v>617</v>
      </c>
      <c r="N48" s="64">
        <v>582</v>
      </c>
      <c r="O48" s="65">
        <v>560</v>
      </c>
      <c r="P48" s="48"/>
      <c r="Q48" s="48"/>
      <c r="R48" s="48"/>
      <c r="S48" s="48"/>
      <c r="T48" s="48"/>
      <c r="U48" s="48"/>
    </row>
    <row r="49" spans="1:21" ht="30.75" customHeight="1" x14ac:dyDescent="0.15">
      <c r="A49" s="48"/>
      <c r="B49" s="1178"/>
      <c r="C49" s="1179"/>
      <c r="D49" s="62"/>
      <c r="E49" s="1155" t="s">
        <v>15</v>
      </c>
      <c r="F49" s="1155"/>
      <c r="G49" s="1155"/>
      <c r="H49" s="1155"/>
      <c r="I49" s="1155"/>
      <c r="J49" s="1156"/>
      <c r="K49" s="63">
        <v>63</v>
      </c>
      <c r="L49" s="64">
        <v>67</v>
      </c>
      <c r="M49" s="64">
        <v>67</v>
      </c>
      <c r="N49" s="64">
        <v>72</v>
      </c>
      <c r="O49" s="65">
        <v>74</v>
      </c>
      <c r="P49" s="48"/>
      <c r="Q49" s="48"/>
      <c r="R49" s="48"/>
      <c r="S49" s="48"/>
      <c r="T49" s="48"/>
      <c r="U49" s="48"/>
    </row>
    <row r="50" spans="1:21" ht="30.75" customHeight="1" x14ac:dyDescent="0.15">
      <c r="A50" s="48"/>
      <c r="B50" s="1178"/>
      <c r="C50" s="1179"/>
      <c r="D50" s="62"/>
      <c r="E50" s="1155" t="s">
        <v>16</v>
      </c>
      <c r="F50" s="1155"/>
      <c r="G50" s="1155"/>
      <c r="H50" s="1155"/>
      <c r="I50" s="1155"/>
      <c r="J50" s="1156"/>
      <c r="K50" s="63">
        <v>0</v>
      </c>
      <c r="L50" s="64">
        <v>0</v>
      </c>
      <c r="M50" s="64">
        <v>0</v>
      </c>
      <c r="N50" s="64" t="s">
        <v>505</v>
      </c>
      <c r="O50" s="65" t="s">
        <v>505</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505</v>
      </c>
      <c r="L51" s="64" t="s">
        <v>505</v>
      </c>
      <c r="M51" s="64" t="s">
        <v>505</v>
      </c>
      <c r="N51" s="64" t="s">
        <v>505</v>
      </c>
      <c r="O51" s="65" t="s">
        <v>505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1956</v>
      </c>
      <c r="L52" s="64">
        <v>1921</v>
      </c>
      <c r="M52" s="64">
        <v>1833</v>
      </c>
      <c r="N52" s="64">
        <v>1807</v>
      </c>
      <c r="O52" s="65">
        <v>1727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507</v>
      </c>
      <c r="L53" s="69">
        <v>501</v>
      </c>
      <c r="M53" s="69">
        <v>608</v>
      </c>
      <c r="N53" s="69">
        <v>792</v>
      </c>
      <c r="O53" s="70">
        <v>809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505</v>
      </c>
      <c r="L58" s="84" t="s">
        <v>505</v>
      </c>
      <c r="M58" s="84" t="s">
        <v>505</v>
      </c>
      <c r="N58" s="84" t="s">
        <v>505</v>
      </c>
      <c r="O58" s="85" t="s">
        <v>505</v>
      </c>
    </row>
    <row r="59" spans="1:21" ht="31.5" customHeight="1" x14ac:dyDescent="0.15">
      <c r="B59" s="1163"/>
      <c r="C59" s="1164"/>
      <c r="D59" s="1170" t="s">
        <v>27</v>
      </c>
      <c r="E59" s="1171"/>
      <c r="F59" s="1171"/>
      <c r="G59" s="1171"/>
      <c r="H59" s="1171"/>
      <c r="I59" s="1171"/>
      <c r="J59" s="1172"/>
      <c r="K59" s="86" t="s">
        <v>505</v>
      </c>
      <c r="L59" s="87" t="s">
        <v>505</v>
      </c>
      <c r="M59" s="87" t="s">
        <v>505</v>
      </c>
      <c r="N59" s="87" t="s">
        <v>505</v>
      </c>
      <c r="O59" s="88" t="s">
        <v>505</v>
      </c>
    </row>
    <row r="60" spans="1:21" ht="31.5" customHeight="1" thickBot="1" x14ac:dyDescent="0.2">
      <c r="B60" s="1165"/>
      <c r="C60" s="1166"/>
      <c r="D60" s="1173" t="s">
        <v>28</v>
      </c>
      <c r="E60" s="1174"/>
      <c r="F60" s="1174"/>
      <c r="G60" s="1174"/>
      <c r="H60" s="1174"/>
      <c r="I60" s="1174"/>
      <c r="J60" s="1175"/>
      <c r="K60" s="89" t="s">
        <v>505</v>
      </c>
      <c r="L60" s="90" t="s">
        <v>505</v>
      </c>
      <c r="M60" s="90" t="s">
        <v>505</v>
      </c>
      <c r="N60" s="90" t="s">
        <v>505</v>
      </c>
      <c r="O60" s="91" t="s">
        <v>505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qzg5iW16jQ2VgjJLi+JKgjn8YI64K4dmU7Y6rcgEBS8nNW+AtFasnWgpit3jPTA8hHG9ipMS3XafMm+76iFIw==" saltValue="tEbGaBU+SQQTJD6RY9Y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70" zoomScaleNormal="70" zoomScaleSheetLayoutView="100" workbookViewId="0">
      <selection activeCell="S44" sqref="S4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546</v>
      </c>
      <c r="J40" s="103" t="s">
        <v>547</v>
      </c>
      <c r="K40" s="103" t="s">
        <v>548</v>
      </c>
      <c r="L40" s="103" t="s">
        <v>549</v>
      </c>
      <c r="M40" s="104" t="s">
        <v>550</v>
      </c>
    </row>
    <row r="41" spans="2:13" ht="27.75" customHeight="1" x14ac:dyDescent="0.15">
      <c r="B41" s="1196" t="s">
        <v>31</v>
      </c>
      <c r="C41" s="1197"/>
      <c r="D41" s="105"/>
      <c r="E41" s="1198" t="s">
        <v>32</v>
      </c>
      <c r="F41" s="1198"/>
      <c r="G41" s="1198"/>
      <c r="H41" s="1199"/>
      <c r="I41" s="355">
        <v>19334</v>
      </c>
      <c r="J41" s="356">
        <v>19883</v>
      </c>
      <c r="K41" s="356">
        <v>19436</v>
      </c>
      <c r="L41" s="356">
        <v>19095</v>
      </c>
      <c r="M41" s="357">
        <v>17958</v>
      </c>
    </row>
    <row r="42" spans="2:13" ht="27.75" customHeight="1" x14ac:dyDescent="0.15">
      <c r="B42" s="1186"/>
      <c r="C42" s="1187"/>
      <c r="D42" s="106"/>
      <c r="E42" s="1190" t="s">
        <v>33</v>
      </c>
      <c r="F42" s="1190"/>
      <c r="G42" s="1190"/>
      <c r="H42" s="1191"/>
      <c r="I42" s="358" t="s">
        <v>505</v>
      </c>
      <c r="J42" s="359" t="s">
        <v>505</v>
      </c>
      <c r="K42" s="359" t="s">
        <v>505</v>
      </c>
      <c r="L42" s="359" t="s">
        <v>505</v>
      </c>
      <c r="M42" s="360" t="s">
        <v>505</v>
      </c>
    </row>
    <row r="43" spans="2:13" ht="27.75" customHeight="1" x14ac:dyDescent="0.15">
      <c r="B43" s="1186"/>
      <c r="C43" s="1187"/>
      <c r="D43" s="106"/>
      <c r="E43" s="1190" t="s">
        <v>34</v>
      </c>
      <c r="F43" s="1190"/>
      <c r="G43" s="1190"/>
      <c r="H43" s="1191"/>
      <c r="I43" s="358">
        <v>4907</v>
      </c>
      <c r="J43" s="359">
        <v>4346</v>
      </c>
      <c r="K43" s="359">
        <v>4429</v>
      </c>
      <c r="L43" s="359">
        <v>3867</v>
      </c>
      <c r="M43" s="360">
        <v>3694</v>
      </c>
    </row>
    <row r="44" spans="2:13" ht="27.75" customHeight="1" x14ac:dyDescent="0.15">
      <c r="B44" s="1186"/>
      <c r="C44" s="1187"/>
      <c r="D44" s="106"/>
      <c r="E44" s="1190" t="s">
        <v>35</v>
      </c>
      <c r="F44" s="1190"/>
      <c r="G44" s="1190"/>
      <c r="H44" s="1191"/>
      <c r="I44" s="358">
        <v>478</v>
      </c>
      <c r="J44" s="359">
        <v>473</v>
      </c>
      <c r="K44" s="359">
        <v>431</v>
      </c>
      <c r="L44" s="359">
        <v>363</v>
      </c>
      <c r="M44" s="360">
        <v>328</v>
      </c>
    </row>
    <row r="45" spans="2:13" ht="27.75" customHeight="1" x14ac:dyDescent="0.15">
      <c r="B45" s="1186"/>
      <c r="C45" s="1187"/>
      <c r="D45" s="106"/>
      <c r="E45" s="1190" t="s">
        <v>36</v>
      </c>
      <c r="F45" s="1190"/>
      <c r="G45" s="1190"/>
      <c r="H45" s="1191"/>
      <c r="I45" s="358">
        <v>1772</v>
      </c>
      <c r="J45" s="359">
        <v>1639</v>
      </c>
      <c r="K45" s="359">
        <v>1603</v>
      </c>
      <c r="L45" s="359">
        <v>1541</v>
      </c>
      <c r="M45" s="360">
        <v>1532</v>
      </c>
    </row>
    <row r="46" spans="2:13" ht="27.75" customHeight="1" x14ac:dyDescent="0.15">
      <c r="B46" s="1186"/>
      <c r="C46" s="1187"/>
      <c r="D46" s="107"/>
      <c r="E46" s="1190" t="s">
        <v>37</v>
      </c>
      <c r="F46" s="1190"/>
      <c r="G46" s="1190"/>
      <c r="H46" s="1191"/>
      <c r="I46" s="358" t="s">
        <v>505</v>
      </c>
      <c r="J46" s="359" t="s">
        <v>505</v>
      </c>
      <c r="K46" s="359" t="s">
        <v>505</v>
      </c>
      <c r="L46" s="359" t="s">
        <v>505</v>
      </c>
      <c r="M46" s="360" t="s">
        <v>505</v>
      </c>
    </row>
    <row r="47" spans="2:13" ht="27.75" customHeight="1" x14ac:dyDescent="0.15">
      <c r="B47" s="1186"/>
      <c r="C47" s="1187"/>
      <c r="D47" s="108"/>
      <c r="E47" s="1200" t="s">
        <v>38</v>
      </c>
      <c r="F47" s="1201"/>
      <c r="G47" s="1201"/>
      <c r="H47" s="1202"/>
      <c r="I47" s="358" t="s">
        <v>505</v>
      </c>
      <c r="J47" s="359" t="s">
        <v>505</v>
      </c>
      <c r="K47" s="359" t="s">
        <v>505</v>
      </c>
      <c r="L47" s="359" t="s">
        <v>505</v>
      </c>
      <c r="M47" s="360" t="s">
        <v>505</v>
      </c>
    </row>
    <row r="48" spans="2:13" ht="27.75" customHeight="1" x14ac:dyDescent="0.15">
      <c r="B48" s="1186"/>
      <c r="C48" s="1187"/>
      <c r="D48" s="106"/>
      <c r="E48" s="1190" t="s">
        <v>39</v>
      </c>
      <c r="F48" s="1190"/>
      <c r="G48" s="1190"/>
      <c r="H48" s="1191"/>
      <c r="I48" s="358" t="s">
        <v>505</v>
      </c>
      <c r="J48" s="359" t="s">
        <v>505</v>
      </c>
      <c r="K48" s="359" t="s">
        <v>505</v>
      </c>
      <c r="L48" s="359" t="s">
        <v>505</v>
      </c>
      <c r="M48" s="360" t="s">
        <v>505</v>
      </c>
    </row>
    <row r="49" spans="2:13" ht="27.75" customHeight="1" x14ac:dyDescent="0.15">
      <c r="B49" s="1188"/>
      <c r="C49" s="1189"/>
      <c r="D49" s="106"/>
      <c r="E49" s="1190" t="s">
        <v>40</v>
      </c>
      <c r="F49" s="1190"/>
      <c r="G49" s="1190"/>
      <c r="H49" s="1191"/>
      <c r="I49" s="358" t="s">
        <v>505</v>
      </c>
      <c r="J49" s="359" t="s">
        <v>505</v>
      </c>
      <c r="K49" s="359" t="s">
        <v>505</v>
      </c>
      <c r="L49" s="359" t="s">
        <v>505</v>
      </c>
      <c r="M49" s="360" t="s">
        <v>505</v>
      </c>
    </row>
    <row r="50" spans="2:13" ht="27.75" customHeight="1" x14ac:dyDescent="0.15">
      <c r="B50" s="1184" t="s">
        <v>41</v>
      </c>
      <c r="C50" s="1185"/>
      <c r="D50" s="109"/>
      <c r="E50" s="1190" t="s">
        <v>42</v>
      </c>
      <c r="F50" s="1190"/>
      <c r="G50" s="1190"/>
      <c r="H50" s="1191"/>
      <c r="I50" s="358">
        <v>3814</v>
      </c>
      <c r="J50" s="359">
        <v>3704</v>
      </c>
      <c r="K50" s="359">
        <v>3797</v>
      </c>
      <c r="L50" s="359">
        <v>4773</v>
      </c>
      <c r="M50" s="360">
        <v>5187</v>
      </c>
    </row>
    <row r="51" spans="2:13" ht="27.75" customHeight="1" x14ac:dyDescent="0.15">
      <c r="B51" s="1186"/>
      <c r="C51" s="1187"/>
      <c r="D51" s="106"/>
      <c r="E51" s="1190" t="s">
        <v>43</v>
      </c>
      <c r="F51" s="1190"/>
      <c r="G51" s="1190"/>
      <c r="H51" s="1191"/>
      <c r="I51" s="358">
        <v>1413</v>
      </c>
      <c r="J51" s="359">
        <v>1398</v>
      </c>
      <c r="K51" s="359">
        <v>1488</v>
      </c>
      <c r="L51" s="359">
        <v>1549</v>
      </c>
      <c r="M51" s="360">
        <v>1626</v>
      </c>
    </row>
    <row r="52" spans="2:13" ht="27.75" customHeight="1" x14ac:dyDescent="0.15">
      <c r="B52" s="1188"/>
      <c r="C52" s="1189"/>
      <c r="D52" s="106"/>
      <c r="E52" s="1190" t="s">
        <v>44</v>
      </c>
      <c r="F52" s="1190"/>
      <c r="G52" s="1190"/>
      <c r="H52" s="1191"/>
      <c r="I52" s="358">
        <v>17093</v>
      </c>
      <c r="J52" s="359">
        <v>16279</v>
      </c>
      <c r="K52" s="359">
        <v>15887</v>
      </c>
      <c r="L52" s="359">
        <v>15320</v>
      </c>
      <c r="M52" s="360">
        <v>14409</v>
      </c>
    </row>
    <row r="53" spans="2:13" ht="27.75" customHeight="1" thickBot="1" x14ac:dyDescent="0.2">
      <c r="B53" s="1192" t="s">
        <v>45</v>
      </c>
      <c r="C53" s="1193"/>
      <c r="D53" s="110"/>
      <c r="E53" s="1194" t="s">
        <v>46</v>
      </c>
      <c r="F53" s="1194"/>
      <c r="G53" s="1194"/>
      <c r="H53" s="1195"/>
      <c r="I53" s="361">
        <v>4171</v>
      </c>
      <c r="J53" s="362">
        <v>4960</v>
      </c>
      <c r="K53" s="362">
        <v>4728</v>
      </c>
      <c r="L53" s="362">
        <v>3225</v>
      </c>
      <c r="M53" s="363">
        <v>2290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6tYLiUC1oHbq4Tp3faErBXze7gMNFqQAj72+UlSdgQESEaOA0ddnB5azm93Qp9bGKSN831C6ps+YBKIXp0NxWA==" saltValue="lye/OgH0nqQ6WTJJAD/q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0" zoomScale="40" zoomScaleNormal="40" zoomScaleSheetLayoutView="100" workbookViewId="0">
      <selection activeCell="I64" sqref="I6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548</v>
      </c>
      <c r="G54" s="119" t="s">
        <v>549</v>
      </c>
      <c r="H54" s="120" t="s">
        <v>550</v>
      </c>
    </row>
    <row r="55" spans="2:8" ht="52.5" customHeight="1" x14ac:dyDescent="0.15">
      <c r="B55" s="121"/>
      <c r="C55" s="1211" t="s">
        <v>49</v>
      </c>
      <c r="D55" s="1211"/>
      <c r="E55" s="1212"/>
      <c r="F55" s="122">
        <v>904</v>
      </c>
      <c r="G55" s="122">
        <v>1608</v>
      </c>
      <c r="H55" s="123">
        <v>2055</v>
      </c>
    </row>
    <row r="56" spans="2:8" ht="52.5" customHeight="1" x14ac:dyDescent="0.15">
      <c r="B56" s="124"/>
      <c r="C56" s="1213" t="s">
        <v>50</v>
      </c>
      <c r="D56" s="1213"/>
      <c r="E56" s="1214"/>
      <c r="F56" s="125">
        <v>362</v>
      </c>
      <c r="G56" s="125">
        <v>524</v>
      </c>
      <c r="H56" s="126">
        <v>495</v>
      </c>
    </row>
    <row r="57" spans="2:8" ht="53.25" customHeight="1" x14ac:dyDescent="0.15">
      <c r="B57" s="124"/>
      <c r="C57" s="1215" t="s">
        <v>51</v>
      </c>
      <c r="D57" s="1215"/>
      <c r="E57" s="1216"/>
      <c r="F57" s="127">
        <v>2682</v>
      </c>
      <c r="G57" s="127">
        <v>2532</v>
      </c>
      <c r="H57" s="128">
        <v>2355</v>
      </c>
    </row>
    <row r="58" spans="2:8" ht="45.75" customHeight="1" x14ac:dyDescent="0.15">
      <c r="B58" s="129"/>
      <c r="C58" s="1203" t="s">
        <v>594</v>
      </c>
      <c r="D58" s="1204"/>
      <c r="E58" s="1205"/>
      <c r="F58" s="130">
        <v>461</v>
      </c>
      <c r="G58" s="130">
        <v>461</v>
      </c>
      <c r="H58" s="131">
        <v>461</v>
      </c>
    </row>
    <row r="59" spans="2:8" ht="45.75" customHeight="1" x14ac:dyDescent="0.15">
      <c r="B59" s="129"/>
      <c r="C59" s="1203" t="s">
        <v>595</v>
      </c>
      <c r="D59" s="1204"/>
      <c r="E59" s="1205"/>
      <c r="F59" s="130">
        <v>765</v>
      </c>
      <c r="G59" s="130">
        <v>586</v>
      </c>
      <c r="H59" s="131">
        <v>408</v>
      </c>
    </row>
    <row r="60" spans="2:8" ht="45.75" customHeight="1" x14ac:dyDescent="0.15">
      <c r="B60" s="129"/>
      <c r="C60" s="1203" t="s">
        <v>596</v>
      </c>
      <c r="D60" s="1204"/>
      <c r="E60" s="1205"/>
      <c r="F60" s="130">
        <v>458</v>
      </c>
      <c r="G60" s="130">
        <v>418</v>
      </c>
      <c r="H60" s="131">
        <v>373</v>
      </c>
    </row>
    <row r="61" spans="2:8" ht="45.75" customHeight="1" x14ac:dyDescent="0.15">
      <c r="B61" s="129"/>
      <c r="C61" s="1203" t="s">
        <v>597</v>
      </c>
      <c r="D61" s="1204"/>
      <c r="E61" s="1205"/>
      <c r="F61" s="130">
        <v>192</v>
      </c>
      <c r="G61" s="130">
        <v>290</v>
      </c>
      <c r="H61" s="131">
        <v>364</v>
      </c>
    </row>
    <row r="62" spans="2:8" ht="45.75" customHeight="1" thickBot="1" x14ac:dyDescent="0.2">
      <c r="B62" s="132"/>
      <c r="C62" s="1206" t="s">
        <v>598</v>
      </c>
      <c r="D62" s="1207"/>
      <c r="E62" s="1208"/>
      <c r="F62" s="133">
        <v>206</v>
      </c>
      <c r="G62" s="133">
        <v>206</v>
      </c>
      <c r="H62" s="134">
        <v>206</v>
      </c>
    </row>
    <row r="63" spans="2:8" ht="52.5" customHeight="1" thickBot="1" x14ac:dyDescent="0.2">
      <c r="B63" s="135"/>
      <c r="C63" s="1209" t="s">
        <v>52</v>
      </c>
      <c r="D63" s="1209"/>
      <c r="E63" s="1210"/>
      <c r="F63" s="136">
        <v>3947</v>
      </c>
      <c r="G63" s="136">
        <v>4664</v>
      </c>
      <c r="H63" s="137">
        <v>4905</v>
      </c>
    </row>
    <row r="64" spans="2:8" x14ac:dyDescent="0.15"/>
  </sheetData>
  <sheetProtection algorithmName="SHA-512" hashValue="WBbpQ2ZJG28K4tKK7QL+QEOvbio+e3iw6zBgmyl/ryYNwA791+hhweEOo9DJ92DHJyLgpKELwATnHasdHwzsxw==" saltValue="EBDLOpIQY596pvJKzcoU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543</v>
      </c>
      <c r="G2" s="151"/>
      <c r="H2" s="152"/>
    </row>
    <row r="3" spans="1:8" x14ac:dyDescent="0.15">
      <c r="A3" s="148" t="s">
        <v>536</v>
      </c>
      <c r="B3" s="153"/>
      <c r="C3" s="154"/>
      <c r="D3" s="155">
        <v>59717</v>
      </c>
      <c r="E3" s="156"/>
      <c r="F3" s="157">
        <v>85173</v>
      </c>
      <c r="G3" s="158"/>
      <c r="H3" s="159"/>
    </row>
    <row r="4" spans="1:8" x14ac:dyDescent="0.15">
      <c r="A4" s="160"/>
      <c r="B4" s="161"/>
      <c r="C4" s="162"/>
      <c r="D4" s="163">
        <v>28888</v>
      </c>
      <c r="E4" s="164"/>
      <c r="F4" s="165">
        <v>43913</v>
      </c>
      <c r="G4" s="166"/>
      <c r="H4" s="167"/>
    </row>
    <row r="5" spans="1:8" x14ac:dyDescent="0.15">
      <c r="A5" s="148" t="s">
        <v>538</v>
      </c>
      <c r="B5" s="153"/>
      <c r="C5" s="154"/>
      <c r="D5" s="155">
        <v>101303</v>
      </c>
      <c r="E5" s="156"/>
      <c r="F5" s="157">
        <v>94081</v>
      </c>
      <c r="G5" s="158"/>
      <c r="H5" s="159"/>
    </row>
    <row r="6" spans="1:8" x14ac:dyDescent="0.15">
      <c r="A6" s="160"/>
      <c r="B6" s="161"/>
      <c r="C6" s="162"/>
      <c r="D6" s="163">
        <v>42651</v>
      </c>
      <c r="E6" s="164"/>
      <c r="F6" s="165">
        <v>48949</v>
      </c>
      <c r="G6" s="166"/>
      <c r="H6" s="167"/>
    </row>
    <row r="7" spans="1:8" x14ac:dyDescent="0.15">
      <c r="A7" s="148" t="s">
        <v>539</v>
      </c>
      <c r="B7" s="153"/>
      <c r="C7" s="154"/>
      <c r="D7" s="155">
        <v>33526</v>
      </c>
      <c r="E7" s="156"/>
      <c r="F7" s="157">
        <v>92632</v>
      </c>
      <c r="G7" s="158"/>
      <c r="H7" s="159"/>
    </row>
    <row r="8" spans="1:8" x14ac:dyDescent="0.15">
      <c r="A8" s="160"/>
      <c r="B8" s="161"/>
      <c r="C8" s="162"/>
      <c r="D8" s="163">
        <v>12392</v>
      </c>
      <c r="E8" s="164"/>
      <c r="F8" s="165">
        <v>47978</v>
      </c>
      <c r="G8" s="166"/>
      <c r="H8" s="167"/>
    </row>
    <row r="9" spans="1:8" x14ac:dyDescent="0.15">
      <c r="A9" s="148" t="s">
        <v>540</v>
      </c>
      <c r="B9" s="153"/>
      <c r="C9" s="154"/>
      <c r="D9" s="155">
        <v>64185</v>
      </c>
      <c r="E9" s="156"/>
      <c r="F9" s="157">
        <v>96469</v>
      </c>
      <c r="G9" s="158"/>
      <c r="H9" s="159"/>
    </row>
    <row r="10" spans="1:8" x14ac:dyDescent="0.15">
      <c r="A10" s="160"/>
      <c r="B10" s="161"/>
      <c r="C10" s="162"/>
      <c r="D10" s="163">
        <v>26066</v>
      </c>
      <c r="E10" s="164"/>
      <c r="F10" s="165">
        <v>49775</v>
      </c>
      <c r="G10" s="166"/>
      <c r="H10" s="167"/>
    </row>
    <row r="11" spans="1:8" x14ac:dyDescent="0.15">
      <c r="A11" s="148" t="s">
        <v>541</v>
      </c>
      <c r="B11" s="153"/>
      <c r="C11" s="154"/>
      <c r="D11" s="155">
        <v>38329</v>
      </c>
      <c r="E11" s="156"/>
      <c r="F11" s="157">
        <v>85743</v>
      </c>
      <c r="G11" s="158"/>
      <c r="H11" s="159"/>
    </row>
    <row r="12" spans="1:8" x14ac:dyDescent="0.15">
      <c r="A12" s="160"/>
      <c r="B12" s="161"/>
      <c r="C12" s="168"/>
      <c r="D12" s="163">
        <v>18380</v>
      </c>
      <c r="E12" s="164"/>
      <c r="F12" s="165">
        <v>45231</v>
      </c>
      <c r="G12" s="166"/>
      <c r="H12" s="167"/>
    </row>
    <row r="13" spans="1:8" x14ac:dyDescent="0.15">
      <c r="A13" s="148"/>
      <c r="B13" s="153"/>
      <c r="C13" s="169"/>
      <c r="D13" s="170">
        <v>59412</v>
      </c>
      <c r="E13" s="171"/>
      <c r="F13" s="172">
        <v>90820</v>
      </c>
      <c r="G13" s="173"/>
      <c r="H13" s="159"/>
    </row>
    <row r="14" spans="1:8" x14ac:dyDescent="0.15">
      <c r="A14" s="160"/>
      <c r="B14" s="161"/>
      <c r="C14" s="162"/>
      <c r="D14" s="163">
        <v>25675</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4.46</v>
      </c>
      <c r="C19" s="174">
        <f>ROUND(VALUE(SUBSTITUTE(実質収支比率等に係る経年分析!G$48,"▲","-")),2)</f>
        <v>5.6</v>
      </c>
      <c r="D19" s="174">
        <f>ROUND(VALUE(SUBSTITUTE(実質収支比率等に係る経年分析!H$48,"▲","-")),2)</f>
        <v>6.4</v>
      </c>
      <c r="E19" s="174">
        <f>ROUND(VALUE(SUBSTITUTE(実質収支比率等に係る経年分析!I$48,"▲","-")),2)</f>
        <v>7.47</v>
      </c>
      <c r="F19" s="174">
        <f>ROUND(VALUE(SUBSTITUTE(実質収支比率等に係る経年分析!J$48,"▲","-")),2)</f>
        <v>8.1999999999999993</v>
      </c>
    </row>
    <row r="20" spans="1:11" x14ac:dyDescent="0.15">
      <c r="A20" s="174" t="s">
        <v>56</v>
      </c>
      <c r="B20" s="174">
        <f>ROUND(VALUE(SUBSTITUTE(実質収支比率等に係る経年分析!F$47,"▲","-")),2)</f>
        <v>8.06</v>
      </c>
      <c r="C20" s="174">
        <f>ROUND(VALUE(SUBSTITUTE(実質収支比率等に係る経年分析!G$47,"▲","-")),2)</f>
        <v>10.51</v>
      </c>
      <c r="D20" s="174">
        <f>ROUND(VALUE(SUBSTITUTE(実質収支比率等に係る経年分析!H$47,"▲","-")),2)</f>
        <v>9.9600000000000009</v>
      </c>
      <c r="E20" s="174">
        <f>ROUND(VALUE(SUBSTITUTE(実質収支比率等に係る経年分析!I$47,"▲","-")),2)</f>
        <v>16.989999999999998</v>
      </c>
      <c r="F20" s="174">
        <f>ROUND(VALUE(SUBSTITUTE(実質収支比率等に係る経年分析!J$47,"▲","-")),2)</f>
        <v>22.25</v>
      </c>
    </row>
    <row r="21" spans="1:11" x14ac:dyDescent="0.15">
      <c r="A21" s="174" t="s">
        <v>57</v>
      </c>
      <c r="B21" s="174">
        <f>IF(ISNUMBER(VALUE(SUBSTITUTE(実質収支比率等に係る経年分析!F$49,"▲","-"))),ROUND(VALUE(SUBSTITUTE(実質収支比率等に係る経年分析!F$49,"▲","-")),2),NA())</f>
        <v>-0.65</v>
      </c>
      <c r="C21" s="174">
        <f>IF(ISNUMBER(VALUE(SUBSTITUTE(実質収支比率等に係る経年分析!G$49,"▲","-"))),ROUND(VALUE(SUBSTITUTE(実質収支比率等に係る経年分析!G$49,"▲","-")),2),NA())</f>
        <v>1.4</v>
      </c>
      <c r="D21" s="174">
        <f>IF(ISNUMBER(VALUE(SUBSTITUTE(実質収支比率等に係る経年分析!H$49,"▲","-"))),ROUND(VALUE(SUBSTITUTE(実質収支比率等に係る経年分析!H$49,"▲","-")),2),NA())</f>
        <v>-2.02</v>
      </c>
      <c r="E21" s="174">
        <f>IF(ISNUMBER(VALUE(SUBSTITUTE(実質収支比率等に係る経年分析!I$49,"▲","-"))),ROUND(VALUE(SUBSTITUTE(実質収支比率等に係る経年分析!I$49,"▲","-")),2),NA())</f>
        <v>5.91</v>
      </c>
      <c r="F21" s="174">
        <f>IF(ISNUMBER(VALUE(SUBSTITUTE(実質収支比率等に係る経年分析!J$49,"▲","-"))),ROUND(VALUE(SUBSTITUTE(実質収支比率等に係る経年分析!J$49,"▲","-")),2),NA())</f>
        <v>2.12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0.06</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0.06</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0.05</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東御市湯の丸高原屋内運動施設事業特別会計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東御市後期高齢者医療特別会計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東御市国民健康保険特別会計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22.94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x14ac:dyDescent="0.15">
      <c r="A32" s="175" t="str">
        <f>IF(連結実質赤字比率に係る赤字・黒字の構成分析!C$38="",NA(),連結実質赤字比率に係る赤字・黒字の構成分析!C$38)</f>
        <v>東御市介護保険特別会計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x14ac:dyDescent="0.15">
      <c r="A33" s="175" t="str">
        <f>IF(連結実質赤字比率に係る赤字・黒字の構成分析!C$37="",NA(),連結実質赤字比率に係る赤字・黒字の構成分析!C$37)</f>
        <v>東御市病院事業会計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2.2200000000000002</v>
      </c>
    </row>
    <row r="34" spans="1:16" x14ac:dyDescent="0.15">
      <c r="A34" s="175" t="str">
        <f>IF(連結実質赤字比率に係る赤字・黒字の構成分析!C$36="",NA(),連結実質赤字比率に係る赤字・黒字の構成分析!C$36)</f>
        <v>東御市水道事業会計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8.16</v>
      </c>
    </row>
    <row r="36" spans="1:16" x14ac:dyDescent="0.15">
      <c r="A36" s="175" t="str">
        <f>IF(連結実質赤字比率に係る赤字・黒字の構成分析!C$34="",NA(),連結実質赤字比率に係る赤字・黒字の構成分析!C$34)</f>
        <v>東御市下水道事業会計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8.2200000000000006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1956</v>
      </c>
      <c r="E42" s="176"/>
      <c r="F42" s="176"/>
      <c r="G42" s="176">
        <f>'実質公債費比率（分子）の構造'!L$52</f>
        <v>1921</v>
      </c>
      <c r="H42" s="176"/>
      <c r="I42" s="176"/>
      <c r="J42" s="176">
        <f>'実質公債費比率（分子）の構造'!M$52</f>
        <v>1833</v>
      </c>
      <c r="K42" s="176"/>
      <c r="L42" s="176"/>
      <c r="M42" s="176">
        <f>'実質公債費比率（分子）の構造'!N$52</f>
        <v>1807</v>
      </c>
      <c r="N42" s="176"/>
      <c r="O42" s="176"/>
      <c r="P42" s="176">
        <f>'実質公債費比率（分子）の構造'!O$52</f>
        <v>1727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63</v>
      </c>
      <c r="C45" s="176"/>
      <c r="D45" s="176"/>
      <c r="E45" s="176">
        <f>'実質公債費比率（分子）の構造'!L$49</f>
        <v>67</v>
      </c>
      <c r="F45" s="176"/>
      <c r="G45" s="176"/>
      <c r="H45" s="176">
        <f>'実質公債費比率（分子）の構造'!M$49</f>
        <v>67</v>
      </c>
      <c r="I45" s="176"/>
      <c r="J45" s="176"/>
      <c r="K45" s="176">
        <f>'実質公債費比率（分子）の構造'!N$49</f>
        <v>72</v>
      </c>
      <c r="L45" s="176"/>
      <c r="M45" s="176"/>
      <c r="N45" s="176">
        <f>'実質公債費比率（分子）の構造'!O$49</f>
        <v>74</v>
      </c>
      <c r="O45" s="176"/>
      <c r="P45" s="176"/>
    </row>
    <row r="46" spans="1:16" x14ac:dyDescent="0.15">
      <c r="A46" s="176" t="s">
        <v>68</v>
      </c>
      <c r="B46" s="176">
        <f>'実質公債費比率（分子）の構造'!K$48</f>
        <v>657</v>
      </c>
      <c r="C46" s="176"/>
      <c r="D46" s="176"/>
      <c r="E46" s="176">
        <f>'実質公債費比率（分子）の構造'!L$48</f>
        <v>641</v>
      </c>
      <c r="F46" s="176"/>
      <c r="G46" s="176"/>
      <c r="H46" s="176">
        <f>'実質公債費比率（分子）の構造'!M$48</f>
        <v>617</v>
      </c>
      <c r="I46" s="176"/>
      <c r="J46" s="176"/>
      <c r="K46" s="176">
        <f>'実質公債費比率（分子）の構造'!N$48</f>
        <v>582</v>
      </c>
      <c r="L46" s="176"/>
      <c r="M46" s="176"/>
      <c r="N46" s="176">
        <f>'実質公債費比率（分子）の構造'!O$48</f>
        <v>560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1743</v>
      </c>
      <c r="C49" s="176"/>
      <c r="D49" s="176"/>
      <c r="E49" s="176">
        <f>'実質公債費比率（分子）の構造'!L$45</f>
        <v>1714</v>
      </c>
      <c r="F49" s="176"/>
      <c r="G49" s="176"/>
      <c r="H49" s="176">
        <f>'実質公債費比率（分子）の構造'!M$45</f>
        <v>1757</v>
      </c>
      <c r="I49" s="176"/>
      <c r="J49" s="176"/>
      <c r="K49" s="176">
        <f>'実質公債費比率（分子）の構造'!N$45</f>
        <v>1945</v>
      </c>
      <c r="L49" s="176"/>
      <c r="M49" s="176"/>
      <c r="N49" s="176">
        <f>'実質公債費比率（分子）の構造'!O$45</f>
        <v>1902</v>
      </c>
      <c r="O49" s="176"/>
      <c r="P49" s="176"/>
    </row>
    <row r="50" spans="1:16" x14ac:dyDescent="0.15">
      <c r="A50" s="176" t="s">
        <v>72</v>
      </c>
      <c r="B50" s="176" t="e">
        <f>NA()</f>
        <v>#N/A</v>
      </c>
      <c r="C50" s="176">
        <f>IF(ISNUMBER('実質公債費比率（分子）の構造'!K$53),'実質公債費比率（分子）の構造'!K$53,NA())</f>
        <v>507</v>
      </c>
      <c r="D50" s="176" t="e">
        <f>NA()</f>
        <v>#N/A</v>
      </c>
      <c r="E50" s="176" t="e">
        <f>NA()</f>
        <v>#N/A</v>
      </c>
      <c r="F50" s="176">
        <f>IF(ISNUMBER('実質公債費比率（分子）の構造'!L$53),'実質公債費比率（分子）の構造'!L$53,NA())</f>
        <v>501</v>
      </c>
      <c r="G50" s="176" t="e">
        <f>NA()</f>
        <v>#N/A</v>
      </c>
      <c r="H50" s="176" t="e">
        <f>NA()</f>
        <v>#N/A</v>
      </c>
      <c r="I50" s="176">
        <f>IF(ISNUMBER('実質公債費比率（分子）の構造'!M$53),'実質公債費比率（分子）の構造'!M$53,NA())</f>
        <v>608</v>
      </c>
      <c r="J50" s="176" t="e">
        <f>NA()</f>
        <v>#N/A</v>
      </c>
      <c r="K50" s="176" t="e">
        <f>NA()</f>
        <v>#N/A</v>
      </c>
      <c r="L50" s="176">
        <f>IF(ISNUMBER('実質公債費比率（分子）の構造'!N$53),'実質公債費比率（分子）の構造'!N$53,NA())</f>
        <v>792</v>
      </c>
      <c r="M50" s="176" t="e">
        <f>NA()</f>
        <v>#N/A</v>
      </c>
      <c r="N50" s="176" t="e">
        <f>NA()</f>
        <v>#N/A</v>
      </c>
      <c r="O50" s="176">
        <f>IF(ISNUMBER('実質公債費比率（分子）の構造'!O$53),'実質公債費比率（分子）の構造'!O$53,NA())</f>
        <v>809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17093</v>
      </c>
      <c r="E56" s="175"/>
      <c r="F56" s="175"/>
      <c r="G56" s="175">
        <f>'将来負担比率（分子）の構造'!J$52</f>
        <v>16279</v>
      </c>
      <c r="H56" s="175"/>
      <c r="I56" s="175"/>
      <c r="J56" s="175">
        <f>'将来負担比率（分子）の構造'!K$52</f>
        <v>15887</v>
      </c>
      <c r="K56" s="175"/>
      <c r="L56" s="175"/>
      <c r="M56" s="175">
        <f>'将来負担比率（分子）の構造'!L$52</f>
        <v>15320</v>
      </c>
      <c r="N56" s="175"/>
      <c r="O56" s="175"/>
      <c r="P56" s="175">
        <f>'将来負担比率（分子）の構造'!M$52</f>
        <v>14409</v>
      </c>
    </row>
    <row r="57" spans="1:16" x14ac:dyDescent="0.15">
      <c r="A57" s="175" t="s">
        <v>43</v>
      </c>
      <c r="B57" s="175"/>
      <c r="C57" s="175"/>
      <c r="D57" s="175">
        <f>'将来負担比率（分子）の構造'!I$51</f>
        <v>1413</v>
      </c>
      <c r="E57" s="175"/>
      <c r="F57" s="175"/>
      <c r="G57" s="175">
        <f>'将来負担比率（分子）の構造'!J$51</f>
        <v>1398</v>
      </c>
      <c r="H57" s="175"/>
      <c r="I57" s="175"/>
      <c r="J57" s="175">
        <f>'将来負担比率（分子）の構造'!K$51</f>
        <v>1488</v>
      </c>
      <c r="K57" s="175"/>
      <c r="L57" s="175"/>
      <c r="M57" s="175">
        <f>'将来負担比率（分子）の構造'!L$51</f>
        <v>1549</v>
      </c>
      <c r="N57" s="175"/>
      <c r="O57" s="175"/>
      <c r="P57" s="175">
        <f>'将来負担比率（分子）の構造'!M$51</f>
        <v>1626</v>
      </c>
    </row>
    <row r="58" spans="1:16" x14ac:dyDescent="0.15">
      <c r="A58" s="175" t="s">
        <v>42</v>
      </c>
      <c r="B58" s="175"/>
      <c r="C58" s="175"/>
      <c r="D58" s="175">
        <f>'将来負担比率（分子）の構造'!I$50</f>
        <v>3814</v>
      </c>
      <c r="E58" s="175"/>
      <c r="F58" s="175"/>
      <c r="G58" s="175">
        <f>'将来負担比率（分子）の構造'!J$50</f>
        <v>3704</v>
      </c>
      <c r="H58" s="175"/>
      <c r="I58" s="175"/>
      <c r="J58" s="175">
        <f>'将来負担比率（分子）の構造'!K$50</f>
        <v>3797</v>
      </c>
      <c r="K58" s="175"/>
      <c r="L58" s="175"/>
      <c r="M58" s="175">
        <f>'将来負担比率（分子）の構造'!L$50</f>
        <v>4773</v>
      </c>
      <c r="N58" s="175"/>
      <c r="O58" s="175"/>
      <c r="P58" s="175">
        <f>'将来負担比率（分子）の構造'!M$50</f>
        <v>5187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1772</v>
      </c>
      <c r="C62" s="175"/>
      <c r="D62" s="175"/>
      <c r="E62" s="175">
        <f>'将来負担比率（分子）の構造'!J$45</f>
        <v>1639</v>
      </c>
      <c r="F62" s="175"/>
      <c r="G62" s="175"/>
      <c r="H62" s="175">
        <f>'将来負担比率（分子）の構造'!K$45</f>
        <v>1603</v>
      </c>
      <c r="I62" s="175"/>
      <c r="J62" s="175"/>
      <c r="K62" s="175">
        <f>'将来負担比率（分子）の構造'!L$45</f>
        <v>1541</v>
      </c>
      <c r="L62" s="175"/>
      <c r="M62" s="175"/>
      <c r="N62" s="175">
        <f>'将来負担比率（分子）の構造'!M$45</f>
        <v>1532</v>
      </c>
      <c r="O62" s="175"/>
      <c r="P62" s="175"/>
    </row>
    <row r="63" spans="1:16" x14ac:dyDescent="0.15">
      <c r="A63" s="175" t="s">
        <v>35</v>
      </c>
      <c r="B63" s="175">
        <f>'将来負担比率（分子）の構造'!I$44</f>
        <v>478</v>
      </c>
      <c r="C63" s="175"/>
      <c r="D63" s="175"/>
      <c r="E63" s="175">
        <f>'将来負担比率（分子）の構造'!J$44</f>
        <v>473</v>
      </c>
      <c r="F63" s="175"/>
      <c r="G63" s="175"/>
      <c r="H63" s="175">
        <f>'将来負担比率（分子）の構造'!K$44</f>
        <v>431</v>
      </c>
      <c r="I63" s="175"/>
      <c r="J63" s="175"/>
      <c r="K63" s="175">
        <f>'将来負担比率（分子）の構造'!L$44</f>
        <v>363</v>
      </c>
      <c r="L63" s="175"/>
      <c r="M63" s="175"/>
      <c r="N63" s="175">
        <f>'将来負担比率（分子）の構造'!M$44</f>
        <v>328</v>
      </c>
      <c r="O63" s="175"/>
      <c r="P63" s="175"/>
    </row>
    <row r="64" spans="1:16" x14ac:dyDescent="0.15">
      <c r="A64" s="175" t="s">
        <v>34</v>
      </c>
      <c r="B64" s="175">
        <f>'将来負担比率（分子）の構造'!I$43</f>
        <v>4907</v>
      </c>
      <c r="C64" s="175"/>
      <c r="D64" s="175"/>
      <c r="E64" s="175">
        <f>'将来負担比率（分子）の構造'!J$43</f>
        <v>4346</v>
      </c>
      <c r="F64" s="175"/>
      <c r="G64" s="175"/>
      <c r="H64" s="175">
        <f>'将来負担比率（分子）の構造'!K$43</f>
        <v>4429</v>
      </c>
      <c r="I64" s="175"/>
      <c r="J64" s="175"/>
      <c r="K64" s="175">
        <f>'将来負担比率（分子）の構造'!L$43</f>
        <v>3867</v>
      </c>
      <c r="L64" s="175"/>
      <c r="M64" s="175"/>
      <c r="N64" s="175">
        <f>'将来負担比率（分子）の構造'!M$43</f>
        <v>3694</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19334</v>
      </c>
      <c r="C66" s="175"/>
      <c r="D66" s="175"/>
      <c r="E66" s="175">
        <f>'将来負担比率（分子）の構造'!J$41</f>
        <v>19883</v>
      </c>
      <c r="F66" s="175"/>
      <c r="G66" s="175"/>
      <c r="H66" s="175">
        <f>'将来負担比率（分子）の構造'!K$41</f>
        <v>19436</v>
      </c>
      <c r="I66" s="175"/>
      <c r="J66" s="175"/>
      <c r="K66" s="175">
        <f>'将来負担比率（分子）の構造'!L$41</f>
        <v>19095</v>
      </c>
      <c r="L66" s="175"/>
      <c r="M66" s="175"/>
      <c r="N66" s="175">
        <f>'将来負担比率（分子）の構造'!M$41</f>
        <v>17958</v>
      </c>
      <c r="O66" s="175"/>
      <c r="P66" s="175"/>
    </row>
    <row r="67" spans="1:16" x14ac:dyDescent="0.15">
      <c r="A67" s="175" t="s">
        <v>76</v>
      </c>
      <c r="B67" s="175" t="e">
        <f>NA()</f>
        <v>#N/A</v>
      </c>
      <c r="C67" s="175">
        <f>IF(ISNUMBER('将来負担比率（分子）の構造'!I$53), IF('将来負担比率（分子）の構造'!I$53 &lt; 0, 0, '将来負担比率（分子）の構造'!I$53), NA())</f>
        <v>4171</v>
      </c>
      <c r="D67" s="175" t="e">
        <f>NA()</f>
        <v>#N/A</v>
      </c>
      <c r="E67" s="175" t="e">
        <f>NA()</f>
        <v>#N/A</v>
      </c>
      <c r="F67" s="175">
        <f>IF(ISNUMBER('将来負担比率（分子）の構造'!J$53), IF('将来負担比率（分子）の構造'!J$53 &lt; 0, 0, '将来負担比率（分子）の構造'!J$53), NA())</f>
        <v>4960</v>
      </c>
      <c r="G67" s="175" t="e">
        <f>NA()</f>
        <v>#N/A</v>
      </c>
      <c r="H67" s="175" t="e">
        <f>NA()</f>
        <v>#N/A</v>
      </c>
      <c r="I67" s="175">
        <f>IF(ISNUMBER('将来負担比率（分子）の構造'!K$53), IF('将来負担比率（分子）の構造'!K$53 &lt; 0, 0, '将来負担比率（分子）の構造'!K$53), NA())</f>
        <v>4728</v>
      </c>
      <c r="J67" s="175" t="e">
        <f>NA()</f>
        <v>#N/A</v>
      </c>
      <c r="K67" s="175" t="e">
        <f>NA()</f>
        <v>#N/A</v>
      </c>
      <c r="L67" s="175">
        <f>IF(ISNUMBER('将来負担比率（分子）の構造'!L$53), IF('将来負担比率（分子）の構造'!L$53 &lt; 0, 0, '将来負担比率（分子）の構造'!L$53), NA())</f>
        <v>3225</v>
      </c>
      <c r="M67" s="175" t="e">
        <f>NA()</f>
        <v>#N/A</v>
      </c>
      <c r="N67" s="175" t="e">
        <f>NA()</f>
        <v>#N/A</v>
      </c>
      <c r="O67" s="175">
        <f>IF(ISNUMBER('将来負担比率（分子）の構造'!M$53), IF('将来負担比率（分子）の構造'!M$53 &lt; 0, 0, '将来負担比率（分子）の構造'!M$53), NA())</f>
        <v>2290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904</v>
      </c>
      <c r="C72" s="179">
        <f>基金残高に係る経年分析!G55</f>
        <v>1608</v>
      </c>
      <c r="D72" s="179">
        <f>基金残高に係る経年分析!H55</f>
        <v>2055</v>
      </c>
    </row>
    <row r="73" spans="1:16" x14ac:dyDescent="0.15">
      <c r="A73" s="178" t="s">
        <v>79</v>
      </c>
      <c r="B73" s="179">
        <f>基金残高に係る経年分析!F56</f>
        <v>362</v>
      </c>
      <c r="C73" s="179">
        <f>基金残高に係る経年分析!G56</f>
        <v>524</v>
      </c>
      <c r="D73" s="179">
        <f>基金残高に係る経年分析!H56</f>
        <v>495</v>
      </c>
    </row>
    <row r="74" spans="1:16" x14ac:dyDescent="0.15">
      <c r="A74" s="178" t="s">
        <v>80</v>
      </c>
      <c r="B74" s="179">
        <f>基金残高に係る経年分析!F57</f>
        <v>2682</v>
      </c>
      <c r="C74" s="179">
        <f>基金残高に係る経年分析!G57</f>
        <v>2532</v>
      </c>
      <c r="D74" s="179">
        <f>基金残高に係る経年分析!H57</f>
        <v>2355</v>
      </c>
    </row>
  </sheetData>
  <sheetProtection algorithmName="SHA-512" hashValue="7O7Aeg9v1z0R+CSJqV/FX92HTk0b/lUN7dVSQjmx6fI2qXtkIf+jtzX6Onj7UKuPDcJHt5onzyxkhLC2JD5S0w==" saltValue="o/g3mt8UCPSgmUavTx/m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4168054</v>
      </c>
      <c r="S5" s="677"/>
      <c r="T5" s="677"/>
      <c r="U5" s="677"/>
      <c r="V5" s="677"/>
      <c r="W5" s="677"/>
      <c r="X5" s="677"/>
      <c r="Y5" s="702"/>
      <c r="Z5" s="715">
        <v>24.6</v>
      </c>
      <c r="AA5" s="715"/>
      <c r="AB5" s="715"/>
      <c r="AC5" s="715"/>
      <c r="AD5" s="716">
        <v>3950138</v>
      </c>
      <c r="AE5" s="716"/>
      <c r="AF5" s="716"/>
      <c r="AG5" s="716"/>
      <c r="AH5" s="716"/>
      <c r="AI5" s="716"/>
      <c r="AJ5" s="716"/>
      <c r="AK5" s="716"/>
      <c r="AL5" s="703">
        <v>42.1</v>
      </c>
      <c r="AM5" s="685"/>
      <c r="AN5" s="685"/>
      <c r="AO5" s="704"/>
      <c r="AP5" s="679" t="s">
        <v>232</v>
      </c>
      <c r="AQ5" s="680"/>
      <c r="AR5" s="680"/>
      <c r="AS5" s="680"/>
      <c r="AT5" s="680"/>
      <c r="AU5" s="680"/>
      <c r="AV5" s="680"/>
      <c r="AW5" s="680"/>
      <c r="AX5" s="680"/>
      <c r="AY5" s="680"/>
      <c r="AZ5" s="680"/>
      <c r="BA5" s="680"/>
      <c r="BB5" s="680"/>
      <c r="BC5" s="680"/>
      <c r="BD5" s="680"/>
      <c r="BE5" s="680"/>
      <c r="BF5" s="681"/>
      <c r="BG5" s="621">
        <v>3947342</v>
      </c>
      <c r="BH5" s="622"/>
      <c r="BI5" s="622"/>
      <c r="BJ5" s="622"/>
      <c r="BK5" s="622"/>
      <c r="BL5" s="622"/>
      <c r="BM5" s="622"/>
      <c r="BN5" s="623"/>
      <c r="BO5" s="659">
        <v>94.7</v>
      </c>
      <c r="BP5" s="659"/>
      <c r="BQ5" s="659"/>
      <c r="BR5" s="659"/>
      <c r="BS5" s="660">
        <v>25608</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178954</v>
      </c>
      <c r="S6" s="622"/>
      <c r="T6" s="622"/>
      <c r="U6" s="622"/>
      <c r="V6" s="622"/>
      <c r="W6" s="622"/>
      <c r="X6" s="622"/>
      <c r="Y6" s="623"/>
      <c r="Z6" s="659">
        <v>1.1000000000000001</v>
      </c>
      <c r="AA6" s="659"/>
      <c r="AB6" s="659"/>
      <c r="AC6" s="659"/>
      <c r="AD6" s="660">
        <v>178954</v>
      </c>
      <c r="AE6" s="660"/>
      <c r="AF6" s="660"/>
      <c r="AG6" s="660"/>
      <c r="AH6" s="660"/>
      <c r="AI6" s="660"/>
      <c r="AJ6" s="660"/>
      <c r="AK6" s="660"/>
      <c r="AL6" s="624">
        <v>1.9</v>
      </c>
      <c r="AM6" s="625"/>
      <c r="AN6" s="625"/>
      <c r="AO6" s="661"/>
      <c r="AP6" s="618" t="s">
        <v>237</v>
      </c>
      <c r="AQ6" s="619"/>
      <c r="AR6" s="619"/>
      <c r="AS6" s="619"/>
      <c r="AT6" s="619"/>
      <c r="AU6" s="619"/>
      <c r="AV6" s="619"/>
      <c r="AW6" s="619"/>
      <c r="AX6" s="619"/>
      <c r="AY6" s="619"/>
      <c r="AZ6" s="619"/>
      <c r="BA6" s="619"/>
      <c r="BB6" s="619"/>
      <c r="BC6" s="619"/>
      <c r="BD6" s="619"/>
      <c r="BE6" s="619"/>
      <c r="BF6" s="620"/>
      <c r="BG6" s="621">
        <v>3947342</v>
      </c>
      <c r="BH6" s="622"/>
      <c r="BI6" s="622"/>
      <c r="BJ6" s="622"/>
      <c r="BK6" s="622"/>
      <c r="BL6" s="622"/>
      <c r="BM6" s="622"/>
      <c r="BN6" s="623"/>
      <c r="BO6" s="659">
        <v>94.7</v>
      </c>
      <c r="BP6" s="659"/>
      <c r="BQ6" s="659"/>
      <c r="BR6" s="659"/>
      <c r="BS6" s="660">
        <v>25608</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139011</v>
      </c>
      <c r="CS6" s="622"/>
      <c r="CT6" s="622"/>
      <c r="CU6" s="622"/>
      <c r="CV6" s="622"/>
      <c r="CW6" s="622"/>
      <c r="CX6" s="622"/>
      <c r="CY6" s="623"/>
      <c r="CZ6" s="703">
        <v>0.9</v>
      </c>
      <c r="DA6" s="685"/>
      <c r="DB6" s="685"/>
      <c r="DC6" s="705"/>
      <c r="DD6" s="627" t="s">
        <v>239</v>
      </c>
      <c r="DE6" s="622"/>
      <c r="DF6" s="622"/>
      <c r="DG6" s="622"/>
      <c r="DH6" s="622"/>
      <c r="DI6" s="622"/>
      <c r="DJ6" s="622"/>
      <c r="DK6" s="622"/>
      <c r="DL6" s="622"/>
      <c r="DM6" s="622"/>
      <c r="DN6" s="622"/>
      <c r="DO6" s="622"/>
      <c r="DP6" s="623"/>
      <c r="DQ6" s="627">
        <v>139011</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1358</v>
      </c>
      <c r="S7" s="622"/>
      <c r="T7" s="622"/>
      <c r="U7" s="622"/>
      <c r="V7" s="622"/>
      <c r="W7" s="622"/>
      <c r="X7" s="622"/>
      <c r="Y7" s="623"/>
      <c r="Z7" s="659">
        <v>0</v>
      </c>
      <c r="AA7" s="659"/>
      <c r="AB7" s="659"/>
      <c r="AC7" s="659"/>
      <c r="AD7" s="660">
        <v>1358</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1644354</v>
      </c>
      <c r="BH7" s="622"/>
      <c r="BI7" s="622"/>
      <c r="BJ7" s="622"/>
      <c r="BK7" s="622"/>
      <c r="BL7" s="622"/>
      <c r="BM7" s="622"/>
      <c r="BN7" s="623"/>
      <c r="BO7" s="659">
        <v>39.5</v>
      </c>
      <c r="BP7" s="659"/>
      <c r="BQ7" s="659"/>
      <c r="BR7" s="659"/>
      <c r="BS7" s="660">
        <v>25608</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2408037</v>
      </c>
      <c r="CS7" s="622"/>
      <c r="CT7" s="622"/>
      <c r="CU7" s="622"/>
      <c r="CV7" s="622"/>
      <c r="CW7" s="622"/>
      <c r="CX7" s="622"/>
      <c r="CY7" s="623"/>
      <c r="CZ7" s="659">
        <v>14.9</v>
      </c>
      <c r="DA7" s="659"/>
      <c r="DB7" s="659"/>
      <c r="DC7" s="659"/>
      <c r="DD7" s="627">
        <v>101463</v>
      </c>
      <c r="DE7" s="622"/>
      <c r="DF7" s="622"/>
      <c r="DG7" s="622"/>
      <c r="DH7" s="622"/>
      <c r="DI7" s="622"/>
      <c r="DJ7" s="622"/>
      <c r="DK7" s="622"/>
      <c r="DL7" s="622"/>
      <c r="DM7" s="622"/>
      <c r="DN7" s="622"/>
      <c r="DO7" s="622"/>
      <c r="DP7" s="623"/>
      <c r="DQ7" s="627">
        <v>2037121</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16417</v>
      </c>
      <c r="S8" s="622"/>
      <c r="T8" s="622"/>
      <c r="U8" s="622"/>
      <c r="V8" s="622"/>
      <c r="W8" s="622"/>
      <c r="X8" s="622"/>
      <c r="Y8" s="623"/>
      <c r="Z8" s="659">
        <v>0.1</v>
      </c>
      <c r="AA8" s="659"/>
      <c r="AB8" s="659"/>
      <c r="AC8" s="659"/>
      <c r="AD8" s="660">
        <v>16417</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55975</v>
      </c>
      <c r="BH8" s="622"/>
      <c r="BI8" s="622"/>
      <c r="BJ8" s="622"/>
      <c r="BK8" s="622"/>
      <c r="BL8" s="622"/>
      <c r="BM8" s="622"/>
      <c r="BN8" s="623"/>
      <c r="BO8" s="659">
        <v>1.3</v>
      </c>
      <c r="BP8" s="659"/>
      <c r="BQ8" s="659"/>
      <c r="BR8" s="659"/>
      <c r="BS8" s="660" t="s">
        <v>239</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4947622</v>
      </c>
      <c r="CS8" s="622"/>
      <c r="CT8" s="622"/>
      <c r="CU8" s="622"/>
      <c r="CV8" s="622"/>
      <c r="CW8" s="622"/>
      <c r="CX8" s="622"/>
      <c r="CY8" s="623"/>
      <c r="CZ8" s="659">
        <v>30.7</v>
      </c>
      <c r="DA8" s="659"/>
      <c r="DB8" s="659"/>
      <c r="DC8" s="659"/>
      <c r="DD8" s="627">
        <v>204645</v>
      </c>
      <c r="DE8" s="622"/>
      <c r="DF8" s="622"/>
      <c r="DG8" s="622"/>
      <c r="DH8" s="622"/>
      <c r="DI8" s="622"/>
      <c r="DJ8" s="622"/>
      <c r="DK8" s="622"/>
      <c r="DL8" s="622"/>
      <c r="DM8" s="622"/>
      <c r="DN8" s="622"/>
      <c r="DO8" s="622"/>
      <c r="DP8" s="623"/>
      <c r="DQ8" s="627">
        <v>2708458</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11856</v>
      </c>
      <c r="S9" s="622"/>
      <c r="T9" s="622"/>
      <c r="U9" s="622"/>
      <c r="V9" s="622"/>
      <c r="W9" s="622"/>
      <c r="X9" s="622"/>
      <c r="Y9" s="623"/>
      <c r="Z9" s="659">
        <v>0.1</v>
      </c>
      <c r="AA9" s="659"/>
      <c r="AB9" s="659"/>
      <c r="AC9" s="659"/>
      <c r="AD9" s="660">
        <v>11856</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1327851</v>
      </c>
      <c r="BH9" s="622"/>
      <c r="BI9" s="622"/>
      <c r="BJ9" s="622"/>
      <c r="BK9" s="622"/>
      <c r="BL9" s="622"/>
      <c r="BM9" s="622"/>
      <c r="BN9" s="623"/>
      <c r="BO9" s="659">
        <v>31.9</v>
      </c>
      <c r="BP9" s="659"/>
      <c r="BQ9" s="659"/>
      <c r="BR9" s="659"/>
      <c r="BS9" s="660" t="s">
        <v>239</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1434166</v>
      </c>
      <c r="CS9" s="622"/>
      <c r="CT9" s="622"/>
      <c r="CU9" s="622"/>
      <c r="CV9" s="622"/>
      <c r="CW9" s="622"/>
      <c r="CX9" s="622"/>
      <c r="CY9" s="623"/>
      <c r="CZ9" s="659">
        <v>8.9</v>
      </c>
      <c r="DA9" s="659"/>
      <c r="DB9" s="659"/>
      <c r="DC9" s="659"/>
      <c r="DD9" s="627">
        <v>9119</v>
      </c>
      <c r="DE9" s="622"/>
      <c r="DF9" s="622"/>
      <c r="DG9" s="622"/>
      <c r="DH9" s="622"/>
      <c r="DI9" s="622"/>
      <c r="DJ9" s="622"/>
      <c r="DK9" s="622"/>
      <c r="DL9" s="622"/>
      <c r="DM9" s="622"/>
      <c r="DN9" s="622"/>
      <c r="DO9" s="622"/>
      <c r="DP9" s="623"/>
      <c r="DQ9" s="627">
        <v>1170389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139</v>
      </c>
      <c r="AA10" s="659"/>
      <c r="AB10" s="659"/>
      <c r="AC10" s="659"/>
      <c r="AD10" s="660" t="s">
        <v>239</v>
      </c>
      <c r="AE10" s="660"/>
      <c r="AF10" s="660"/>
      <c r="AG10" s="660"/>
      <c r="AH10" s="660"/>
      <c r="AI10" s="660"/>
      <c r="AJ10" s="660"/>
      <c r="AK10" s="660"/>
      <c r="AL10" s="624" t="s">
        <v>139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107002</v>
      </c>
      <c r="BH10" s="622"/>
      <c r="BI10" s="622"/>
      <c r="BJ10" s="622"/>
      <c r="BK10" s="622"/>
      <c r="BL10" s="622"/>
      <c r="BM10" s="622"/>
      <c r="BN10" s="623"/>
      <c r="BO10" s="659">
        <v>2.6</v>
      </c>
      <c r="BP10" s="659"/>
      <c r="BQ10" s="659"/>
      <c r="BR10" s="659"/>
      <c r="BS10" s="660" t="s">
        <v>139</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239</v>
      </c>
      <c r="CS10" s="622"/>
      <c r="CT10" s="622"/>
      <c r="CU10" s="622"/>
      <c r="CV10" s="622"/>
      <c r="CW10" s="622"/>
      <c r="CX10" s="622"/>
      <c r="CY10" s="623"/>
      <c r="CZ10" s="659" t="s">
        <v>139</v>
      </c>
      <c r="DA10" s="659"/>
      <c r="DB10" s="659"/>
      <c r="DC10" s="659"/>
      <c r="DD10" s="627" t="s">
        <v>139</v>
      </c>
      <c r="DE10" s="622"/>
      <c r="DF10" s="622"/>
      <c r="DG10" s="622"/>
      <c r="DH10" s="622"/>
      <c r="DI10" s="622"/>
      <c r="DJ10" s="622"/>
      <c r="DK10" s="622"/>
      <c r="DL10" s="622"/>
      <c r="DM10" s="622"/>
      <c r="DN10" s="622"/>
      <c r="DO10" s="622"/>
      <c r="DP10" s="623"/>
      <c r="DQ10" s="627" t="s">
        <v>239</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785990</v>
      </c>
      <c r="S11" s="622"/>
      <c r="T11" s="622"/>
      <c r="U11" s="622"/>
      <c r="V11" s="622"/>
      <c r="W11" s="622"/>
      <c r="X11" s="622"/>
      <c r="Y11" s="623"/>
      <c r="Z11" s="624">
        <v>4.5999999999999996</v>
      </c>
      <c r="AA11" s="625"/>
      <c r="AB11" s="625"/>
      <c r="AC11" s="626"/>
      <c r="AD11" s="627">
        <v>785990</v>
      </c>
      <c r="AE11" s="622"/>
      <c r="AF11" s="622"/>
      <c r="AG11" s="622"/>
      <c r="AH11" s="622"/>
      <c r="AI11" s="622"/>
      <c r="AJ11" s="622"/>
      <c r="AK11" s="623"/>
      <c r="AL11" s="624">
        <v>8.4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153526</v>
      </c>
      <c r="BH11" s="622"/>
      <c r="BI11" s="622"/>
      <c r="BJ11" s="622"/>
      <c r="BK11" s="622"/>
      <c r="BL11" s="622"/>
      <c r="BM11" s="622"/>
      <c r="BN11" s="623"/>
      <c r="BO11" s="659">
        <v>3.7</v>
      </c>
      <c r="BP11" s="659"/>
      <c r="BQ11" s="659"/>
      <c r="BR11" s="659"/>
      <c r="BS11" s="660">
        <v>25608</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574102</v>
      </c>
      <c r="CS11" s="622"/>
      <c r="CT11" s="622"/>
      <c r="CU11" s="622"/>
      <c r="CV11" s="622"/>
      <c r="CW11" s="622"/>
      <c r="CX11" s="622"/>
      <c r="CY11" s="623"/>
      <c r="CZ11" s="659">
        <v>3.6</v>
      </c>
      <c r="DA11" s="659"/>
      <c r="DB11" s="659"/>
      <c r="DC11" s="659"/>
      <c r="DD11" s="627">
        <v>81239</v>
      </c>
      <c r="DE11" s="622"/>
      <c r="DF11" s="622"/>
      <c r="DG11" s="622"/>
      <c r="DH11" s="622"/>
      <c r="DI11" s="622"/>
      <c r="DJ11" s="622"/>
      <c r="DK11" s="622"/>
      <c r="DL11" s="622"/>
      <c r="DM11" s="622"/>
      <c r="DN11" s="622"/>
      <c r="DO11" s="622"/>
      <c r="DP11" s="623"/>
      <c r="DQ11" s="627">
        <v>325141</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9875</v>
      </c>
      <c r="S12" s="622"/>
      <c r="T12" s="622"/>
      <c r="U12" s="622"/>
      <c r="V12" s="622"/>
      <c r="W12" s="622"/>
      <c r="X12" s="622"/>
      <c r="Y12" s="623"/>
      <c r="Z12" s="659">
        <v>0.1</v>
      </c>
      <c r="AA12" s="659"/>
      <c r="AB12" s="659"/>
      <c r="AC12" s="659"/>
      <c r="AD12" s="660">
        <v>9875</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1964045</v>
      </c>
      <c r="BH12" s="622"/>
      <c r="BI12" s="622"/>
      <c r="BJ12" s="622"/>
      <c r="BK12" s="622"/>
      <c r="BL12" s="622"/>
      <c r="BM12" s="622"/>
      <c r="BN12" s="623"/>
      <c r="BO12" s="659">
        <v>47.1</v>
      </c>
      <c r="BP12" s="659"/>
      <c r="BQ12" s="659"/>
      <c r="BR12" s="659"/>
      <c r="BS12" s="660" t="s">
        <v>139</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895957</v>
      </c>
      <c r="CS12" s="622"/>
      <c r="CT12" s="622"/>
      <c r="CU12" s="622"/>
      <c r="CV12" s="622"/>
      <c r="CW12" s="622"/>
      <c r="CX12" s="622"/>
      <c r="CY12" s="623"/>
      <c r="CZ12" s="659">
        <v>5.6</v>
      </c>
      <c r="DA12" s="659"/>
      <c r="DB12" s="659"/>
      <c r="DC12" s="659"/>
      <c r="DD12" s="627">
        <v>53056</v>
      </c>
      <c r="DE12" s="622"/>
      <c r="DF12" s="622"/>
      <c r="DG12" s="622"/>
      <c r="DH12" s="622"/>
      <c r="DI12" s="622"/>
      <c r="DJ12" s="622"/>
      <c r="DK12" s="622"/>
      <c r="DL12" s="622"/>
      <c r="DM12" s="622"/>
      <c r="DN12" s="622"/>
      <c r="DO12" s="622"/>
      <c r="DP12" s="623"/>
      <c r="DQ12" s="627">
        <v>459261</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239</v>
      </c>
      <c r="AE13" s="660"/>
      <c r="AF13" s="660"/>
      <c r="AG13" s="660"/>
      <c r="AH13" s="660"/>
      <c r="AI13" s="660"/>
      <c r="AJ13" s="660"/>
      <c r="AK13" s="660"/>
      <c r="AL13" s="624" t="s">
        <v>139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1945628</v>
      </c>
      <c r="BH13" s="622"/>
      <c r="BI13" s="622"/>
      <c r="BJ13" s="622"/>
      <c r="BK13" s="622"/>
      <c r="BL13" s="622"/>
      <c r="BM13" s="622"/>
      <c r="BN13" s="623"/>
      <c r="BO13" s="659">
        <v>46.7</v>
      </c>
      <c r="BP13" s="659"/>
      <c r="BQ13" s="659"/>
      <c r="BR13" s="659"/>
      <c r="BS13" s="660" t="s">
        <v>139</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1665872</v>
      </c>
      <c r="CS13" s="622"/>
      <c r="CT13" s="622"/>
      <c r="CU13" s="622"/>
      <c r="CV13" s="622"/>
      <c r="CW13" s="622"/>
      <c r="CX13" s="622"/>
      <c r="CY13" s="623"/>
      <c r="CZ13" s="659">
        <v>10.3</v>
      </c>
      <c r="DA13" s="659"/>
      <c r="DB13" s="659"/>
      <c r="DC13" s="659"/>
      <c r="DD13" s="627">
        <v>565456</v>
      </c>
      <c r="DE13" s="622"/>
      <c r="DF13" s="622"/>
      <c r="DG13" s="622"/>
      <c r="DH13" s="622"/>
      <c r="DI13" s="622"/>
      <c r="DJ13" s="622"/>
      <c r="DK13" s="622"/>
      <c r="DL13" s="622"/>
      <c r="DM13" s="622"/>
      <c r="DN13" s="622"/>
      <c r="DO13" s="622"/>
      <c r="DP13" s="623"/>
      <c r="DQ13" s="627">
        <v>1044698</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139</v>
      </c>
      <c r="AA14" s="659"/>
      <c r="AB14" s="659"/>
      <c r="AC14" s="659"/>
      <c r="AD14" s="660" t="s">
        <v>239</v>
      </c>
      <c r="AE14" s="660"/>
      <c r="AF14" s="660"/>
      <c r="AG14" s="660"/>
      <c r="AH14" s="660"/>
      <c r="AI14" s="660"/>
      <c r="AJ14" s="660"/>
      <c r="AK14" s="660"/>
      <c r="AL14" s="624" t="s">
        <v>139</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138446</v>
      </c>
      <c r="BH14" s="622"/>
      <c r="BI14" s="622"/>
      <c r="BJ14" s="622"/>
      <c r="BK14" s="622"/>
      <c r="BL14" s="622"/>
      <c r="BM14" s="622"/>
      <c r="BN14" s="623"/>
      <c r="BO14" s="659">
        <v>3.3</v>
      </c>
      <c r="BP14" s="659"/>
      <c r="BQ14" s="659"/>
      <c r="BR14" s="659"/>
      <c r="BS14" s="660" t="s">
        <v>139</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624566</v>
      </c>
      <c r="CS14" s="622"/>
      <c r="CT14" s="622"/>
      <c r="CU14" s="622"/>
      <c r="CV14" s="622"/>
      <c r="CW14" s="622"/>
      <c r="CX14" s="622"/>
      <c r="CY14" s="623"/>
      <c r="CZ14" s="659">
        <v>3.9</v>
      </c>
      <c r="DA14" s="659"/>
      <c r="DB14" s="659"/>
      <c r="DC14" s="659"/>
      <c r="DD14" s="627">
        <v>15686</v>
      </c>
      <c r="DE14" s="622"/>
      <c r="DF14" s="622"/>
      <c r="DG14" s="622"/>
      <c r="DH14" s="622"/>
      <c r="DI14" s="622"/>
      <c r="DJ14" s="622"/>
      <c r="DK14" s="622"/>
      <c r="DL14" s="622"/>
      <c r="DM14" s="622"/>
      <c r="DN14" s="622"/>
      <c r="DO14" s="622"/>
      <c r="DP14" s="623"/>
      <c r="DQ14" s="627">
        <v>490066</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139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200497</v>
      </c>
      <c r="BH15" s="622"/>
      <c r="BI15" s="622"/>
      <c r="BJ15" s="622"/>
      <c r="BK15" s="622"/>
      <c r="BL15" s="622"/>
      <c r="BM15" s="622"/>
      <c r="BN15" s="623"/>
      <c r="BO15" s="659">
        <v>4.8</v>
      </c>
      <c r="BP15" s="659"/>
      <c r="BQ15" s="659"/>
      <c r="BR15" s="659"/>
      <c r="BS15" s="660" t="s">
        <v>239</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1132920</v>
      </c>
      <c r="CS15" s="622"/>
      <c r="CT15" s="622"/>
      <c r="CU15" s="622"/>
      <c r="CV15" s="622"/>
      <c r="CW15" s="622"/>
      <c r="CX15" s="622"/>
      <c r="CY15" s="623"/>
      <c r="CZ15" s="659">
        <v>7</v>
      </c>
      <c r="DA15" s="659"/>
      <c r="DB15" s="659"/>
      <c r="DC15" s="659"/>
      <c r="DD15" s="627">
        <v>102216</v>
      </c>
      <c r="DE15" s="622"/>
      <c r="DF15" s="622"/>
      <c r="DG15" s="622"/>
      <c r="DH15" s="622"/>
      <c r="DI15" s="622"/>
      <c r="DJ15" s="622"/>
      <c r="DK15" s="622"/>
      <c r="DL15" s="622"/>
      <c r="DM15" s="622"/>
      <c r="DN15" s="622"/>
      <c r="DO15" s="622"/>
      <c r="DP15" s="623"/>
      <c r="DQ15" s="627">
        <v>873328</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12260</v>
      </c>
      <c r="S16" s="622"/>
      <c r="T16" s="622"/>
      <c r="U16" s="622"/>
      <c r="V16" s="622"/>
      <c r="W16" s="622"/>
      <c r="X16" s="622"/>
      <c r="Y16" s="623"/>
      <c r="Z16" s="659">
        <v>0.1</v>
      </c>
      <c r="AA16" s="659"/>
      <c r="AB16" s="659"/>
      <c r="AC16" s="659"/>
      <c r="AD16" s="660">
        <v>12260</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139</v>
      </c>
      <c r="BP16" s="659"/>
      <c r="BQ16" s="659"/>
      <c r="BR16" s="659"/>
      <c r="BS16" s="660" t="s">
        <v>139</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364866</v>
      </c>
      <c r="CS16" s="622"/>
      <c r="CT16" s="622"/>
      <c r="CU16" s="622"/>
      <c r="CV16" s="622"/>
      <c r="CW16" s="622"/>
      <c r="CX16" s="622"/>
      <c r="CY16" s="623"/>
      <c r="CZ16" s="659">
        <v>2.2999999999999998</v>
      </c>
      <c r="DA16" s="659"/>
      <c r="DB16" s="659"/>
      <c r="DC16" s="659"/>
      <c r="DD16" s="627" t="s">
        <v>139</v>
      </c>
      <c r="DE16" s="622"/>
      <c r="DF16" s="622"/>
      <c r="DG16" s="622"/>
      <c r="DH16" s="622"/>
      <c r="DI16" s="622"/>
      <c r="DJ16" s="622"/>
      <c r="DK16" s="622"/>
      <c r="DL16" s="622"/>
      <c r="DM16" s="622"/>
      <c r="DN16" s="622"/>
      <c r="DO16" s="622"/>
      <c r="DP16" s="623"/>
      <c r="DQ16" s="627">
        <v>41980</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63833</v>
      </c>
      <c r="S17" s="622"/>
      <c r="T17" s="622"/>
      <c r="U17" s="622"/>
      <c r="V17" s="622"/>
      <c r="W17" s="622"/>
      <c r="X17" s="622"/>
      <c r="Y17" s="623"/>
      <c r="Z17" s="659">
        <v>0.4</v>
      </c>
      <c r="AA17" s="659"/>
      <c r="AB17" s="659"/>
      <c r="AC17" s="659"/>
      <c r="AD17" s="660">
        <v>63833</v>
      </c>
      <c r="AE17" s="660"/>
      <c r="AF17" s="660"/>
      <c r="AG17" s="660"/>
      <c r="AH17" s="660"/>
      <c r="AI17" s="660"/>
      <c r="AJ17" s="660"/>
      <c r="AK17" s="660"/>
      <c r="AL17" s="624">
        <v>0.7</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1951836</v>
      </c>
      <c r="CS17" s="622"/>
      <c r="CT17" s="622"/>
      <c r="CU17" s="622"/>
      <c r="CV17" s="622"/>
      <c r="CW17" s="622"/>
      <c r="CX17" s="622"/>
      <c r="CY17" s="623"/>
      <c r="CZ17" s="659">
        <v>12.1</v>
      </c>
      <c r="DA17" s="659"/>
      <c r="DB17" s="659"/>
      <c r="DC17" s="659"/>
      <c r="DD17" s="627" t="s">
        <v>239</v>
      </c>
      <c r="DE17" s="622"/>
      <c r="DF17" s="622"/>
      <c r="DG17" s="622"/>
      <c r="DH17" s="622"/>
      <c r="DI17" s="622"/>
      <c r="DJ17" s="622"/>
      <c r="DK17" s="622"/>
      <c r="DL17" s="622"/>
      <c r="DM17" s="622"/>
      <c r="DN17" s="622"/>
      <c r="DO17" s="622"/>
      <c r="DP17" s="623"/>
      <c r="DQ17" s="627">
        <v>1911645</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38311</v>
      </c>
      <c r="S18" s="622"/>
      <c r="T18" s="622"/>
      <c r="U18" s="622"/>
      <c r="V18" s="622"/>
      <c r="W18" s="622"/>
      <c r="X18" s="622"/>
      <c r="Y18" s="623"/>
      <c r="Z18" s="659">
        <v>0.2</v>
      </c>
      <c r="AA18" s="659"/>
      <c r="AB18" s="659"/>
      <c r="AC18" s="659"/>
      <c r="AD18" s="660">
        <v>38311</v>
      </c>
      <c r="AE18" s="660"/>
      <c r="AF18" s="660"/>
      <c r="AG18" s="660"/>
      <c r="AH18" s="660"/>
      <c r="AI18" s="660"/>
      <c r="AJ18" s="660"/>
      <c r="AK18" s="660"/>
      <c r="AL18" s="624">
        <v>0.4</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139</v>
      </c>
      <c r="BP18" s="659"/>
      <c r="BQ18" s="659"/>
      <c r="BR18" s="659"/>
      <c r="BS18" s="660" t="s">
        <v>239</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31255</v>
      </c>
      <c r="S19" s="622"/>
      <c r="T19" s="622"/>
      <c r="U19" s="622"/>
      <c r="V19" s="622"/>
      <c r="W19" s="622"/>
      <c r="X19" s="622"/>
      <c r="Y19" s="623"/>
      <c r="Z19" s="659">
        <v>0.2</v>
      </c>
      <c r="AA19" s="659"/>
      <c r="AB19" s="659"/>
      <c r="AC19" s="659"/>
      <c r="AD19" s="660">
        <v>31255</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220712</v>
      </c>
      <c r="BH19" s="622"/>
      <c r="BI19" s="622"/>
      <c r="BJ19" s="622"/>
      <c r="BK19" s="622"/>
      <c r="BL19" s="622"/>
      <c r="BM19" s="622"/>
      <c r="BN19" s="623"/>
      <c r="BO19" s="659">
        <v>5.3</v>
      </c>
      <c r="BP19" s="659"/>
      <c r="BQ19" s="659"/>
      <c r="BR19" s="659"/>
      <c r="BS19" s="660" t="s">
        <v>139</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239</v>
      </c>
      <c r="DA19" s="659"/>
      <c r="DB19" s="659"/>
      <c r="DC19" s="659"/>
      <c r="DD19" s="627" t="s">
        <v>139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7056</v>
      </c>
      <c r="S20" s="622"/>
      <c r="T20" s="622"/>
      <c r="U20" s="622"/>
      <c r="V20" s="622"/>
      <c r="W20" s="622"/>
      <c r="X20" s="622"/>
      <c r="Y20" s="623"/>
      <c r="Z20" s="659">
        <v>0</v>
      </c>
      <c r="AA20" s="659"/>
      <c r="AB20" s="659"/>
      <c r="AC20" s="659"/>
      <c r="AD20" s="660">
        <v>7056</v>
      </c>
      <c r="AE20" s="660"/>
      <c r="AF20" s="660"/>
      <c r="AG20" s="660"/>
      <c r="AH20" s="660"/>
      <c r="AI20" s="660"/>
      <c r="AJ20" s="660"/>
      <c r="AK20" s="660"/>
      <c r="AL20" s="624">
        <v>0.1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220712</v>
      </c>
      <c r="BH20" s="622"/>
      <c r="BI20" s="622"/>
      <c r="BJ20" s="622"/>
      <c r="BK20" s="622"/>
      <c r="BL20" s="622"/>
      <c r="BM20" s="622"/>
      <c r="BN20" s="623"/>
      <c r="BO20" s="659">
        <v>5.3</v>
      </c>
      <c r="BP20" s="659"/>
      <c r="BQ20" s="659"/>
      <c r="BR20" s="659"/>
      <c r="BS20" s="660" t="s">
        <v>239</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16138955</v>
      </c>
      <c r="CS20" s="622"/>
      <c r="CT20" s="622"/>
      <c r="CU20" s="622"/>
      <c r="CV20" s="622"/>
      <c r="CW20" s="622"/>
      <c r="CX20" s="622"/>
      <c r="CY20" s="623"/>
      <c r="CZ20" s="659">
        <v>100</v>
      </c>
      <c r="DA20" s="659"/>
      <c r="DB20" s="659"/>
      <c r="DC20" s="659"/>
      <c r="DD20" s="627">
        <v>1132880</v>
      </c>
      <c r="DE20" s="622"/>
      <c r="DF20" s="622"/>
      <c r="DG20" s="622"/>
      <c r="DH20" s="622"/>
      <c r="DI20" s="622"/>
      <c r="DJ20" s="622"/>
      <c r="DK20" s="622"/>
      <c r="DL20" s="622"/>
      <c r="DM20" s="622"/>
      <c r="DN20" s="622"/>
      <c r="DO20" s="622"/>
      <c r="DP20" s="623"/>
      <c r="DQ20" s="627">
        <v>11201098</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4814007</v>
      </c>
      <c r="S21" s="622"/>
      <c r="T21" s="622"/>
      <c r="U21" s="622"/>
      <c r="V21" s="622"/>
      <c r="W21" s="622"/>
      <c r="X21" s="622"/>
      <c r="Y21" s="623"/>
      <c r="Z21" s="659">
        <v>28.4</v>
      </c>
      <c r="AA21" s="659"/>
      <c r="AB21" s="659"/>
      <c r="AC21" s="659"/>
      <c r="AD21" s="660">
        <v>4209468</v>
      </c>
      <c r="AE21" s="660"/>
      <c r="AF21" s="660"/>
      <c r="AG21" s="660"/>
      <c r="AH21" s="660"/>
      <c r="AI21" s="660"/>
      <c r="AJ21" s="660"/>
      <c r="AK21" s="660"/>
      <c r="AL21" s="624">
        <v>44.8</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2796</v>
      </c>
      <c r="BH21" s="622"/>
      <c r="BI21" s="622"/>
      <c r="BJ21" s="622"/>
      <c r="BK21" s="622"/>
      <c r="BL21" s="622"/>
      <c r="BM21" s="622"/>
      <c r="BN21" s="623"/>
      <c r="BO21" s="659">
        <v>0.1</v>
      </c>
      <c r="BP21" s="659"/>
      <c r="BQ21" s="659"/>
      <c r="BR21" s="659"/>
      <c r="BS21" s="660" t="s">
        <v>239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4209468</v>
      </c>
      <c r="S22" s="622"/>
      <c r="T22" s="622"/>
      <c r="U22" s="622"/>
      <c r="V22" s="622"/>
      <c r="W22" s="622"/>
      <c r="X22" s="622"/>
      <c r="Y22" s="623"/>
      <c r="Z22" s="659">
        <v>24.8</v>
      </c>
      <c r="AA22" s="659"/>
      <c r="AB22" s="659"/>
      <c r="AC22" s="659"/>
      <c r="AD22" s="660">
        <v>4209468</v>
      </c>
      <c r="AE22" s="660"/>
      <c r="AF22" s="660"/>
      <c r="AG22" s="660"/>
      <c r="AH22" s="660"/>
      <c r="AI22" s="660"/>
      <c r="AJ22" s="660"/>
      <c r="AK22" s="660"/>
      <c r="AL22" s="624">
        <v>44.8</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139</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695"/>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604521</v>
      </c>
      <c r="S23" s="622"/>
      <c r="T23" s="622"/>
      <c r="U23" s="622"/>
      <c r="V23" s="622"/>
      <c r="W23" s="622"/>
      <c r="X23" s="622"/>
      <c r="Y23" s="623"/>
      <c r="Z23" s="659">
        <v>3.6</v>
      </c>
      <c r="AA23" s="659"/>
      <c r="AB23" s="659"/>
      <c r="AC23" s="659"/>
      <c r="AD23" s="660" t="s">
        <v>139</v>
      </c>
      <c r="AE23" s="660"/>
      <c r="AF23" s="660"/>
      <c r="AG23" s="660"/>
      <c r="AH23" s="660"/>
      <c r="AI23" s="660"/>
      <c r="AJ23" s="660"/>
      <c r="AK23" s="660"/>
      <c r="AL23" s="624" t="s">
        <v>239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v>217916</v>
      </c>
      <c r="BH23" s="622"/>
      <c r="BI23" s="622"/>
      <c r="BJ23" s="622"/>
      <c r="BK23" s="622"/>
      <c r="BL23" s="622"/>
      <c r="BM23" s="622"/>
      <c r="BN23" s="623"/>
      <c r="BO23" s="659">
        <v>5.2</v>
      </c>
      <c r="BP23" s="659"/>
      <c r="BQ23" s="659"/>
      <c r="BR23" s="659"/>
      <c r="BS23" s="660" t="s">
        <v>239</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v>18</v>
      </c>
      <c r="S24" s="622"/>
      <c r="T24" s="622"/>
      <c r="U24" s="622"/>
      <c r="V24" s="622"/>
      <c r="W24" s="622"/>
      <c r="X24" s="622"/>
      <c r="Y24" s="623"/>
      <c r="Z24" s="659">
        <v>0</v>
      </c>
      <c r="AA24" s="659"/>
      <c r="AB24" s="659"/>
      <c r="AC24" s="659"/>
      <c r="AD24" s="660" t="s">
        <v>139</v>
      </c>
      <c r="AE24" s="660"/>
      <c r="AF24" s="660"/>
      <c r="AG24" s="660"/>
      <c r="AH24" s="660"/>
      <c r="AI24" s="660"/>
      <c r="AJ24" s="660"/>
      <c r="AK24" s="660"/>
      <c r="AL24" s="624" t="s">
        <v>239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139</v>
      </c>
      <c r="BP24" s="659"/>
      <c r="BQ24" s="659"/>
      <c r="BR24" s="659"/>
      <c r="BS24" s="660" t="s">
        <v>239</v>
      </c>
      <c r="BT24" s="660"/>
      <c r="BU24" s="660"/>
      <c r="BV24" s="660"/>
      <c r="BW24" s="660"/>
      <c r="BX24" s="660"/>
      <c r="BY24" s="660"/>
      <c r="BZ24" s="660"/>
      <c r="CA24" s="660"/>
      <c r="CB24" s="695"/>
      <c r="CD24" s="679" t="s">
        <v>296</v>
      </c>
      <c r="CE24" s="680"/>
      <c r="CF24" s="680"/>
      <c r="CG24" s="680"/>
      <c r="CH24" s="680"/>
      <c r="CI24" s="680"/>
      <c r="CJ24" s="680"/>
      <c r="CK24" s="680"/>
      <c r="CL24" s="680"/>
      <c r="CM24" s="680"/>
      <c r="CN24" s="680"/>
      <c r="CO24" s="680"/>
      <c r="CP24" s="680"/>
      <c r="CQ24" s="681"/>
      <c r="CR24" s="676">
        <v>7322604</v>
      </c>
      <c r="CS24" s="677"/>
      <c r="CT24" s="677"/>
      <c r="CU24" s="677"/>
      <c r="CV24" s="677"/>
      <c r="CW24" s="677"/>
      <c r="CX24" s="677"/>
      <c r="CY24" s="702"/>
      <c r="CZ24" s="703">
        <v>45.4</v>
      </c>
      <c r="DA24" s="685"/>
      <c r="DB24" s="685"/>
      <c r="DC24" s="705"/>
      <c r="DD24" s="701">
        <v>5409050</v>
      </c>
      <c r="DE24" s="677"/>
      <c r="DF24" s="677"/>
      <c r="DG24" s="677"/>
      <c r="DH24" s="677"/>
      <c r="DI24" s="677"/>
      <c r="DJ24" s="677"/>
      <c r="DK24" s="702"/>
      <c r="DL24" s="701">
        <v>5102627</v>
      </c>
      <c r="DM24" s="677"/>
      <c r="DN24" s="677"/>
      <c r="DO24" s="677"/>
      <c r="DP24" s="677"/>
      <c r="DQ24" s="677"/>
      <c r="DR24" s="677"/>
      <c r="DS24" s="677"/>
      <c r="DT24" s="677"/>
      <c r="DU24" s="677"/>
      <c r="DV24" s="702"/>
      <c r="DW24" s="703">
        <v>53.5</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10100915</v>
      </c>
      <c r="S25" s="622"/>
      <c r="T25" s="622"/>
      <c r="U25" s="622"/>
      <c r="V25" s="622"/>
      <c r="W25" s="622"/>
      <c r="X25" s="622"/>
      <c r="Y25" s="623"/>
      <c r="Z25" s="659">
        <v>59.5</v>
      </c>
      <c r="AA25" s="659"/>
      <c r="AB25" s="659"/>
      <c r="AC25" s="659"/>
      <c r="AD25" s="660">
        <v>9278460</v>
      </c>
      <c r="AE25" s="660"/>
      <c r="AF25" s="660"/>
      <c r="AG25" s="660"/>
      <c r="AH25" s="660"/>
      <c r="AI25" s="660"/>
      <c r="AJ25" s="660"/>
      <c r="AK25" s="660"/>
      <c r="AL25" s="624">
        <v>98.8</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139</v>
      </c>
      <c r="BP25" s="659"/>
      <c r="BQ25" s="659"/>
      <c r="BR25" s="659"/>
      <c r="BS25" s="660" t="s">
        <v>239</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2957596</v>
      </c>
      <c r="CS25" s="634"/>
      <c r="CT25" s="634"/>
      <c r="CU25" s="634"/>
      <c r="CV25" s="634"/>
      <c r="CW25" s="634"/>
      <c r="CX25" s="634"/>
      <c r="CY25" s="635"/>
      <c r="CZ25" s="624">
        <v>18.3</v>
      </c>
      <c r="DA25" s="636"/>
      <c r="DB25" s="636"/>
      <c r="DC25" s="637"/>
      <c r="DD25" s="627">
        <v>2737235</v>
      </c>
      <c r="DE25" s="634"/>
      <c r="DF25" s="634"/>
      <c r="DG25" s="634"/>
      <c r="DH25" s="634"/>
      <c r="DI25" s="634"/>
      <c r="DJ25" s="634"/>
      <c r="DK25" s="635"/>
      <c r="DL25" s="627">
        <v>2515049</v>
      </c>
      <c r="DM25" s="634"/>
      <c r="DN25" s="634"/>
      <c r="DO25" s="634"/>
      <c r="DP25" s="634"/>
      <c r="DQ25" s="634"/>
      <c r="DR25" s="634"/>
      <c r="DS25" s="634"/>
      <c r="DT25" s="634"/>
      <c r="DU25" s="634"/>
      <c r="DV25" s="635"/>
      <c r="DW25" s="624">
        <v>26.4</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3061</v>
      </c>
      <c r="S26" s="622"/>
      <c r="T26" s="622"/>
      <c r="U26" s="622"/>
      <c r="V26" s="622"/>
      <c r="W26" s="622"/>
      <c r="X26" s="622"/>
      <c r="Y26" s="623"/>
      <c r="Z26" s="659">
        <v>0</v>
      </c>
      <c r="AA26" s="659"/>
      <c r="AB26" s="659"/>
      <c r="AC26" s="659"/>
      <c r="AD26" s="660">
        <v>3061</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1380842</v>
      </c>
      <c r="CS26" s="622"/>
      <c r="CT26" s="622"/>
      <c r="CU26" s="622"/>
      <c r="CV26" s="622"/>
      <c r="CW26" s="622"/>
      <c r="CX26" s="622"/>
      <c r="CY26" s="623"/>
      <c r="CZ26" s="624">
        <v>8.6</v>
      </c>
      <c r="DA26" s="636"/>
      <c r="DB26" s="636"/>
      <c r="DC26" s="637"/>
      <c r="DD26" s="627">
        <v>1259589</v>
      </c>
      <c r="DE26" s="622"/>
      <c r="DF26" s="622"/>
      <c r="DG26" s="622"/>
      <c r="DH26" s="622"/>
      <c r="DI26" s="622"/>
      <c r="DJ26" s="622"/>
      <c r="DK26" s="623"/>
      <c r="DL26" s="627" t="s">
        <v>239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41833</v>
      </c>
      <c r="S27" s="622"/>
      <c r="T27" s="622"/>
      <c r="U27" s="622"/>
      <c r="V27" s="622"/>
      <c r="W27" s="622"/>
      <c r="X27" s="622"/>
      <c r="Y27" s="623"/>
      <c r="Z27" s="659">
        <v>0.2</v>
      </c>
      <c r="AA27" s="659"/>
      <c r="AB27" s="659"/>
      <c r="AC27" s="659"/>
      <c r="AD27" s="660" t="s">
        <v>239</v>
      </c>
      <c r="AE27" s="660"/>
      <c r="AF27" s="660"/>
      <c r="AG27" s="660"/>
      <c r="AH27" s="660"/>
      <c r="AI27" s="660"/>
      <c r="AJ27" s="660"/>
      <c r="AK27" s="660"/>
      <c r="AL27" s="624" t="s">
        <v>239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4168054</v>
      </c>
      <c r="BH27" s="622"/>
      <c r="BI27" s="622"/>
      <c r="BJ27" s="622"/>
      <c r="BK27" s="622"/>
      <c r="BL27" s="622"/>
      <c r="BM27" s="622"/>
      <c r="BN27" s="623"/>
      <c r="BO27" s="659">
        <v>100</v>
      </c>
      <c r="BP27" s="659"/>
      <c r="BQ27" s="659"/>
      <c r="BR27" s="659"/>
      <c r="BS27" s="660">
        <v>25608</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2413172</v>
      </c>
      <c r="CS27" s="634"/>
      <c r="CT27" s="634"/>
      <c r="CU27" s="634"/>
      <c r="CV27" s="634"/>
      <c r="CW27" s="634"/>
      <c r="CX27" s="634"/>
      <c r="CY27" s="635"/>
      <c r="CZ27" s="624">
        <v>15</v>
      </c>
      <c r="DA27" s="636"/>
      <c r="DB27" s="636"/>
      <c r="DC27" s="637"/>
      <c r="DD27" s="627">
        <v>760170</v>
      </c>
      <c r="DE27" s="634"/>
      <c r="DF27" s="634"/>
      <c r="DG27" s="634"/>
      <c r="DH27" s="634"/>
      <c r="DI27" s="634"/>
      <c r="DJ27" s="634"/>
      <c r="DK27" s="635"/>
      <c r="DL27" s="627">
        <v>725677</v>
      </c>
      <c r="DM27" s="634"/>
      <c r="DN27" s="634"/>
      <c r="DO27" s="634"/>
      <c r="DP27" s="634"/>
      <c r="DQ27" s="634"/>
      <c r="DR27" s="634"/>
      <c r="DS27" s="634"/>
      <c r="DT27" s="634"/>
      <c r="DU27" s="634"/>
      <c r="DV27" s="635"/>
      <c r="DW27" s="624">
        <v>7.6</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134887</v>
      </c>
      <c r="S28" s="622"/>
      <c r="T28" s="622"/>
      <c r="U28" s="622"/>
      <c r="V28" s="622"/>
      <c r="W28" s="622"/>
      <c r="X28" s="622"/>
      <c r="Y28" s="623"/>
      <c r="Z28" s="659">
        <v>0.8</v>
      </c>
      <c r="AA28" s="659"/>
      <c r="AB28" s="659"/>
      <c r="AC28" s="659"/>
      <c r="AD28" s="660">
        <v>20802</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1951836</v>
      </c>
      <c r="CS28" s="622"/>
      <c r="CT28" s="622"/>
      <c r="CU28" s="622"/>
      <c r="CV28" s="622"/>
      <c r="CW28" s="622"/>
      <c r="CX28" s="622"/>
      <c r="CY28" s="623"/>
      <c r="CZ28" s="624">
        <v>12.1</v>
      </c>
      <c r="DA28" s="636"/>
      <c r="DB28" s="636"/>
      <c r="DC28" s="637"/>
      <c r="DD28" s="627">
        <v>1911645</v>
      </c>
      <c r="DE28" s="622"/>
      <c r="DF28" s="622"/>
      <c r="DG28" s="622"/>
      <c r="DH28" s="622"/>
      <c r="DI28" s="622"/>
      <c r="DJ28" s="622"/>
      <c r="DK28" s="623"/>
      <c r="DL28" s="627">
        <v>1861901</v>
      </c>
      <c r="DM28" s="622"/>
      <c r="DN28" s="622"/>
      <c r="DO28" s="622"/>
      <c r="DP28" s="622"/>
      <c r="DQ28" s="622"/>
      <c r="DR28" s="622"/>
      <c r="DS28" s="622"/>
      <c r="DT28" s="622"/>
      <c r="DU28" s="622"/>
      <c r="DV28" s="623"/>
      <c r="DW28" s="624">
        <v>19.5</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76763</v>
      </c>
      <c r="S29" s="622"/>
      <c r="T29" s="622"/>
      <c r="U29" s="622"/>
      <c r="V29" s="622"/>
      <c r="W29" s="622"/>
      <c r="X29" s="622"/>
      <c r="Y29" s="623"/>
      <c r="Z29" s="659">
        <v>0.5</v>
      </c>
      <c r="AA29" s="659"/>
      <c r="AB29" s="659"/>
      <c r="AC29" s="659"/>
      <c r="AD29" s="660" t="s">
        <v>139</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1951833</v>
      </c>
      <c r="CS29" s="634"/>
      <c r="CT29" s="634"/>
      <c r="CU29" s="634"/>
      <c r="CV29" s="634"/>
      <c r="CW29" s="634"/>
      <c r="CX29" s="634"/>
      <c r="CY29" s="635"/>
      <c r="CZ29" s="624">
        <v>12.1</v>
      </c>
      <c r="DA29" s="636"/>
      <c r="DB29" s="636"/>
      <c r="DC29" s="637"/>
      <c r="DD29" s="627">
        <v>1911642</v>
      </c>
      <c r="DE29" s="634"/>
      <c r="DF29" s="634"/>
      <c r="DG29" s="634"/>
      <c r="DH29" s="634"/>
      <c r="DI29" s="634"/>
      <c r="DJ29" s="634"/>
      <c r="DK29" s="635"/>
      <c r="DL29" s="627">
        <v>1861898</v>
      </c>
      <c r="DM29" s="634"/>
      <c r="DN29" s="634"/>
      <c r="DO29" s="634"/>
      <c r="DP29" s="634"/>
      <c r="DQ29" s="634"/>
      <c r="DR29" s="634"/>
      <c r="DS29" s="634"/>
      <c r="DT29" s="634"/>
      <c r="DU29" s="634"/>
      <c r="DV29" s="635"/>
      <c r="DW29" s="624">
        <v>19.5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2329938</v>
      </c>
      <c r="S30" s="622"/>
      <c r="T30" s="622"/>
      <c r="U30" s="622"/>
      <c r="V30" s="622"/>
      <c r="W30" s="622"/>
      <c r="X30" s="622"/>
      <c r="Y30" s="623"/>
      <c r="Z30" s="659">
        <v>13.7</v>
      </c>
      <c r="AA30" s="659"/>
      <c r="AB30" s="659"/>
      <c r="AC30" s="659"/>
      <c r="AD30" s="660" t="s">
        <v>239</v>
      </c>
      <c r="AE30" s="660"/>
      <c r="AF30" s="660"/>
      <c r="AG30" s="660"/>
      <c r="AH30" s="660"/>
      <c r="AI30" s="660"/>
      <c r="AJ30" s="660"/>
      <c r="AK30" s="660"/>
      <c r="AL30" s="624" t="s">
        <v>139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1894098</v>
      </c>
      <c r="CS30" s="622"/>
      <c r="CT30" s="622"/>
      <c r="CU30" s="622"/>
      <c r="CV30" s="622"/>
      <c r="CW30" s="622"/>
      <c r="CX30" s="622"/>
      <c r="CY30" s="623"/>
      <c r="CZ30" s="624">
        <v>11.7</v>
      </c>
      <c r="DA30" s="636"/>
      <c r="DB30" s="636"/>
      <c r="DC30" s="637"/>
      <c r="DD30" s="627">
        <v>1856746</v>
      </c>
      <c r="DE30" s="622"/>
      <c r="DF30" s="622"/>
      <c r="DG30" s="622"/>
      <c r="DH30" s="622"/>
      <c r="DI30" s="622"/>
      <c r="DJ30" s="622"/>
      <c r="DK30" s="623"/>
      <c r="DL30" s="627">
        <v>1807002</v>
      </c>
      <c r="DM30" s="622"/>
      <c r="DN30" s="622"/>
      <c r="DO30" s="622"/>
      <c r="DP30" s="622"/>
      <c r="DQ30" s="622"/>
      <c r="DR30" s="622"/>
      <c r="DS30" s="622"/>
      <c r="DT30" s="622"/>
      <c r="DU30" s="622"/>
      <c r="DV30" s="623"/>
      <c r="DW30" s="624">
        <v>18.899999999999999</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t="s">
        <v>239</v>
      </c>
      <c r="S31" s="622"/>
      <c r="T31" s="622"/>
      <c r="U31" s="622"/>
      <c r="V31" s="622"/>
      <c r="W31" s="622"/>
      <c r="X31" s="622"/>
      <c r="Y31" s="623"/>
      <c r="Z31" s="659" t="s">
        <v>239</v>
      </c>
      <c r="AA31" s="659"/>
      <c r="AB31" s="659"/>
      <c r="AC31" s="659"/>
      <c r="AD31" s="660" t="s">
        <v>139</v>
      </c>
      <c r="AE31" s="660"/>
      <c r="AF31" s="660"/>
      <c r="AG31" s="660"/>
      <c r="AH31" s="660"/>
      <c r="AI31" s="660"/>
      <c r="AJ31" s="660"/>
      <c r="AK31" s="660"/>
      <c r="AL31" s="624" t="s">
        <v>239</v>
      </c>
      <c r="AM31" s="625"/>
      <c r="AN31" s="625"/>
      <c r="AO31" s="661"/>
      <c r="AP31" s="687" t="s">
        <v>316</v>
      </c>
      <c r="AQ31" s="688"/>
      <c r="AR31" s="688"/>
      <c r="AS31" s="688"/>
      <c r="AT31" s="689" t="s">
        <v>317</v>
      </c>
      <c r="AU31" s="218"/>
      <c r="AV31" s="218"/>
      <c r="AW31" s="218"/>
      <c r="AX31" s="679" t="s">
        <v>191</v>
      </c>
      <c r="AY31" s="680"/>
      <c r="AZ31" s="680"/>
      <c r="BA31" s="680"/>
      <c r="BB31" s="680"/>
      <c r="BC31" s="680"/>
      <c r="BD31" s="680"/>
      <c r="BE31" s="680"/>
      <c r="BF31" s="681"/>
      <c r="BG31" s="683">
        <v>99.2</v>
      </c>
      <c r="BH31" s="684"/>
      <c r="BI31" s="684"/>
      <c r="BJ31" s="684"/>
      <c r="BK31" s="684"/>
      <c r="BL31" s="684"/>
      <c r="BM31" s="685">
        <v>97.6</v>
      </c>
      <c r="BN31" s="684"/>
      <c r="BO31" s="684"/>
      <c r="BP31" s="684"/>
      <c r="BQ31" s="686"/>
      <c r="BR31" s="683">
        <v>99.3</v>
      </c>
      <c r="BS31" s="684"/>
      <c r="BT31" s="684"/>
      <c r="BU31" s="684"/>
      <c r="BV31" s="684"/>
      <c r="BW31" s="684"/>
      <c r="BX31" s="685">
        <v>97.6</v>
      </c>
      <c r="BY31" s="684"/>
      <c r="BZ31" s="684"/>
      <c r="CA31" s="684"/>
      <c r="CB31" s="686"/>
      <c r="CD31" s="642"/>
      <c r="CE31" s="643"/>
      <c r="CF31" s="618" t="s">
        <v>318</v>
      </c>
      <c r="CG31" s="619"/>
      <c r="CH31" s="619"/>
      <c r="CI31" s="619"/>
      <c r="CJ31" s="619"/>
      <c r="CK31" s="619"/>
      <c r="CL31" s="619"/>
      <c r="CM31" s="619"/>
      <c r="CN31" s="619"/>
      <c r="CO31" s="619"/>
      <c r="CP31" s="619"/>
      <c r="CQ31" s="620"/>
      <c r="CR31" s="621">
        <v>57735</v>
      </c>
      <c r="CS31" s="634"/>
      <c r="CT31" s="634"/>
      <c r="CU31" s="634"/>
      <c r="CV31" s="634"/>
      <c r="CW31" s="634"/>
      <c r="CX31" s="634"/>
      <c r="CY31" s="635"/>
      <c r="CZ31" s="624">
        <v>0.4</v>
      </c>
      <c r="DA31" s="636"/>
      <c r="DB31" s="636"/>
      <c r="DC31" s="637"/>
      <c r="DD31" s="627">
        <v>54896</v>
      </c>
      <c r="DE31" s="634"/>
      <c r="DF31" s="634"/>
      <c r="DG31" s="634"/>
      <c r="DH31" s="634"/>
      <c r="DI31" s="634"/>
      <c r="DJ31" s="634"/>
      <c r="DK31" s="635"/>
      <c r="DL31" s="627">
        <v>54896</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1112447</v>
      </c>
      <c r="S32" s="622"/>
      <c r="T32" s="622"/>
      <c r="U32" s="622"/>
      <c r="V32" s="622"/>
      <c r="W32" s="622"/>
      <c r="X32" s="622"/>
      <c r="Y32" s="623"/>
      <c r="Z32" s="659">
        <v>6.6</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0"/>
      <c r="AU32" s="214" t="s">
        <v>320</v>
      </c>
      <c r="AX32" s="618" t="s">
        <v>321</v>
      </c>
      <c r="AY32" s="619"/>
      <c r="AZ32" s="619"/>
      <c r="BA32" s="619"/>
      <c r="BB32" s="619"/>
      <c r="BC32" s="619"/>
      <c r="BD32" s="619"/>
      <c r="BE32" s="619"/>
      <c r="BF32" s="620"/>
      <c r="BG32" s="692">
        <v>99.2</v>
      </c>
      <c r="BH32" s="634"/>
      <c r="BI32" s="634"/>
      <c r="BJ32" s="634"/>
      <c r="BK32" s="634"/>
      <c r="BL32" s="634"/>
      <c r="BM32" s="625">
        <v>98.2</v>
      </c>
      <c r="BN32" s="634"/>
      <c r="BO32" s="634"/>
      <c r="BP32" s="634"/>
      <c r="BQ32" s="657"/>
      <c r="BR32" s="692">
        <v>99.3</v>
      </c>
      <c r="BS32" s="634"/>
      <c r="BT32" s="634"/>
      <c r="BU32" s="634"/>
      <c r="BV32" s="634"/>
      <c r="BW32" s="634"/>
      <c r="BX32" s="625">
        <v>98.2</v>
      </c>
      <c r="BY32" s="634"/>
      <c r="BZ32" s="634"/>
      <c r="CA32" s="634"/>
      <c r="CB32" s="657"/>
      <c r="CD32" s="644"/>
      <c r="CE32" s="645"/>
      <c r="CF32" s="618" t="s">
        <v>322</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178089</v>
      </c>
      <c r="S33" s="622"/>
      <c r="T33" s="622"/>
      <c r="U33" s="622"/>
      <c r="V33" s="622"/>
      <c r="W33" s="622"/>
      <c r="X33" s="622"/>
      <c r="Y33" s="623"/>
      <c r="Z33" s="659">
        <v>1</v>
      </c>
      <c r="AA33" s="659"/>
      <c r="AB33" s="659"/>
      <c r="AC33" s="659"/>
      <c r="AD33" s="660">
        <v>85192</v>
      </c>
      <c r="AE33" s="660"/>
      <c r="AF33" s="660"/>
      <c r="AG33" s="660"/>
      <c r="AH33" s="660"/>
      <c r="AI33" s="660"/>
      <c r="AJ33" s="660"/>
      <c r="AK33" s="660"/>
      <c r="AL33" s="624">
        <v>0.9</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99.2</v>
      </c>
      <c r="BH33" s="606"/>
      <c r="BI33" s="606"/>
      <c r="BJ33" s="606"/>
      <c r="BK33" s="606"/>
      <c r="BL33" s="606"/>
      <c r="BM33" s="652">
        <v>97.1</v>
      </c>
      <c r="BN33" s="606"/>
      <c r="BO33" s="606"/>
      <c r="BP33" s="606"/>
      <c r="BQ33" s="669"/>
      <c r="BR33" s="682">
        <v>99.2</v>
      </c>
      <c r="BS33" s="606"/>
      <c r="BT33" s="606"/>
      <c r="BU33" s="606"/>
      <c r="BV33" s="606"/>
      <c r="BW33" s="606"/>
      <c r="BX33" s="652">
        <v>97</v>
      </c>
      <c r="BY33" s="606"/>
      <c r="BZ33" s="606"/>
      <c r="CA33" s="606"/>
      <c r="CB33" s="669"/>
      <c r="CD33" s="618" t="s">
        <v>325</v>
      </c>
      <c r="CE33" s="619"/>
      <c r="CF33" s="619"/>
      <c r="CG33" s="619"/>
      <c r="CH33" s="619"/>
      <c r="CI33" s="619"/>
      <c r="CJ33" s="619"/>
      <c r="CK33" s="619"/>
      <c r="CL33" s="619"/>
      <c r="CM33" s="619"/>
      <c r="CN33" s="619"/>
      <c r="CO33" s="619"/>
      <c r="CP33" s="619"/>
      <c r="CQ33" s="620"/>
      <c r="CR33" s="621">
        <v>7318605</v>
      </c>
      <c r="CS33" s="634"/>
      <c r="CT33" s="634"/>
      <c r="CU33" s="634"/>
      <c r="CV33" s="634"/>
      <c r="CW33" s="634"/>
      <c r="CX33" s="634"/>
      <c r="CY33" s="635"/>
      <c r="CZ33" s="624">
        <v>45.3</v>
      </c>
      <c r="DA33" s="636"/>
      <c r="DB33" s="636"/>
      <c r="DC33" s="637"/>
      <c r="DD33" s="627">
        <v>5554215</v>
      </c>
      <c r="DE33" s="634"/>
      <c r="DF33" s="634"/>
      <c r="DG33" s="634"/>
      <c r="DH33" s="634"/>
      <c r="DI33" s="634"/>
      <c r="DJ33" s="634"/>
      <c r="DK33" s="635"/>
      <c r="DL33" s="627">
        <v>3707032</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453549</v>
      </c>
      <c r="S34" s="622"/>
      <c r="T34" s="622"/>
      <c r="U34" s="622"/>
      <c r="V34" s="622"/>
      <c r="W34" s="622"/>
      <c r="X34" s="622"/>
      <c r="Y34" s="623"/>
      <c r="Z34" s="659">
        <v>2.7</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2423595</v>
      </c>
      <c r="CS34" s="622"/>
      <c r="CT34" s="622"/>
      <c r="CU34" s="622"/>
      <c r="CV34" s="622"/>
      <c r="CW34" s="622"/>
      <c r="CX34" s="622"/>
      <c r="CY34" s="623"/>
      <c r="CZ34" s="624">
        <v>15</v>
      </c>
      <c r="DA34" s="636"/>
      <c r="DB34" s="636"/>
      <c r="DC34" s="637"/>
      <c r="DD34" s="627">
        <v>1597384</v>
      </c>
      <c r="DE34" s="622"/>
      <c r="DF34" s="622"/>
      <c r="DG34" s="622"/>
      <c r="DH34" s="622"/>
      <c r="DI34" s="622"/>
      <c r="DJ34" s="622"/>
      <c r="DK34" s="623"/>
      <c r="DL34" s="627">
        <v>1021253</v>
      </c>
      <c r="DM34" s="622"/>
      <c r="DN34" s="622"/>
      <c r="DO34" s="622"/>
      <c r="DP34" s="622"/>
      <c r="DQ34" s="622"/>
      <c r="DR34" s="622"/>
      <c r="DS34" s="622"/>
      <c r="DT34" s="622"/>
      <c r="DU34" s="622"/>
      <c r="DV34" s="623"/>
      <c r="DW34" s="624">
        <v>10.7</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595206</v>
      </c>
      <c r="S35" s="622"/>
      <c r="T35" s="622"/>
      <c r="U35" s="622"/>
      <c r="V35" s="622"/>
      <c r="W35" s="622"/>
      <c r="X35" s="622"/>
      <c r="Y35" s="623"/>
      <c r="Z35" s="659">
        <v>3.5</v>
      </c>
      <c r="AA35" s="659"/>
      <c r="AB35" s="659"/>
      <c r="AC35" s="659"/>
      <c r="AD35" s="660" t="s">
        <v>139</v>
      </c>
      <c r="AE35" s="660"/>
      <c r="AF35" s="660"/>
      <c r="AG35" s="660"/>
      <c r="AH35" s="660"/>
      <c r="AI35" s="660"/>
      <c r="AJ35" s="660"/>
      <c r="AK35" s="660"/>
      <c r="AL35" s="624" t="s">
        <v>239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103623</v>
      </c>
      <c r="CS35" s="634"/>
      <c r="CT35" s="634"/>
      <c r="CU35" s="634"/>
      <c r="CV35" s="634"/>
      <c r="CW35" s="634"/>
      <c r="CX35" s="634"/>
      <c r="CY35" s="635"/>
      <c r="CZ35" s="624">
        <v>0.6</v>
      </c>
      <c r="DA35" s="636"/>
      <c r="DB35" s="636"/>
      <c r="DC35" s="637"/>
      <c r="DD35" s="627">
        <v>83016</v>
      </c>
      <c r="DE35" s="634"/>
      <c r="DF35" s="634"/>
      <c r="DG35" s="634"/>
      <c r="DH35" s="634"/>
      <c r="DI35" s="634"/>
      <c r="DJ35" s="634"/>
      <c r="DK35" s="635"/>
      <c r="DL35" s="627">
        <v>29405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616911</v>
      </c>
      <c r="S36" s="622"/>
      <c r="T36" s="622"/>
      <c r="U36" s="622"/>
      <c r="V36" s="622"/>
      <c r="W36" s="622"/>
      <c r="X36" s="622"/>
      <c r="Y36" s="623"/>
      <c r="Z36" s="659">
        <v>3.6</v>
      </c>
      <c r="AA36" s="659"/>
      <c r="AB36" s="659"/>
      <c r="AC36" s="659"/>
      <c r="AD36" s="660" t="s">
        <v>239</v>
      </c>
      <c r="AE36" s="660"/>
      <c r="AF36" s="660"/>
      <c r="AG36" s="660"/>
      <c r="AH36" s="660"/>
      <c r="AI36" s="660"/>
      <c r="AJ36" s="660"/>
      <c r="AK36" s="660"/>
      <c r="AL36" s="624" t="s">
        <v>239</v>
      </c>
      <c r="AM36" s="625"/>
      <c r="AN36" s="625"/>
      <c r="AO36" s="661"/>
      <c r="AP36" s="222"/>
      <c r="AQ36" s="670" t="s">
        <v>333</v>
      </c>
      <c r="AR36" s="671"/>
      <c r="AS36" s="671"/>
      <c r="AT36" s="671"/>
      <c r="AU36" s="671"/>
      <c r="AV36" s="671"/>
      <c r="AW36" s="671"/>
      <c r="AX36" s="671"/>
      <c r="AY36" s="672"/>
      <c r="AZ36" s="676">
        <v>2267837</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46096</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2626254</v>
      </c>
      <c r="CS36" s="622"/>
      <c r="CT36" s="622"/>
      <c r="CU36" s="622"/>
      <c r="CV36" s="622"/>
      <c r="CW36" s="622"/>
      <c r="CX36" s="622"/>
      <c r="CY36" s="623"/>
      <c r="CZ36" s="624">
        <v>16.3</v>
      </c>
      <c r="DA36" s="636"/>
      <c r="DB36" s="636"/>
      <c r="DC36" s="637"/>
      <c r="DD36" s="627">
        <v>2261369</v>
      </c>
      <c r="DE36" s="622"/>
      <c r="DF36" s="622"/>
      <c r="DG36" s="622"/>
      <c r="DH36" s="622"/>
      <c r="DI36" s="622"/>
      <c r="DJ36" s="622"/>
      <c r="DK36" s="623"/>
      <c r="DL36" s="627">
        <v>1795106</v>
      </c>
      <c r="DM36" s="622"/>
      <c r="DN36" s="622"/>
      <c r="DO36" s="622"/>
      <c r="DP36" s="622"/>
      <c r="DQ36" s="622"/>
      <c r="DR36" s="622"/>
      <c r="DS36" s="622"/>
      <c r="DT36" s="622"/>
      <c r="DU36" s="622"/>
      <c r="DV36" s="623"/>
      <c r="DW36" s="624">
        <v>18.8</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574142</v>
      </c>
      <c r="S37" s="622"/>
      <c r="T37" s="622"/>
      <c r="U37" s="622"/>
      <c r="V37" s="622"/>
      <c r="W37" s="622"/>
      <c r="X37" s="622"/>
      <c r="Y37" s="623"/>
      <c r="Z37" s="659">
        <v>3.4</v>
      </c>
      <c r="AA37" s="659"/>
      <c r="AB37" s="659"/>
      <c r="AC37" s="659"/>
      <c r="AD37" s="660">
        <v>3107</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884645</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23317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818141</v>
      </c>
      <c r="CS37" s="634"/>
      <c r="CT37" s="634"/>
      <c r="CU37" s="634"/>
      <c r="CV37" s="634"/>
      <c r="CW37" s="634"/>
      <c r="CX37" s="634"/>
      <c r="CY37" s="635"/>
      <c r="CZ37" s="624">
        <v>5.0999999999999996</v>
      </c>
      <c r="DA37" s="636"/>
      <c r="DB37" s="636"/>
      <c r="DC37" s="637"/>
      <c r="DD37" s="627">
        <v>817146</v>
      </c>
      <c r="DE37" s="634"/>
      <c r="DF37" s="634"/>
      <c r="DG37" s="634"/>
      <c r="DH37" s="634"/>
      <c r="DI37" s="634"/>
      <c r="DJ37" s="634"/>
      <c r="DK37" s="635"/>
      <c r="DL37" s="627">
        <v>699213</v>
      </c>
      <c r="DM37" s="634"/>
      <c r="DN37" s="634"/>
      <c r="DO37" s="634"/>
      <c r="DP37" s="634"/>
      <c r="DQ37" s="634"/>
      <c r="DR37" s="634"/>
      <c r="DS37" s="634"/>
      <c r="DT37" s="634"/>
      <c r="DU37" s="634"/>
      <c r="DV37" s="635"/>
      <c r="DW37" s="624">
        <v>7.3</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757704</v>
      </c>
      <c r="S38" s="622"/>
      <c r="T38" s="622"/>
      <c r="U38" s="622"/>
      <c r="V38" s="622"/>
      <c r="W38" s="622"/>
      <c r="X38" s="622"/>
      <c r="Y38" s="623"/>
      <c r="Z38" s="659">
        <v>4.5</v>
      </c>
      <c r="AA38" s="659"/>
      <c r="AB38" s="659"/>
      <c r="AC38" s="659"/>
      <c r="AD38" s="660" t="s">
        <v>139</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253936</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4020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1117638</v>
      </c>
      <c r="CS38" s="622"/>
      <c r="CT38" s="622"/>
      <c r="CU38" s="622"/>
      <c r="CV38" s="622"/>
      <c r="CW38" s="622"/>
      <c r="CX38" s="622"/>
      <c r="CY38" s="623"/>
      <c r="CZ38" s="624">
        <v>6.9</v>
      </c>
      <c r="DA38" s="636"/>
      <c r="DB38" s="636"/>
      <c r="DC38" s="637"/>
      <c r="DD38" s="627">
        <v>926659</v>
      </c>
      <c r="DE38" s="622"/>
      <c r="DF38" s="622"/>
      <c r="DG38" s="622"/>
      <c r="DH38" s="622"/>
      <c r="DI38" s="622"/>
      <c r="DJ38" s="622"/>
      <c r="DK38" s="623"/>
      <c r="DL38" s="627">
        <v>861268</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239</v>
      </c>
      <c r="AE39" s="660"/>
      <c r="AF39" s="660"/>
      <c r="AG39" s="660"/>
      <c r="AH39" s="660"/>
      <c r="AI39" s="660"/>
      <c r="AJ39" s="660"/>
      <c r="AK39" s="660"/>
      <c r="AL39" s="624" t="s">
        <v>139</v>
      </c>
      <c r="AM39" s="625"/>
      <c r="AN39" s="625"/>
      <c r="AO39" s="661"/>
      <c r="AQ39" s="654" t="s">
        <v>345</v>
      </c>
      <c r="AR39" s="655"/>
      <c r="AS39" s="655"/>
      <c r="AT39" s="655"/>
      <c r="AU39" s="655"/>
      <c r="AV39" s="655"/>
      <c r="AW39" s="655"/>
      <c r="AX39" s="655"/>
      <c r="AY39" s="656"/>
      <c r="AZ39" s="621">
        <v>11618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6238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485026</v>
      </c>
      <c r="CS39" s="634"/>
      <c r="CT39" s="634"/>
      <c r="CU39" s="634"/>
      <c r="CV39" s="634"/>
      <c r="CW39" s="634"/>
      <c r="CX39" s="634"/>
      <c r="CY39" s="635"/>
      <c r="CZ39" s="624">
        <v>3</v>
      </c>
      <c r="DA39" s="636"/>
      <c r="DB39" s="636"/>
      <c r="DC39" s="637"/>
      <c r="DD39" s="627">
        <v>413318</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148404</v>
      </c>
      <c r="S40" s="622"/>
      <c r="T40" s="622"/>
      <c r="U40" s="622"/>
      <c r="V40" s="622"/>
      <c r="W40" s="622"/>
      <c r="X40" s="622"/>
      <c r="Y40" s="623"/>
      <c r="Z40" s="659">
        <v>0.9</v>
      </c>
      <c r="AA40" s="659"/>
      <c r="AB40" s="659"/>
      <c r="AC40" s="659"/>
      <c r="AD40" s="660" t="s">
        <v>139</v>
      </c>
      <c r="AE40" s="660"/>
      <c r="AF40" s="660"/>
      <c r="AG40" s="660"/>
      <c r="AH40" s="660"/>
      <c r="AI40" s="660"/>
      <c r="AJ40" s="660"/>
      <c r="AK40" s="660"/>
      <c r="AL40" s="624" t="s">
        <v>139</v>
      </c>
      <c r="AM40" s="625"/>
      <c r="AN40" s="625"/>
      <c r="AO40" s="661"/>
      <c r="AQ40" s="654" t="s">
        <v>349</v>
      </c>
      <c r="AR40" s="655"/>
      <c r="AS40" s="655"/>
      <c r="AT40" s="655"/>
      <c r="AU40" s="655"/>
      <c r="AV40" s="655"/>
      <c r="AW40" s="655"/>
      <c r="AX40" s="655"/>
      <c r="AY40" s="656"/>
      <c r="AZ40" s="621" t="s">
        <v>139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562469</v>
      </c>
      <c r="CS40" s="622"/>
      <c r="CT40" s="622"/>
      <c r="CU40" s="622"/>
      <c r="CV40" s="622"/>
      <c r="CW40" s="622"/>
      <c r="CX40" s="622"/>
      <c r="CY40" s="623"/>
      <c r="CZ40" s="624">
        <v>3.5</v>
      </c>
      <c r="DA40" s="636"/>
      <c r="DB40" s="636"/>
      <c r="DC40" s="637"/>
      <c r="DD40" s="627">
        <v>272469</v>
      </c>
      <c r="DE40" s="622"/>
      <c r="DF40" s="622"/>
      <c r="DG40" s="622"/>
      <c r="DH40" s="622"/>
      <c r="DI40" s="622"/>
      <c r="DJ40" s="622"/>
      <c r="DK40" s="623"/>
      <c r="DL40" s="627" t="s">
        <v>139</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16975445</v>
      </c>
      <c r="S41" s="646"/>
      <c r="T41" s="646"/>
      <c r="U41" s="646"/>
      <c r="V41" s="646"/>
      <c r="W41" s="646"/>
      <c r="X41" s="646"/>
      <c r="Y41" s="649"/>
      <c r="Z41" s="650">
        <v>100</v>
      </c>
      <c r="AA41" s="650"/>
      <c r="AB41" s="650"/>
      <c r="AC41" s="650"/>
      <c r="AD41" s="651">
        <v>9390622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228082</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889556</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339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1497746</v>
      </c>
      <c r="CS42" s="634"/>
      <c r="CT42" s="634"/>
      <c r="CU42" s="634"/>
      <c r="CV42" s="634"/>
      <c r="CW42" s="634"/>
      <c r="CX42" s="634"/>
      <c r="CY42" s="635"/>
      <c r="CZ42" s="624">
        <v>9.3000000000000007</v>
      </c>
      <c r="DA42" s="636"/>
      <c r="DB42" s="636"/>
      <c r="DC42" s="637"/>
      <c r="DD42" s="627">
        <v>237833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6953</v>
      </c>
      <c r="CS43" s="634"/>
      <c r="CT43" s="634"/>
      <c r="CU43" s="634"/>
      <c r="CV43" s="634"/>
      <c r="CW43" s="634"/>
      <c r="CX43" s="634"/>
      <c r="CY43" s="635"/>
      <c r="CZ43" s="624">
        <v>0</v>
      </c>
      <c r="DA43" s="636"/>
      <c r="DB43" s="636"/>
      <c r="DC43" s="637"/>
      <c r="DD43" s="627">
        <v>6953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1132880</v>
      </c>
      <c r="CS44" s="622"/>
      <c r="CT44" s="622"/>
      <c r="CU44" s="622"/>
      <c r="CV44" s="622"/>
      <c r="CW44" s="622"/>
      <c r="CX44" s="622"/>
      <c r="CY44" s="623"/>
      <c r="CZ44" s="624">
        <v>7</v>
      </c>
      <c r="DA44" s="625"/>
      <c r="DB44" s="625"/>
      <c r="DC44" s="626"/>
      <c r="DD44" s="627">
        <v>195853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567129</v>
      </c>
      <c r="CS45" s="634"/>
      <c r="CT45" s="634"/>
      <c r="CU45" s="634"/>
      <c r="CV45" s="634"/>
      <c r="CW45" s="634"/>
      <c r="CX45" s="634"/>
      <c r="CY45" s="635"/>
      <c r="CZ45" s="624">
        <v>3.5</v>
      </c>
      <c r="DA45" s="636"/>
      <c r="DB45" s="636"/>
      <c r="DC45" s="637"/>
      <c r="DD45" s="627">
        <v>20425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543255</v>
      </c>
      <c r="CS46" s="622"/>
      <c r="CT46" s="622"/>
      <c r="CU46" s="622"/>
      <c r="CV46" s="622"/>
      <c r="CW46" s="622"/>
      <c r="CX46" s="622"/>
      <c r="CY46" s="623"/>
      <c r="CZ46" s="624">
        <v>3.4</v>
      </c>
      <c r="DA46" s="625"/>
      <c r="DB46" s="625"/>
      <c r="DC46" s="626"/>
      <c r="DD46" s="627">
        <v>175382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364866</v>
      </c>
      <c r="CS47" s="634"/>
      <c r="CT47" s="634"/>
      <c r="CU47" s="634"/>
      <c r="CV47" s="634"/>
      <c r="CW47" s="634"/>
      <c r="CX47" s="634"/>
      <c r="CY47" s="635"/>
      <c r="CZ47" s="624">
        <v>2.2999999999999998</v>
      </c>
      <c r="DA47" s="636"/>
      <c r="DB47" s="636"/>
      <c r="DC47" s="637"/>
      <c r="DD47" s="627">
        <v>41980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139</v>
      </c>
      <c r="CS48" s="622"/>
      <c r="CT48" s="622"/>
      <c r="CU48" s="622"/>
      <c r="CV48" s="622"/>
      <c r="CW48" s="622"/>
      <c r="CX48" s="622"/>
      <c r="CY48" s="623"/>
      <c r="CZ48" s="624" t="s">
        <v>239</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16138955</v>
      </c>
      <c r="CS49" s="606"/>
      <c r="CT49" s="606"/>
      <c r="CU49" s="606"/>
      <c r="CV49" s="606"/>
      <c r="CW49" s="606"/>
      <c r="CX49" s="606"/>
      <c r="CY49" s="607"/>
      <c r="CZ49" s="608">
        <v>100</v>
      </c>
      <c r="DA49" s="609"/>
      <c r="DB49" s="609"/>
      <c r="DC49" s="610"/>
      <c r="DD49" s="611">
        <v>11201098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c93eV5ZguwoDPgAclOrU6TpweA7Sae0sO4mFoRu/vPaX4ythknUJFZg4xhfOeMl+e8fDasiEi/CNXjxpQFM1Q==" saltValue="2ILcM1Ic4qy2Ydvuw0F4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F65" sqref="F6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16854</v>
      </c>
      <c r="R7" s="1103"/>
      <c r="S7" s="1103"/>
      <c r="T7" s="1103"/>
      <c r="U7" s="1103"/>
      <c r="V7" s="1103">
        <v>16021</v>
      </c>
      <c r="W7" s="1103"/>
      <c r="X7" s="1103"/>
      <c r="Y7" s="1103"/>
      <c r="Z7" s="1103"/>
      <c r="AA7" s="1103">
        <v>833</v>
      </c>
      <c r="AB7" s="1103"/>
      <c r="AC7" s="1103"/>
      <c r="AD7" s="1103"/>
      <c r="AE7" s="1104"/>
      <c r="AF7" s="1105">
        <v>754</v>
      </c>
      <c r="AG7" s="1106"/>
      <c r="AH7" s="1106"/>
      <c r="AI7" s="1106"/>
      <c r="AJ7" s="1107"/>
      <c r="AK7" s="1108">
        <v>595</v>
      </c>
      <c r="AL7" s="1109"/>
      <c r="AM7" s="1109"/>
      <c r="AN7" s="1109"/>
      <c r="AO7" s="1109"/>
      <c r="AP7" s="1109">
        <v>17492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1</v>
      </c>
      <c r="CI7" s="1097"/>
      <c r="CJ7" s="1097"/>
      <c r="CK7" s="1097"/>
      <c r="CL7" s="1098"/>
      <c r="CM7" s="1096">
        <v>255</v>
      </c>
      <c r="CN7" s="1097"/>
      <c r="CO7" s="1097"/>
      <c r="CP7" s="1097"/>
      <c r="CQ7" s="1098"/>
      <c r="CR7" s="1096">
        <v>389</v>
      </c>
      <c r="CS7" s="1097"/>
      <c r="CT7" s="1097"/>
      <c r="CU7" s="1097"/>
      <c r="CV7" s="1098"/>
      <c r="CW7" s="1096" t="s">
        <v>505</v>
      </c>
      <c r="CX7" s="1097"/>
      <c r="CY7" s="1097"/>
      <c r="CZ7" s="1097"/>
      <c r="DA7" s="1098"/>
      <c r="DB7" s="1096">
        <v>68</v>
      </c>
      <c r="DC7" s="1097"/>
      <c r="DD7" s="1097"/>
      <c r="DE7" s="1097"/>
      <c r="DF7" s="1098"/>
      <c r="DG7" s="1096" t="s">
        <v>505</v>
      </c>
      <c r="DH7" s="1097"/>
      <c r="DI7" s="1097"/>
      <c r="DJ7" s="1097"/>
      <c r="DK7" s="1098"/>
      <c r="DL7" s="1096" t="s">
        <v>505</v>
      </c>
      <c r="DM7" s="1097"/>
      <c r="DN7" s="1097"/>
      <c r="DO7" s="1097"/>
      <c r="DP7" s="1098"/>
      <c r="DQ7" s="1096" t="s">
        <v>505</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233</v>
      </c>
      <c r="R8" s="1039"/>
      <c r="S8" s="1039"/>
      <c r="T8" s="1039"/>
      <c r="U8" s="1039"/>
      <c r="V8" s="1039">
        <v>231</v>
      </c>
      <c r="W8" s="1039"/>
      <c r="X8" s="1039"/>
      <c r="Y8" s="1039"/>
      <c r="Z8" s="1039"/>
      <c r="AA8" s="1039">
        <v>2</v>
      </c>
      <c r="AB8" s="1039"/>
      <c r="AC8" s="1039"/>
      <c r="AD8" s="1039"/>
      <c r="AE8" s="1040"/>
      <c r="AF8" s="1035">
        <v>2</v>
      </c>
      <c r="AG8" s="1036"/>
      <c r="AH8" s="1036"/>
      <c r="AI8" s="1036"/>
      <c r="AJ8" s="1037"/>
      <c r="AK8" s="1080">
        <v>126</v>
      </c>
      <c r="AL8" s="1081"/>
      <c r="AM8" s="1081"/>
      <c r="AN8" s="1081"/>
      <c r="AO8" s="1081"/>
      <c r="AP8" s="1081">
        <v>467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2</v>
      </c>
      <c r="CI8" s="990"/>
      <c r="CJ8" s="990"/>
      <c r="CK8" s="990"/>
      <c r="CL8" s="991"/>
      <c r="CM8" s="989">
        <v>33</v>
      </c>
      <c r="CN8" s="990"/>
      <c r="CO8" s="990"/>
      <c r="CP8" s="990"/>
      <c r="CQ8" s="991"/>
      <c r="CR8" s="989">
        <v>8</v>
      </c>
      <c r="CS8" s="990"/>
      <c r="CT8" s="990"/>
      <c r="CU8" s="990"/>
      <c r="CV8" s="991"/>
      <c r="CW8" s="989" t="s">
        <v>505</v>
      </c>
      <c r="CX8" s="990"/>
      <c r="CY8" s="990"/>
      <c r="CZ8" s="990"/>
      <c r="DA8" s="991"/>
      <c r="DB8" s="989" t="s">
        <v>505</v>
      </c>
      <c r="DC8" s="990"/>
      <c r="DD8" s="990"/>
      <c r="DE8" s="990"/>
      <c r="DF8" s="991"/>
      <c r="DG8" s="989" t="s">
        <v>505</v>
      </c>
      <c r="DH8" s="990"/>
      <c r="DI8" s="990"/>
      <c r="DJ8" s="990"/>
      <c r="DK8" s="991"/>
      <c r="DL8" s="989" t="s">
        <v>505</v>
      </c>
      <c r="DM8" s="990"/>
      <c r="DN8" s="990"/>
      <c r="DO8" s="990"/>
      <c r="DP8" s="991"/>
      <c r="DQ8" s="989" t="s">
        <v>505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0</v>
      </c>
      <c r="CI9" s="990"/>
      <c r="CJ9" s="990"/>
      <c r="CK9" s="990"/>
      <c r="CL9" s="991"/>
      <c r="CM9" s="989">
        <v>49</v>
      </c>
      <c r="CN9" s="990"/>
      <c r="CO9" s="990"/>
      <c r="CP9" s="990"/>
      <c r="CQ9" s="991"/>
      <c r="CR9" s="989">
        <v>4</v>
      </c>
      <c r="CS9" s="990"/>
      <c r="CT9" s="990"/>
      <c r="CU9" s="990"/>
      <c r="CV9" s="991"/>
      <c r="CW9" s="989">
        <v>5</v>
      </c>
      <c r="CX9" s="990"/>
      <c r="CY9" s="990"/>
      <c r="CZ9" s="990"/>
      <c r="DA9" s="991"/>
      <c r="DB9" s="989" t="s">
        <v>505</v>
      </c>
      <c r="DC9" s="990"/>
      <c r="DD9" s="990"/>
      <c r="DE9" s="990"/>
      <c r="DF9" s="991"/>
      <c r="DG9" s="989" t="s">
        <v>505</v>
      </c>
      <c r="DH9" s="990"/>
      <c r="DI9" s="990"/>
      <c r="DJ9" s="990"/>
      <c r="DK9" s="991"/>
      <c r="DL9" s="989" t="s">
        <v>505</v>
      </c>
      <c r="DM9" s="990"/>
      <c r="DN9" s="990"/>
      <c r="DO9" s="990"/>
      <c r="DP9" s="991"/>
      <c r="DQ9" s="989" t="s">
        <v>505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592</v>
      </c>
      <c r="BT10" s="993"/>
      <c r="BU10" s="993"/>
      <c r="BV10" s="993"/>
      <c r="BW10" s="993"/>
      <c r="BX10" s="993"/>
      <c r="BY10" s="993"/>
      <c r="BZ10" s="993"/>
      <c r="CA10" s="993"/>
      <c r="CB10" s="993"/>
      <c r="CC10" s="993"/>
      <c r="CD10" s="993"/>
      <c r="CE10" s="993"/>
      <c r="CF10" s="993"/>
      <c r="CG10" s="1014"/>
      <c r="CH10" s="989">
        <v>5</v>
      </c>
      <c r="CI10" s="990"/>
      <c r="CJ10" s="990"/>
      <c r="CK10" s="990"/>
      <c r="CL10" s="991"/>
      <c r="CM10" s="989">
        <v>19</v>
      </c>
      <c r="CN10" s="990"/>
      <c r="CO10" s="990"/>
      <c r="CP10" s="990"/>
      <c r="CQ10" s="991"/>
      <c r="CR10" s="989">
        <v>1</v>
      </c>
      <c r="CS10" s="990"/>
      <c r="CT10" s="990"/>
      <c r="CU10" s="990"/>
      <c r="CV10" s="991"/>
      <c r="CW10" s="989">
        <v>10</v>
      </c>
      <c r="CX10" s="990"/>
      <c r="CY10" s="990"/>
      <c r="CZ10" s="990"/>
      <c r="DA10" s="991"/>
      <c r="DB10" s="989" t="s">
        <v>505</v>
      </c>
      <c r="DC10" s="990"/>
      <c r="DD10" s="990"/>
      <c r="DE10" s="990"/>
      <c r="DF10" s="991"/>
      <c r="DG10" s="989" t="s">
        <v>505</v>
      </c>
      <c r="DH10" s="990"/>
      <c r="DI10" s="990"/>
      <c r="DJ10" s="990"/>
      <c r="DK10" s="991"/>
      <c r="DL10" s="989" t="s">
        <v>505</v>
      </c>
      <c r="DM10" s="990"/>
      <c r="DN10" s="990"/>
      <c r="DO10" s="990"/>
      <c r="DP10" s="991"/>
      <c r="DQ10" s="989" t="s">
        <v>505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16951</v>
      </c>
      <c r="R23" s="1061"/>
      <c r="S23" s="1061"/>
      <c r="T23" s="1061"/>
      <c r="U23" s="1061"/>
      <c r="V23" s="1061">
        <v>16115</v>
      </c>
      <c r="W23" s="1061"/>
      <c r="X23" s="1061"/>
      <c r="Y23" s="1061"/>
      <c r="Z23" s="1061"/>
      <c r="AA23" s="1061">
        <v>835</v>
      </c>
      <c r="AB23" s="1061"/>
      <c r="AC23" s="1061"/>
      <c r="AD23" s="1061"/>
      <c r="AE23" s="1068"/>
      <c r="AF23" s="1069">
        <v>756</v>
      </c>
      <c r="AG23" s="1061"/>
      <c r="AH23" s="1061"/>
      <c r="AI23" s="1061"/>
      <c r="AJ23" s="1070"/>
      <c r="AK23" s="1071"/>
      <c r="AL23" s="1072"/>
      <c r="AM23" s="1072"/>
      <c r="AN23" s="1072"/>
      <c r="AO23" s="1072"/>
      <c r="AP23" s="1061">
        <v>17958</v>
      </c>
      <c r="AQ23" s="1061"/>
      <c r="AR23" s="1061"/>
      <c r="AS23" s="1061"/>
      <c r="AT23" s="1061"/>
      <c r="AU23" s="1062"/>
      <c r="AV23" s="1062"/>
      <c r="AW23" s="1062"/>
      <c r="AX23" s="1062"/>
      <c r="AY23" s="1063"/>
      <c r="AZ23" s="1064" t="s">
        <v>139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558</v>
      </c>
      <c r="C28" s="1048"/>
      <c r="D28" s="1048"/>
      <c r="E28" s="1048"/>
      <c r="F28" s="1048"/>
      <c r="G28" s="1048"/>
      <c r="H28" s="1048"/>
      <c r="I28" s="1048"/>
      <c r="J28" s="1048"/>
      <c r="K28" s="1048"/>
      <c r="L28" s="1048"/>
      <c r="M28" s="1048"/>
      <c r="N28" s="1048"/>
      <c r="O28" s="1048"/>
      <c r="P28" s="1049"/>
      <c r="Q28" s="1050">
        <v>3034</v>
      </c>
      <c r="R28" s="1051"/>
      <c r="S28" s="1051"/>
      <c r="T28" s="1051"/>
      <c r="U28" s="1051"/>
      <c r="V28" s="1051">
        <v>2988</v>
      </c>
      <c r="W28" s="1051"/>
      <c r="X28" s="1051"/>
      <c r="Y28" s="1051"/>
      <c r="Z28" s="1051"/>
      <c r="AA28" s="1051">
        <v>46</v>
      </c>
      <c r="AB28" s="1051"/>
      <c r="AC28" s="1051"/>
      <c r="AD28" s="1051"/>
      <c r="AE28" s="1052"/>
      <c r="AF28" s="1053">
        <v>46</v>
      </c>
      <c r="AG28" s="1051"/>
      <c r="AH28" s="1051"/>
      <c r="AI28" s="1051"/>
      <c r="AJ28" s="1054"/>
      <c r="AK28" s="1042">
        <v>242</v>
      </c>
      <c r="AL28" s="1043"/>
      <c r="AM28" s="1043"/>
      <c r="AN28" s="1043"/>
      <c r="AO28" s="1043"/>
      <c r="AP28" s="1043" t="s">
        <v>505</v>
      </c>
      <c r="AQ28" s="1043"/>
      <c r="AR28" s="1043"/>
      <c r="AS28" s="1043"/>
      <c r="AT28" s="1043"/>
      <c r="AU28" s="1043" t="s">
        <v>505</v>
      </c>
      <c r="AV28" s="1043"/>
      <c r="AW28" s="1043"/>
      <c r="AX28" s="1043"/>
      <c r="AY28" s="1043"/>
      <c r="AZ28" s="1044" t="s">
        <v>505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557</v>
      </c>
      <c r="C29" s="1031"/>
      <c r="D29" s="1031"/>
      <c r="E29" s="1031"/>
      <c r="F29" s="1031"/>
      <c r="G29" s="1031"/>
      <c r="H29" s="1031"/>
      <c r="I29" s="1031"/>
      <c r="J29" s="1031"/>
      <c r="K29" s="1031"/>
      <c r="L29" s="1031"/>
      <c r="M29" s="1031"/>
      <c r="N29" s="1031"/>
      <c r="O29" s="1031"/>
      <c r="P29" s="1032"/>
      <c r="Q29" s="1038">
        <v>3006</v>
      </c>
      <c r="R29" s="1039"/>
      <c r="S29" s="1039"/>
      <c r="T29" s="1039"/>
      <c r="U29" s="1039"/>
      <c r="V29" s="1039">
        <v>2941</v>
      </c>
      <c r="W29" s="1039"/>
      <c r="X29" s="1039"/>
      <c r="Y29" s="1039"/>
      <c r="Z29" s="1039"/>
      <c r="AA29" s="1039">
        <v>65</v>
      </c>
      <c r="AB29" s="1039"/>
      <c r="AC29" s="1039"/>
      <c r="AD29" s="1039"/>
      <c r="AE29" s="1040"/>
      <c r="AF29" s="1035">
        <v>65</v>
      </c>
      <c r="AG29" s="1036"/>
      <c r="AH29" s="1036"/>
      <c r="AI29" s="1036"/>
      <c r="AJ29" s="1037"/>
      <c r="AK29" s="980">
        <v>421</v>
      </c>
      <c r="AL29" s="971"/>
      <c r="AM29" s="971"/>
      <c r="AN29" s="971"/>
      <c r="AO29" s="971"/>
      <c r="AP29" s="971" t="s">
        <v>505</v>
      </c>
      <c r="AQ29" s="971"/>
      <c r="AR29" s="971"/>
      <c r="AS29" s="971"/>
      <c r="AT29" s="971"/>
      <c r="AU29" s="971" t="s">
        <v>505</v>
      </c>
      <c r="AV29" s="971"/>
      <c r="AW29" s="971"/>
      <c r="AX29" s="971"/>
      <c r="AY29" s="971"/>
      <c r="AZ29" s="1041" t="s">
        <v>505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559</v>
      </c>
      <c r="C30" s="1031"/>
      <c r="D30" s="1031"/>
      <c r="E30" s="1031"/>
      <c r="F30" s="1031"/>
      <c r="G30" s="1031"/>
      <c r="H30" s="1031"/>
      <c r="I30" s="1031"/>
      <c r="J30" s="1031"/>
      <c r="K30" s="1031"/>
      <c r="L30" s="1031"/>
      <c r="M30" s="1031"/>
      <c r="N30" s="1031"/>
      <c r="O30" s="1031"/>
      <c r="P30" s="1032"/>
      <c r="Q30" s="1038">
        <v>389</v>
      </c>
      <c r="R30" s="1039"/>
      <c r="S30" s="1039"/>
      <c r="T30" s="1039"/>
      <c r="U30" s="1039"/>
      <c r="V30" s="1039">
        <v>372</v>
      </c>
      <c r="W30" s="1039"/>
      <c r="X30" s="1039"/>
      <c r="Y30" s="1039"/>
      <c r="Z30" s="1039"/>
      <c r="AA30" s="1039">
        <v>16</v>
      </c>
      <c r="AB30" s="1039"/>
      <c r="AC30" s="1039"/>
      <c r="AD30" s="1039"/>
      <c r="AE30" s="1040"/>
      <c r="AF30" s="1035">
        <v>16</v>
      </c>
      <c r="AG30" s="1036"/>
      <c r="AH30" s="1036"/>
      <c r="AI30" s="1036"/>
      <c r="AJ30" s="1037"/>
      <c r="AK30" s="980">
        <v>84</v>
      </c>
      <c r="AL30" s="971"/>
      <c r="AM30" s="971"/>
      <c r="AN30" s="971"/>
      <c r="AO30" s="971"/>
      <c r="AP30" s="971" t="s">
        <v>505</v>
      </c>
      <c r="AQ30" s="971"/>
      <c r="AR30" s="971"/>
      <c r="AS30" s="971"/>
      <c r="AT30" s="971"/>
      <c r="AU30" s="971" t="s">
        <v>505</v>
      </c>
      <c r="AV30" s="971"/>
      <c r="AW30" s="971"/>
      <c r="AX30" s="971"/>
      <c r="AY30" s="971"/>
      <c r="AZ30" s="1041" t="s">
        <v>505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555</v>
      </c>
      <c r="C31" s="1031"/>
      <c r="D31" s="1031"/>
      <c r="E31" s="1031"/>
      <c r="F31" s="1031"/>
      <c r="G31" s="1031"/>
      <c r="H31" s="1031"/>
      <c r="I31" s="1031"/>
      <c r="J31" s="1031"/>
      <c r="K31" s="1031"/>
      <c r="L31" s="1031"/>
      <c r="M31" s="1031"/>
      <c r="N31" s="1031"/>
      <c r="O31" s="1031"/>
      <c r="P31" s="1032"/>
      <c r="Q31" s="1038">
        <v>641</v>
      </c>
      <c r="R31" s="1039"/>
      <c r="S31" s="1039"/>
      <c r="T31" s="1039"/>
      <c r="U31" s="1039"/>
      <c r="V31" s="1039">
        <v>542</v>
      </c>
      <c r="W31" s="1039"/>
      <c r="X31" s="1039"/>
      <c r="Y31" s="1039"/>
      <c r="Z31" s="1039"/>
      <c r="AA31" s="1039">
        <v>99</v>
      </c>
      <c r="AB31" s="1039"/>
      <c r="AC31" s="1039"/>
      <c r="AD31" s="1039"/>
      <c r="AE31" s="1040"/>
      <c r="AF31" s="1035">
        <v>676</v>
      </c>
      <c r="AG31" s="1036"/>
      <c r="AH31" s="1036"/>
      <c r="AI31" s="1036"/>
      <c r="AJ31" s="1037"/>
      <c r="AK31" s="980">
        <v>10</v>
      </c>
      <c r="AL31" s="971"/>
      <c r="AM31" s="971"/>
      <c r="AN31" s="971"/>
      <c r="AO31" s="971"/>
      <c r="AP31" s="971">
        <v>1330</v>
      </c>
      <c r="AQ31" s="971"/>
      <c r="AR31" s="971"/>
      <c r="AS31" s="971"/>
      <c r="AT31" s="971"/>
      <c r="AU31" s="971">
        <v>31</v>
      </c>
      <c r="AV31" s="971"/>
      <c r="AW31" s="971"/>
      <c r="AX31" s="971"/>
      <c r="AY31" s="971"/>
      <c r="AZ31" s="1041" t="s">
        <v>505</v>
      </c>
      <c r="BA31" s="1041"/>
      <c r="BB31" s="1041"/>
      <c r="BC31" s="1041"/>
      <c r="BD31" s="1041"/>
      <c r="BE31" s="972" t="s">
        <v>574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571</v>
      </c>
      <c r="C32" s="1031"/>
      <c r="D32" s="1031"/>
      <c r="E32" s="1031"/>
      <c r="F32" s="1031"/>
      <c r="G32" s="1031"/>
      <c r="H32" s="1031"/>
      <c r="I32" s="1031"/>
      <c r="J32" s="1031"/>
      <c r="K32" s="1031"/>
      <c r="L32" s="1031"/>
      <c r="M32" s="1031"/>
      <c r="N32" s="1031"/>
      <c r="O32" s="1031"/>
      <c r="P32" s="1032"/>
      <c r="Q32" s="1038">
        <v>1022</v>
      </c>
      <c r="R32" s="1039"/>
      <c r="S32" s="1039"/>
      <c r="T32" s="1039"/>
      <c r="U32" s="1039"/>
      <c r="V32" s="1039">
        <v>904</v>
      </c>
      <c r="W32" s="1039"/>
      <c r="X32" s="1039"/>
      <c r="Y32" s="1039"/>
      <c r="Z32" s="1039"/>
      <c r="AA32" s="1039">
        <v>118</v>
      </c>
      <c r="AB32" s="1039"/>
      <c r="AC32" s="1039"/>
      <c r="AD32" s="1039"/>
      <c r="AE32" s="1040"/>
      <c r="AF32" s="1035">
        <v>644</v>
      </c>
      <c r="AG32" s="1036"/>
      <c r="AH32" s="1036"/>
      <c r="AI32" s="1036"/>
      <c r="AJ32" s="1037"/>
      <c r="AK32" s="980">
        <v>585</v>
      </c>
      <c r="AL32" s="971"/>
      <c r="AM32" s="971"/>
      <c r="AN32" s="971"/>
      <c r="AO32" s="971"/>
      <c r="AP32" s="971">
        <v>4048</v>
      </c>
      <c r="AQ32" s="971"/>
      <c r="AR32" s="971"/>
      <c r="AS32" s="971"/>
      <c r="AT32" s="971"/>
      <c r="AU32" s="971">
        <v>2442</v>
      </c>
      <c r="AV32" s="971"/>
      <c r="AW32" s="971"/>
      <c r="AX32" s="971"/>
      <c r="AY32" s="971"/>
      <c r="AZ32" s="1041" t="s">
        <v>505</v>
      </c>
      <c r="BA32" s="1041"/>
      <c r="BB32" s="1041"/>
      <c r="BC32" s="1041"/>
      <c r="BD32" s="1041"/>
      <c r="BE32" s="972" t="s">
        <v>574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572</v>
      </c>
      <c r="C33" s="1031"/>
      <c r="D33" s="1031"/>
      <c r="E33" s="1031"/>
      <c r="F33" s="1031"/>
      <c r="G33" s="1031"/>
      <c r="H33" s="1031"/>
      <c r="I33" s="1031"/>
      <c r="J33" s="1031"/>
      <c r="K33" s="1031"/>
      <c r="L33" s="1031"/>
      <c r="M33" s="1031"/>
      <c r="N33" s="1031"/>
      <c r="O33" s="1031"/>
      <c r="P33" s="1032"/>
      <c r="Q33" s="1038">
        <v>86</v>
      </c>
      <c r="R33" s="1039"/>
      <c r="S33" s="1039"/>
      <c r="T33" s="1039"/>
      <c r="U33" s="1039"/>
      <c r="V33" s="1039">
        <v>83</v>
      </c>
      <c r="W33" s="1039"/>
      <c r="X33" s="1039"/>
      <c r="Y33" s="1039"/>
      <c r="Z33" s="1039"/>
      <c r="AA33" s="1039">
        <v>3</v>
      </c>
      <c r="AB33" s="1039"/>
      <c r="AC33" s="1039"/>
      <c r="AD33" s="1039"/>
      <c r="AE33" s="1040"/>
      <c r="AF33" s="1035">
        <v>117</v>
      </c>
      <c r="AG33" s="1036"/>
      <c r="AH33" s="1036"/>
      <c r="AI33" s="1036"/>
      <c r="AJ33" s="1037"/>
      <c r="AK33" s="980">
        <v>95</v>
      </c>
      <c r="AL33" s="971"/>
      <c r="AM33" s="971"/>
      <c r="AN33" s="971"/>
      <c r="AO33" s="971"/>
      <c r="AP33" s="971">
        <v>416</v>
      </c>
      <c r="AQ33" s="971"/>
      <c r="AR33" s="971"/>
      <c r="AS33" s="971"/>
      <c r="AT33" s="971"/>
      <c r="AU33" s="971">
        <v>264</v>
      </c>
      <c r="AV33" s="971"/>
      <c r="AW33" s="971"/>
      <c r="AX33" s="971"/>
      <c r="AY33" s="971"/>
      <c r="AZ33" s="1041" t="s">
        <v>505</v>
      </c>
      <c r="BA33" s="1041"/>
      <c r="BB33" s="1041"/>
      <c r="BC33" s="1041"/>
      <c r="BD33" s="1041"/>
      <c r="BE33" s="972" t="s">
        <v>574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573</v>
      </c>
      <c r="C34" s="1031"/>
      <c r="D34" s="1031"/>
      <c r="E34" s="1031"/>
      <c r="F34" s="1031"/>
      <c r="G34" s="1031"/>
      <c r="H34" s="1031"/>
      <c r="I34" s="1031"/>
      <c r="J34" s="1031"/>
      <c r="K34" s="1031"/>
      <c r="L34" s="1031"/>
      <c r="M34" s="1031"/>
      <c r="N34" s="1031"/>
      <c r="O34" s="1031"/>
      <c r="P34" s="1032"/>
      <c r="Q34" s="1038">
        <v>162</v>
      </c>
      <c r="R34" s="1039"/>
      <c r="S34" s="1039"/>
      <c r="T34" s="1039"/>
      <c r="U34" s="1039"/>
      <c r="V34" s="1039">
        <v>153</v>
      </c>
      <c r="W34" s="1039"/>
      <c r="X34" s="1039"/>
      <c r="Y34" s="1039"/>
      <c r="Z34" s="1039"/>
      <c r="AA34" s="1039">
        <v>9</v>
      </c>
      <c r="AB34" s="1039"/>
      <c r="AC34" s="1039"/>
      <c r="AD34" s="1039"/>
      <c r="AE34" s="1040"/>
      <c r="AF34" s="1035">
        <v>207</v>
      </c>
      <c r="AG34" s="1036"/>
      <c r="AH34" s="1036"/>
      <c r="AI34" s="1036"/>
      <c r="AJ34" s="1037"/>
      <c r="AK34" s="980">
        <v>147</v>
      </c>
      <c r="AL34" s="971"/>
      <c r="AM34" s="971"/>
      <c r="AN34" s="971"/>
      <c r="AO34" s="971"/>
      <c r="AP34" s="971">
        <v>592</v>
      </c>
      <c r="AQ34" s="971"/>
      <c r="AR34" s="971"/>
      <c r="AS34" s="971"/>
      <c r="AT34" s="971"/>
      <c r="AU34" s="971">
        <v>505</v>
      </c>
      <c r="AV34" s="971"/>
      <c r="AW34" s="971"/>
      <c r="AX34" s="971"/>
      <c r="AY34" s="971"/>
      <c r="AZ34" s="1041" t="s">
        <v>505</v>
      </c>
      <c r="BA34" s="1041"/>
      <c r="BB34" s="1041"/>
      <c r="BC34" s="1041"/>
      <c r="BD34" s="1041"/>
      <c r="BE34" s="972" t="s">
        <v>574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556</v>
      </c>
      <c r="C35" s="1031"/>
      <c r="D35" s="1031"/>
      <c r="E35" s="1031"/>
      <c r="F35" s="1031"/>
      <c r="G35" s="1031"/>
      <c r="H35" s="1031"/>
      <c r="I35" s="1031"/>
      <c r="J35" s="1031"/>
      <c r="K35" s="1031"/>
      <c r="L35" s="1031"/>
      <c r="M35" s="1031"/>
      <c r="N35" s="1031"/>
      <c r="O35" s="1031"/>
      <c r="P35" s="1032"/>
      <c r="Q35" s="1038">
        <v>2151</v>
      </c>
      <c r="R35" s="1039"/>
      <c r="S35" s="1039"/>
      <c r="T35" s="1039"/>
      <c r="U35" s="1039"/>
      <c r="V35" s="1039">
        <v>2078</v>
      </c>
      <c r="W35" s="1039"/>
      <c r="X35" s="1039"/>
      <c r="Y35" s="1039"/>
      <c r="Z35" s="1039"/>
      <c r="AA35" s="1039">
        <v>74</v>
      </c>
      <c r="AB35" s="1039"/>
      <c r="AC35" s="1039"/>
      <c r="AD35" s="1039"/>
      <c r="AE35" s="1040"/>
      <c r="AF35" s="1035">
        <v>206</v>
      </c>
      <c r="AG35" s="1036"/>
      <c r="AH35" s="1036"/>
      <c r="AI35" s="1036"/>
      <c r="AJ35" s="1037"/>
      <c r="AK35" s="980">
        <v>254</v>
      </c>
      <c r="AL35" s="971"/>
      <c r="AM35" s="971"/>
      <c r="AN35" s="971"/>
      <c r="AO35" s="971"/>
      <c r="AP35" s="971">
        <v>1343</v>
      </c>
      <c r="AQ35" s="971"/>
      <c r="AR35" s="971"/>
      <c r="AS35" s="971"/>
      <c r="AT35" s="971"/>
      <c r="AU35" s="971">
        <v>453</v>
      </c>
      <c r="AV35" s="971"/>
      <c r="AW35" s="971"/>
      <c r="AX35" s="971"/>
      <c r="AY35" s="971"/>
      <c r="AZ35" s="1041" t="s">
        <v>505</v>
      </c>
      <c r="BA35" s="1041"/>
      <c r="BB35" s="1041"/>
      <c r="BC35" s="1041"/>
      <c r="BD35" s="1041"/>
      <c r="BE35" s="972" t="s">
        <v>574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1977</v>
      </c>
      <c r="AG63" s="959"/>
      <c r="AH63" s="959"/>
      <c r="AI63" s="959"/>
      <c r="AJ63" s="1022"/>
      <c r="AK63" s="1023"/>
      <c r="AL63" s="963"/>
      <c r="AM63" s="963"/>
      <c r="AN63" s="963"/>
      <c r="AO63" s="963"/>
      <c r="AP63" s="959">
        <v>7730</v>
      </c>
      <c r="AQ63" s="959"/>
      <c r="AR63" s="959"/>
      <c r="AS63" s="959"/>
      <c r="AT63" s="959"/>
      <c r="AU63" s="959">
        <v>3488</v>
      </c>
      <c r="AV63" s="959"/>
      <c r="AW63" s="959"/>
      <c r="AX63" s="959"/>
      <c r="AY63" s="959"/>
      <c r="AZ63" s="1017"/>
      <c r="BA63" s="1017"/>
      <c r="BB63" s="1017"/>
      <c r="BC63" s="1017"/>
      <c r="BD63" s="1017"/>
      <c r="BE63" s="960"/>
      <c r="BF63" s="960"/>
      <c r="BG63" s="960"/>
      <c r="BH63" s="960"/>
      <c r="BI63" s="961"/>
      <c r="BJ63" s="1018" t="s">
        <v>139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401</v>
      </c>
      <c r="AB66" s="1002"/>
      <c r="AC66" s="1002"/>
      <c r="AD66" s="1002"/>
      <c r="AE66" s="1003"/>
      <c r="AF66" s="1007" t="s">
        <v>402</v>
      </c>
      <c r="AG66" s="1008"/>
      <c r="AH66" s="1008"/>
      <c r="AI66" s="1008"/>
      <c r="AJ66" s="1009"/>
      <c r="AK66" s="1001" t="s">
        <v>403</v>
      </c>
      <c r="AL66" s="996"/>
      <c r="AM66" s="996"/>
      <c r="AN66" s="996"/>
      <c r="AO66" s="997"/>
      <c r="AP66" s="1001" t="s">
        <v>404</v>
      </c>
      <c r="AQ66" s="1002"/>
      <c r="AR66" s="1002"/>
      <c r="AS66" s="1002"/>
      <c r="AT66" s="1003"/>
      <c r="AU66" s="1001" t="s">
        <v>415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2132</v>
      </c>
      <c r="R68" s="982"/>
      <c r="S68" s="982"/>
      <c r="T68" s="982"/>
      <c r="U68" s="982"/>
      <c r="V68" s="982">
        <v>2025</v>
      </c>
      <c r="W68" s="982"/>
      <c r="X68" s="982"/>
      <c r="Y68" s="982"/>
      <c r="Z68" s="982"/>
      <c r="AA68" s="982">
        <v>107</v>
      </c>
      <c r="AB68" s="982"/>
      <c r="AC68" s="982"/>
      <c r="AD68" s="982"/>
      <c r="AE68" s="982"/>
      <c r="AF68" s="982">
        <v>106</v>
      </c>
      <c r="AG68" s="982"/>
      <c r="AH68" s="982"/>
      <c r="AI68" s="982"/>
      <c r="AJ68" s="982"/>
      <c r="AK68" s="982">
        <v>57</v>
      </c>
      <c r="AL68" s="982"/>
      <c r="AM68" s="982"/>
      <c r="AN68" s="982"/>
      <c r="AO68" s="982"/>
      <c r="AP68" s="982" t="s">
        <v>505</v>
      </c>
      <c r="AQ68" s="982"/>
      <c r="AR68" s="982"/>
      <c r="AS68" s="982"/>
      <c r="AT68" s="982"/>
      <c r="AU68" s="982" t="s">
        <v>505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122</v>
      </c>
      <c r="R69" s="971"/>
      <c r="S69" s="971"/>
      <c r="T69" s="971"/>
      <c r="U69" s="971"/>
      <c r="V69" s="971">
        <v>43</v>
      </c>
      <c r="W69" s="971"/>
      <c r="X69" s="971"/>
      <c r="Y69" s="971"/>
      <c r="Z69" s="971"/>
      <c r="AA69" s="971">
        <v>79</v>
      </c>
      <c r="AB69" s="971"/>
      <c r="AC69" s="971"/>
      <c r="AD69" s="971"/>
      <c r="AE69" s="971"/>
      <c r="AF69" s="971">
        <v>79</v>
      </c>
      <c r="AG69" s="971"/>
      <c r="AH69" s="971"/>
      <c r="AI69" s="971"/>
      <c r="AJ69" s="971"/>
      <c r="AK69" s="971" t="s">
        <v>505</v>
      </c>
      <c r="AL69" s="971"/>
      <c r="AM69" s="971"/>
      <c r="AN69" s="971"/>
      <c r="AO69" s="971"/>
      <c r="AP69" s="971" t="s">
        <v>505</v>
      </c>
      <c r="AQ69" s="971"/>
      <c r="AR69" s="971"/>
      <c r="AS69" s="971"/>
      <c r="AT69" s="971"/>
      <c r="AU69" s="971" t="s">
        <v>505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577</v>
      </c>
      <c r="C70" s="975"/>
      <c r="D70" s="975"/>
      <c r="E70" s="975"/>
      <c r="F70" s="975"/>
      <c r="G70" s="975"/>
      <c r="H70" s="975"/>
      <c r="I70" s="975"/>
      <c r="J70" s="975"/>
      <c r="K70" s="975"/>
      <c r="L70" s="975"/>
      <c r="M70" s="975"/>
      <c r="N70" s="975"/>
      <c r="O70" s="975"/>
      <c r="P70" s="976"/>
      <c r="Q70" s="977">
        <v>221</v>
      </c>
      <c r="R70" s="971"/>
      <c r="S70" s="971"/>
      <c r="T70" s="971"/>
      <c r="U70" s="971"/>
      <c r="V70" s="971">
        <v>199</v>
      </c>
      <c r="W70" s="971"/>
      <c r="X70" s="971"/>
      <c r="Y70" s="971"/>
      <c r="Z70" s="971"/>
      <c r="AA70" s="971">
        <v>22</v>
      </c>
      <c r="AB70" s="971"/>
      <c r="AC70" s="971"/>
      <c r="AD70" s="971"/>
      <c r="AE70" s="971"/>
      <c r="AF70" s="971">
        <v>22</v>
      </c>
      <c r="AG70" s="971"/>
      <c r="AH70" s="971"/>
      <c r="AI70" s="971"/>
      <c r="AJ70" s="971"/>
      <c r="AK70" s="971" t="s">
        <v>505</v>
      </c>
      <c r="AL70" s="971"/>
      <c r="AM70" s="971"/>
      <c r="AN70" s="971"/>
      <c r="AO70" s="971"/>
      <c r="AP70" s="971" t="s">
        <v>505</v>
      </c>
      <c r="AQ70" s="971"/>
      <c r="AR70" s="971"/>
      <c r="AS70" s="971"/>
      <c r="AT70" s="971"/>
      <c r="AU70" s="971" t="s">
        <v>505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578</v>
      </c>
      <c r="C71" s="975"/>
      <c r="D71" s="975"/>
      <c r="E71" s="975"/>
      <c r="F71" s="975"/>
      <c r="G71" s="975"/>
      <c r="H71" s="975"/>
      <c r="I71" s="975"/>
      <c r="J71" s="975"/>
      <c r="K71" s="975"/>
      <c r="L71" s="975"/>
      <c r="M71" s="975"/>
      <c r="N71" s="975"/>
      <c r="O71" s="975"/>
      <c r="P71" s="976"/>
      <c r="Q71" s="977">
        <v>2465</v>
      </c>
      <c r="R71" s="971"/>
      <c r="S71" s="971"/>
      <c r="T71" s="971"/>
      <c r="U71" s="971"/>
      <c r="V71" s="971">
        <v>2407</v>
      </c>
      <c r="W71" s="971"/>
      <c r="X71" s="971"/>
      <c r="Y71" s="971"/>
      <c r="Z71" s="971"/>
      <c r="AA71" s="971">
        <v>58</v>
      </c>
      <c r="AB71" s="971"/>
      <c r="AC71" s="971"/>
      <c r="AD71" s="971"/>
      <c r="AE71" s="971"/>
      <c r="AF71" s="971">
        <v>58</v>
      </c>
      <c r="AG71" s="971"/>
      <c r="AH71" s="971"/>
      <c r="AI71" s="971"/>
      <c r="AJ71" s="971"/>
      <c r="AK71" s="971" t="s">
        <v>505</v>
      </c>
      <c r="AL71" s="971"/>
      <c r="AM71" s="971"/>
      <c r="AN71" s="971"/>
      <c r="AO71" s="971"/>
      <c r="AP71" s="971">
        <v>893</v>
      </c>
      <c r="AQ71" s="971"/>
      <c r="AR71" s="971"/>
      <c r="AS71" s="971"/>
      <c r="AT71" s="971"/>
      <c r="AU71" s="971">
        <v>168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389</v>
      </c>
      <c r="R72" s="971"/>
      <c r="S72" s="971"/>
      <c r="T72" s="971"/>
      <c r="U72" s="971"/>
      <c r="V72" s="971">
        <v>292</v>
      </c>
      <c r="W72" s="971"/>
      <c r="X72" s="971"/>
      <c r="Y72" s="971"/>
      <c r="Z72" s="971"/>
      <c r="AA72" s="971">
        <v>97</v>
      </c>
      <c r="AB72" s="971"/>
      <c r="AC72" s="971"/>
      <c r="AD72" s="971"/>
      <c r="AE72" s="971"/>
      <c r="AF72" s="971">
        <v>97</v>
      </c>
      <c r="AG72" s="971"/>
      <c r="AH72" s="971"/>
      <c r="AI72" s="971"/>
      <c r="AJ72" s="971"/>
      <c r="AK72" s="971" t="s">
        <v>505</v>
      </c>
      <c r="AL72" s="971"/>
      <c r="AM72" s="971"/>
      <c r="AN72" s="971"/>
      <c r="AO72" s="971"/>
      <c r="AP72" s="971">
        <v>40</v>
      </c>
      <c r="AQ72" s="971"/>
      <c r="AR72" s="971"/>
      <c r="AS72" s="971"/>
      <c r="AT72" s="971"/>
      <c r="AU72" s="971">
        <v>40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580</v>
      </c>
      <c r="C73" s="975"/>
      <c r="D73" s="975"/>
      <c r="E73" s="975"/>
      <c r="F73" s="975"/>
      <c r="G73" s="975"/>
      <c r="H73" s="975"/>
      <c r="I73" s="975"/>
      <c r="J73" s="975"/>
      <c r="K73" s="975"/>
      <c r="L73" s="975"/>
      <c r="M73" s="975"/>
      <c r="N73" s="975"/>
      <c r="O73" s="975"/>
      <c r="P73" s="976"/>
      <c r="Q73" s="977">
        <v>259</v>
      </c>
      <c r="R73" s="971"/>
      <c r="S73" s="971"/>
      <c r="T73" s="971"/>
      <c r="U73" s="971"/>
      <c r="V73" s="971">
        <v>239</v>
      </c>
      <c r="W73" s="971"/>
      <c r="X73" s="971"/>
      <c r="Y73" s="971"/>
      <c r="Z73" s="971"/>
      <c r="AA73" s="971">
        <v>20</v>
      </c>
      <c r="AB73" s="971"/>
      <c r="AC73" s="971"/>
      <c r="AD73" s="971"/>
      <c r="AE73" s="971"/>
      <c r="AF73" s="971">
        <v>41</v>
      </c>
      <c r="AG73" s="971"/>
      <c r="AH73" s="971"/>
      <c r="AI73" s="971"/>
      <c r="AJ73" s="971"/>
      <c r="AK73" s="971" t="s">
        <v>505</v>
      </c>
      <c r="AL73" s="971"/>
      <c r="AM73" s="971"/>
      <c r="AN73" s="971"/>
      <c r="AO73" s="971"/>
      <c r="AP73" s="971">
        <v>333</v>
      </c>
      <c r="AQ73" s="971"/>
      <c r="AR73" s="971"/>
      <c r="AS73" s="971"/>
      <c r="AT73" s="971"/>
      <c r="AU73" s="971">
        <v>120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581</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t="s">
        <v>505</v>
      </c>
      <c r="AQ74" s="971"/>
      <c r="AR74" s="971"/>
      <c r="AS74" s="971"/>
      <c r="AT74" s="971"/>
      <c r="AU74" s="971" t="s">
        <v>505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582</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t="s">
        <v>505</v>
      </c>
      <c r="AL75" s="979"/>
      <c r="AM75" s="979"/>
      <c r="AN75" s="979"/>
      <c r="AO75" s="980"/>
      <c r="AP75" s="981" t="s">
        <v>505</v>
      </c>
      <c r="AQ75" s="979"/>
      <c r="AR75" s="979"/>
      <c r="AS75" s="979"/>
      <c r="AT75" s="980"/>
      <c r="AU75" s="981" t="s">
        <v>505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583</v>
      </c>
      <c r="C76" s="975"/>
      <c r="D76" s="975"/>
      <c r="E76" s="975"/>
      <c r="F76" s="975"/>
      <c r="G76" s="975"/>
      <c r="H76" s="975"/>
      <c r="I76" s="975"/>
      <c r="J76" s="975"/>
      <c r="K76" s="975"/>
      <c r="L76" s="975"/>
      <c r="M76" s="975"/>
      <c r="N76" s="975"/>
      <c r="O76" s="975"/>
      <c r="P76" s="976"/>
      <c r="Q76" s="978">
        <v>1833</v>
      </c>
      <c r="R76" s="979"/>
      <c r="S76" s="979"/>
      <c r="T76" s="979"/>
      <c r="U76" s="980"/>
      <c r="V76" s="981">
        <v>1780</v>
      </c>
      <c r="W76" s="979"/>
      <c r="X76" s="979"/>
      <c r="Y76" s="979"/>
      <c r="Z76" s="980"/>
      <c r="AA76" s="981">
        <v>53</v>
      </c>
      <c r="AB76" s="979"/>
      <c r="AC76" s="979"/>
      <c r="AD76" s="979"/>
      <c r="AE76" s="980"/>
      <c r="AF76" s="981">
        <v>53</v>
      </c>
      <c r="AG76" s="979"/>
      <c r="AH76" s="979"/>
      <c r="AI76" s="979"/>
      <c r="AJ76" s="980"/>
      <c r="AK76" s="981">
        <v>4</v>
      </c>
      <c r="AL76" s="979"/>
      <c r="AM76" s="979"/>
      <c r="AN76" s="979"/>
      <c r="AO76" s="980"/>
      <c r="AP76" s="981" t="s">
        <v>505</v>
      </c>
      <c r="AQ76" s="979"/>
      <c r="AR76" s="979"/>
      <c r="AS76" s="979"/>
      <c r="AT76" s="980"/>
      <c r="AU76" s="981" t="s">
        <v>505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584</v>
      </c>
      <c r="C77" s="975"/>
      <c r="D77" s="975"/>
      <c r="E77" s="975"/>
      <c r="F77" s="975"/>
      <c r="G77" s="975"/>
      <c r="H77" s="975"/>
      <c r="I77" s="975"/>
      <c r="J77" s="975"/>
      <c r="K77" s="975"/>
      <c r="L77" s="975"/>
      <c r="M77" s="975"/>
      <c r="N77" s="975"/>
      <c r="O77" s="975"/>
      <c r="P77" s="976"/>
      <c r="Q77" s="978">
        <v>3180</v>
      </c>
      <c r="R77" s="979"/>
      <c r="S77" s="979"/>
      <c r="T77" s="979"/>
      <c r="U77" s="980"/>
      <c r="V77" s="981">
        <v>2404</v>
      </c>
      <c r="W77" s="979"/>
      <c r="X77" s="979"/>
      <c r="Y77" s="979"/>
      <c r="Z77" s="980"/>
      <c r="AA77" s="981">
        <v>776</v>
      </c>
      <c r="AB77" s="979"/>
      <c r="AC77" s="979"/>
      <c r="AD77" s="979"/>
      <c r="AE77" s="980"/>
      <c r="AF77" s="981">
        <v>6352</v>
      </c>
      <c r="AG77" s="979"/>
      <c r="AH77" s="979"/>
      <c r="AI77" s="979"/>
      <c r="AJ77" s="980"/>
      <c r="AK77" s="981" t="s">
        <v>505</v>
      </c>
      <c r="AL77" s="979"/>
      <c r="AM77" s="979"/>
      <c r="AN77" s="979"/>
      <c r="AO77" s="980"/>
      <c r="AP77" s="981">
        <v>1670</v>
      </c>
      <c r="AQ77" s="979"/>
      <c r="AR77" s="979"/>
      <c r="AS77" s="979"/>
      <c r="AT77" s="980"/>
      <c r="AU77" s="981" t="s">
        <v>505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585</v>
      </c>
      <c r="C78" s="975"/>
      <c r="D78" s="975"/>
      <c r="E78" s="975"/>
      <c r="F78" s="975"/>
      <c r="G78" s="975"/>
      <c r="H78" s="975"/>
      <c r="I78" s="975"/>
      <c r="J78" s="975"/>
      <c r="K78" s="975"/>
      <c r="L78" s="975"/>
      <c r="M78" s="975"/>
      <c r="N78" s="975"/>
      <c r="O78" s="975"/>
      <c r="P78" s="976"/>
      <c r="Q78" s="977">
        <v>183</v>
      </c>
      <c r="R78" s="971"/>
      <c r="S78" s="971"/>
      <c r="T78" s="971"/>
      <c r="U78" s="971"/>
      <c r="V78" s="971">
        <v>174</v>
      </c>
      <c r="W78" s="971"/>
      <c r="X78" s="971"/>
      <c r="Y78" s="971"/>
      <c r="Z78" s="971"/>
      <c r="AA78" s="971">
        <v>9</v>
      </c>
      <c r="AB78" s="971"/>
      <c r="AC78" s="971"/>
      <c r="AD78" s="971"/>
      <c r="AE78" s="971"/>
      <c r="AF78" s="971">
        <v>4</v>
      </c>
      <c r="AG78" s="971"/>
      <c r="AH78" s="971"/>
      <c r="AI78" s="971"/>
      <c r="AJ78" s="971"/>
      <c r="AK78" s="971" t="s">
        <v>505</v>
      </c>
      <c r="AL78" s="971"/>
      <c r="AM78" s="971"/>
      <c r="AN78" s="971"/>
      <c r="AO78" s="971"/>
      <c r="AP78" s="971" t="s">
        <v>505</v>
      </c>
      <c r="AQ78" s="971"/>
      <c r="AR78" s="971"/>
      <c r="AS78" s="971"/>
      <c r="AT78" s="971"/>
      <c r="AU78" s="971" t="s">
        <v>505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586</v>
      </c>
      <c r="C79" s="975"/>
      <c r="D79" s="975"/>
      <c r="E79" s="975"/>
      <c r="F79" s="975"/>
      <c r="G79" s="975"/>
      <c r="H79" s="975"/>
      <c r="I79" s="975"/>
      <c r="J79" s="975"/>
      <c r="K79" s="975"/>
      <c r="L79" s="975"/>
      <c r="M79" s="975"/>
      <c r="N79" s="975"/>
      <c r="O79" s="975"/>
      <c r="P79" s="976"/>
      <c r="Q79" s="977">
        <v>77</v>
      </c>
      <c r="R79" s="971"/>
      <c r="S79" s="971"/>
      <c r="T79" s="971"/>
      <c r="U79" s="971"/>
      <c r="V79" s="971">
        <v>53</v>
      </c>
      <c r="W79" s="971"/>
      <c r="X79" s="971"/>
      <c r="Y79" s="971"/>
      <c r="Z79" s="971"/>
      <c r="AA79" s="971">
        <v>24</v>
      </c>
      <c r="AB79" s="971"/>
      <c r="AC79" s="971"/>
      <c r="AD79" s="971"/>
      <c r="AE79" s="971"/>
      <c r="AF79" s="971">
        <v>21</v>
      </c>
      <c r="AG79" s="971"/>
      <c r="AH79" s="971"/>
      <c r="AI79" s="971"/>
      <c r="AJ79" s="971"/>
      <c r="AK79" s="971" t="s">
        <v>505</v>
      </c>
      <c r="AL79" s="971"/>
      <c r="AM79" s="971"/>
      <c r="AN79" s="971"/>
      <c r="AO79" s="971"/>
      <c r="AP79" s="971" t="s">
        <v>505</v>
      </c>
      <c r="AQ79" s="971"/>
      <c r="AR79" s="971"/>
      <c r="AS79" s="971"/>
      <c r="AT79" s="971"/>
      <c r="AU79" s="971" t="s">
        <v>505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587</v>
      </c>
      <c r="C80" s="975"/>
      <c r="D80" s="975"/>
      <c r="E80" s="975"/>
      <c r="F80" s="975"/>
      <c r="G80" s="975"/>
      <c r="H80" s="975"/>
      <c r="I80" s="975"/>
      <c r="J80" s="975"/>
      <c r="K80" s="975"/>
      <c r="L80" s="975"/>
      <c r="M80" s="975"/>
      <c r="N80" s="975"/>
      <c r="O80" s="975"/>
      <c r="P80" s="976"/>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505</v>
      </c>
      <c r="AQ80" s="971"/>
      <c r="AR80" s="971"/>
      <c r="AS80" s="971"/>
      <c r="AT80" s="971"/>
      <c r="AU80" s="971" t="s">
        <v>505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588</v>
      </c>
      <c r="C81" s="975"/>
      <c r="D81" s="975"/>
      <c r="E81" s="975"/>
      <c r="F81" s="975"/>
      <c r="G81" s="975"/>
      <c r="H81" s="975"/>
      <c r="I81" s="975"/>
      <c r="J81" s="975"/>
      <c r="K81" s="975"/>
      <c r="L81" s="975"/>
      <c r="M81" s="975"/>
      <c r="N81" s="975"/>
      <c r="O81" s="975"/>
      <c r="P81" s="976"/>
      <c r="Q81" s="977">
        <v>169</v>
      </c>
      <c r="R81" s="971"/>
      <c r="S81" s="971"/>
      <c r="T81" s="971"/>
      <c r="U81" s="971"/>
      <c r="V81" s="971">
        <v>138</v>
      </c>
      <c r="W81" s="971"/>
      <c r="X81" s="971"/>
      <c r="Y81" s="971"/>
      <c r="Z81" s="971"/>
      <c r="AA81" s="971">
        <v>31</v>
      </c>
      <c r="AB81" s="971"/>
      <c r="AC81" s="971"/>
      <c r="AD81" s="971"/>
      <c r="AE81" s="971"/>
      <c r="AF81" s="971">
        <v>14</v>
      </c>
      <c r="AG81" s="971"/>
      <c r="AH81" s="971"/>
      <c r="AI81" s="971"/>
      <c r="AJ81" s="971"/>
      <c r="AK81" s="971" t="s">
        <v>505</v>
      </c>
      <c r="AL81" s="971"/>
      <c r="AM81" s="971"/>
      <c r="AN81" s="971"/>
      <c r="AO81" s="971"/>
      <c r="AP81" s="971" t="s">
        <v>505</v>
      </c>
      <c r="AQ81" s="971"/>
      <c r="AR81" s="971"/>
      <c r="AS81" s="971"/>
      <c r="AT81" s="971"/>
      <c r="AU81" s="971" t="s">
        <v>505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22204</v>
      </c>
      <c r="AG88" s="959"/>
      <c r="AH88" s="959"/>
      <c r="AI88" s="959"/>
      <c r="AJ88" s="959"/>
      <c r="AK88" s="963"/>
      <c r="AL88" s="963"/>
      <c r="AM88" s="963"/>
      <c r="AN88" s="963"/>
      <c r="AO88" s="963"/>
      <c r="AP88" s="959">
        <v>1266</v>
      </c>
      <c r="AQ88" s="959"/>
      <c r="AR88" s="959"/>
      <c r="AS88" s="959"/>
      <c r="AT88" s="959"/>
      <c r="AU88" s="959">
        <v>328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402</v>
      </c>
      <c r="CS102" s="953"/>
      <c r="CT102" s="953"/>
      <c r="CU102" s="953"/>
      <c r="CV102" s="954"/>
      <c r="CW102" s="952">
        <v>15</v>
      </c>
      <c r="CX102" s="953"/>
      <c r="CY102" s="953"/>
      <c r="CZ102" s="953"/>
      <c r="DA102" s="954"/>
      <c r="DB102" s="952">
        <v>68</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312</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312</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312</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1757391</v>
      </c>
      <c r="AB110" s="889"/>
      <c r="AC110" s="889"/>
      <c r="AD110" s="889"/>
      <c r="AE110" s="890"/>
      <c r="AF110" s="891">
        <v>1945467</v>
      </c>
      <c r="AG110" s="889"/>
      <c r="AH110" s="889"/>
      <c r="AI110" s="889"/>
      <c r="AJ110" s="890"/>
      <c r="AK110" s="891">
        <v>1902089</v>
      </c>
      <c r="AL110" s="889"/>
      <c r="AM110" s="889"/>
      <c r="AN110" s="889"/>
      <c r="AO110" s="890"/>
      <c r="AP110" s="892">
        <v>24.8</v>
      </c>
      <c r="AQ110" s="893"/>
      <c r="AR110" s="893"/>
      <c r="AS110" s="893"/>
      <c r="AT110" s="894"/>
      <c r="AU110" s="930" t="s">
        <v>74</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19436128</v>
      </c>
      <c r="BR110" s="842"/>
      <c r="BS110" s="842"/>
      <c r="BT110" s="842"/>
      <c r="BU110" s="842"/>
      <c r="BV110" s="842">
        <v>19094583</v>
      </c>
      <c r="BW110" s="842"/>
      <c r="BX110" s="842"/>
      <c r="BY110" s="842"/>
      <c r="BZ110" s="842"/>
      <c r="CA110" s="842">
        <v>17958188</v>
      </c>
      <c r="CB110" s="842"/>
      <c r="CC110" s="842"/>
      <c r="CD110" s="842"/>
      <c r="CE110" s="842"/>
      <c r="CF110" s="866">
        <v>233.8</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433</v>
      </c>
      <c r="DH110" s="842"/>
      <c r="DI110" s="842"/>
      <c r="DJ110" s="842"/>
      <c r="DK110" s="842"/>
      <c r="DL110" s="842" t="s">
        <v>433</v>
      </c>
      <c r="DM110" s="842"/>
      <c r="DN110" s="842"/>
      <c r="DO110" s="842"/>
      <c r="DP110" s="842"/>
      <c r="DQ110" s="842" t="s">
        <v>434</v>
      </c>
      <c r="DR110" s="842"/>
      <c r="DS110" s="842"/>
      <c r="DT110" s="842"/>
      <c r="DU110" s="842"/>
      <c r="DV110" s="843" t="s">
        <v>433</v>
      </c>
      <c r="DW110" s="843"/>
      <c r="DX110" s="843"/>
      <c r="DY110" s="843"/>
      <c r="DZ110" s="844"/>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139</v>
      </c>
      <c r="AB111" s="919"/>
      <c r="AC111" s="919"/>
      <c r="AD111" s="919"/>
      <c r="AE111" s="920"/>
      <c r="AF111" s="921" t="s">
        <v>139</v>
      </c>
      <c r="AG111" s="919"/>
      <c r="AH111" s="919"/>
      <c r="AI111" s="919"/>
      <c r="AJ111" s="920"/>
      <c r="AK111" s="921" t="s">
        <v>139</v>
      </c>
      <c r="AL111" s="919"/>
      <c r="AM111" s="919"/>
      <c r="AN111" s="919"/>
      <c r="AO111" s="920"/>
      <c r="AP111" s="922" t="s">
        <v>139</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139</v>
      </c>
      <c r="BR111" s="817"/>
      <c r="BS111" s="817"/>
      <c r="BT111" s="817"/>
      <c r="BU111" s="817"/>
      <c r="BV111" s="817" t="s">
        <v>433</v>
      </c>
      <c r="BW111" s="817"/>
      <c r="BX111" s="817"/>
      <c r="BY111" s="817"/>
      <c r="BZ111" s="817"/>
      <c r="CA111" s="817" t="s">
        <v>433</v>
      </c>
      <c r="CB111" s="817"/>
      <c r="CC111" s="817"/>
      <c r="CD111" s="817"/>
      <c r="CE111" s="817"/>
      <c r="CF111" s="875" t="s">
        <v>433</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139</v>
      </c>
      <c r="DH111" s="817"/>
      <c r="DI111" s="817"/>
      <c r="DJ111" s="817"/>
      <c r="DK111" s="817"/>
      <c r="DL111" s="817" t="s">
        <v>433</v>
      </c>
      <c r="DM111" s="817"/>
      <c r="DN111" s="817"/>
      <c r="DO111" s="817"/>
      <c r="DP111" s="817"/>
      <c r="DQ111" s="817" t="s">
        <v>433</v>
      </c>
      <c r="DR111" s="817"/>
      <c r="DS111" s="817"/>
      <c r="DT111" s="817"/>
      <c r="DU111" s="817"/>
      <c r="DV111" s="794" t="s">
        <v>433</v>
      </c>
      <c r="DW111" s="794"/>
      <c r="DX111" s="794"/>
      <c r="DY111" s="794"/>
      <c r="DZ111" s="795"/>
    </row>
    <row r="112" spans="1:131" s="230" customFormat="1" ht="26.25" customHeight="1" x14ac:dyDescent="0.15">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433</v>
      </c>
      <c r="AB112" s="780"/>
      <c r="AC112" s="780"/>
      <c r="AD112" s="780"/>
      <c r="AE112" s="781"/>
      <c r="AF112" s="782" t="s">
        <v>139</v>
      </c>
      <c r="AG112" s="780"/>
      <c r="AH112" s="780"/>
      <c r="AI112" s="780"/>
      <c r="AJ112" s="781"/>
      <c r="AK112" s="782" t="s">
        <v>433</v>
      </c>
      <c r="AL112" s="780"/>
      <c r="AM112" s="780"/>
      <c r="AN112" s="780"/>
      <c r="AO112" s="781"/>
      <c r="AP112" s="824" t="s">
        <v>139</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4429065</v>
      </c>
      <c r="BR112" s="817"/>
      <c r="BS112" s="817"/>
      <c r="BT112" s="817"/>
      <c r="BU112" s="817"/>
      <c r="BV112" s="817">
        <v>3867376</v>
      </c>
      <c r="BW112" s="817"/>
      <c r="BX112" s="817"/>
      <c r="BY112" s="817"/>
      <c r="BZ112" s="817"/>
      <c r="CA112" s="817">
        <v>3693934</v>
      </c>
      <c r="CB112" s="817"/>
      <c r="CC112" s="817"/>
      <c r="CD112" s="817"/>
      <c r="CE112" s="817"/>
      <c r="CF112" s="875">
        <v>48.1</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433</v>
      </c>
      <c r="DH112" s="817"/>
      <c r="DI112" s="817"/>
      <c r="DJ112" s="817"/>
      <c r="DK112" s="817"/>
      <c r="DL112" s="817" t="s">
        <v>433</v>
      </c>
      <c r="DM112" s="817"/>
      <c r="DN112" s="817"/>
      <c r="DO112" s="817"/>
      <c r="DP112" s="817"/>
      <c r="DQ112" s="817" t="s">
        <v>433</v>
      </c>
      <c r="DR112" s="817"/>
      <c r="DS112" s="817"/>
      <c r="DT112" s="817"/>
      <c r="DU112" s="817"/>
      <c r="DV112" s="794" t="s">
        <v>433</v>
      </c>
      <c r="DW112" s="794"/>
      <c r="DX112" s="794"/>
      <c r="DY112" s="794"/>
      <c r="DZ112" s="795"/>
    </row>
    <row r="113" spans="1:130" s="230" customFormat="1" ht="26.25" customHeight="1" x14ac:dyDescent="0.15">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617444</v>
      </c>
      <c r="AB113" s="919"/>
      <c r="AC113" s="919"/>
      <c r="AD113" s="919"/>
      <c r="AE113" s="920"/>
      <c r="AF113" s="921">
        <v>581552</v>
      </c>
      <c r="AG113" s="919"/>
      <c r="AH113" s="919"/>
      <c r="AI113" s="919"/>
      <c r="AJ113" s="920"/>
      <c r="AK113" s="921">
        <v>560428</v>
      </c>
      <c r="AL113" s="919"/>
      <c r="AM113" s="919"/>
      <c r="AN113" s="919"/>
      <c r="AO113" s="920"/>
      <c r="AP113" s="922">
        <v>7.3</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430897</v>
      </c>
      <c r="BR113" s="817"/>
      <c r="BS113" s="817"/>
      <c r="BT113" s="817"/>
      <c r="BU113" s="817"/>
      <c r="BV113" s="817">
        <v>362869</v>
      </c>
      <c r="BW113" s="817"/>
      <c r="BX113" s="817"/>
      <c r="BY113" s="817"/>
      <c r="BZ113" s="817"/>
      <c r="CA113" s="817">
        <v>327824</v>
      </c>
      <c r="CB113" s="817"/>
      <c r="CC113" s="817"/>
      <c r="CD113" s="817"/>
      <c r="CE113" s="817"/>
      <c r="CF113" s="875">
        <v>4.3</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139</v>
      </c>
      <c r="DH113" s="780"/>
      <c r="DI113" s="780"/>
      <c r="DJ113" s="780"/>
      <c r="DK113" s="781"/>
      <c r="DL113" s="782" t="s">
        <v>433</v>
      </c>
      <c r="DM113" s="780"/>
      <c r="DN113" s="780"/>
      <c r="DO113" s="780"/>
      <c r="DP113" s="781"/>
      <c r="DQ113" s="782" t="s">
        <v>433</v>
      </c>
      <c r="DR113" s="780"/>
      <c r="DS113" s="780"/>
      <c r="DT113" s="780"/>
      <c r="DU113" s="781"/>
      <c r="DV113" s="824" t="s">
        <v>139</v>
      </c>
      <c r="DW113" s="825"/>
      <c r="DX113" s="825"/>
      <c r="DY113" s="825"/>
      <c r="DZ113" s="826"/>
    </row>
    <row r="114" spans="1:130" s="230" customFormat="1" ht="26.25" customHeight="1" x14ac:dyDescent="0.15">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67214</v>
      </c>
      <c r="AB114" s="780"/>
      <c r="AC114" s="780"/>
      <c r="AD114" s="780"/>
      <c r="AE114" s="781"/>
      <c r="AF114" s="782">
        <v>72378</v>
      </c>
      <c r="AG114" s="780"/>
      <c r="AH114" s="780"/>
      <c r="AI114" s="780"/>
      <c r="AJ114" s="781"/>
      <c r="AK114" s="782">
        <v>74462</v>
      </c>
      <c r="AL114" s="780"/>
      <c r="AM114" s="780"/>
      <c r="AN114" s="780"/>
      <c r="AO114" s="781"/>
      <c r="AP114" s="824">
        <v>1</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1603213</v>
      </c>
      <c r="BR114" s="817"/>
      <c r="BS114" s="817"/>
      <c r="BT114" s="817"/>
      <c r="BU114" s="817"/>
      <c r="BV114" s="817">
        <v>1541167</v>
      </c>
      <c r="BW114" s="817"/>
      <c r="BX114" s="817"/>
      <c r="BY114" s="817"/>
      <c r="BZ114" s="817"/>
      <c r="CA114" s="817">
        <v>1531739</v>
      </c>
      <c r="CB114" s="817"/>
      <c r="CC114" s="817"/>
      <c r="CD114" s="817"/>
      <c r="CE114" s="817"/>
      <c r="CF114" s="875">
        <v>19.899999999999999</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433</v>
      </c>
      <c r="DH114" s="780"/>
      <c r="DI114" s="780"/>
      <c r="DJ114" s="780"/>
      <c r="DK114" s="781"/>
      <c r="DL114" s="782" t="s">
        <v>433</v>
      </c>
      <c r="DM114" s="780"/>
      <c r="DN114" s="780"/>
      <c r="DO114" s="780"/>
      <c r="DP114" s="781"/>
      <c r="DQ114" s="782" t="s">
        <v>433</v>
      </c>
      <c r="DR114" s="780"/>
      <c r="DS114" s="780"/>
      <c r="DT114" s="780"/>
      <c r="DU114" s="781"/>
      <c r="DV114" s="824" t="s">
        <v>433</v>
      </c>
      <c r="DW114" s="825"/>
      <c r="DX114" s="825"/>
      <c r="DY114" s="825"/>
      <c r="DZ114" s="826"/>
    </row>
    <row r="115" spans="1:130" s="230" customFormat="1" ht="26.25" customHeight="1" x14ac:dyDescent="0.15">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147</v>
      </c>
      <c r="AB115" s="919"/>
      <c r="AC115" s="919"/>
      <c r="AD115" s="919"/>
      <c r="AE115" s="920"/>
      <c r="AF115" s="921" t="s">
        <v>433</v>
      </c>
      <c r="AG115" s="919"/>
      <c r="AH115" s="919"/>
      <c r="AI115" s="919"/>
      <c r="AJ115" s="920"/>
      <c r="AK115" s="921" t="s">
        <v>139</v>
      </c>
      <c r="AL115" s="919"/>
      <c r="AM115" s="919"/>
      <c r="AN115" s="919"/>
      <c r="AO115" s="920"/>
      <c r="AP115" s="922" t="s">
        <v>139</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139</v>
      </c>
      <c r="BR115" s="817"/>
      <c r="BS115" s="817"/>
      <c r="BT115" s="817"/>
      <c r="BU115" s="817"/>
      <c r="BV115" s="817" t="s">
        <v>433</v>
      </c>
      <c r="BW115" s="817"/>
      <c r="BX115" s="817"/>
      <c r="BY115" s="817"/>
      <c r="BZ115" s="817"/>
      <c r="CA115" s="817" t="s">
        <v>433</v>
      </c>
      <c r="CB115" s="817"/>
      <c r="CC115" s="817"/>
      <c r="CD115" s="817"/>
      <c r="CE115" s="817"/>
      <c r="CF115" s="875" t="s">
        <v>433</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433</v>
      </c>
      <c r="DH115" s="780"/>
      <c r="DI115" s="780"/>
      <c r="DJ115" s="780"/>
      <c r="DK115" s="781"/>
      <c r="DL115" s="782" t="s">
        <v>139</v>
      </c>
      <c r="DM115" s="780"/>
      <c r="DN115" s="780"/>
      <c r="DO115" s="780"/>
      <c r="DP115" s="781"/>
      <c r="DQ115" s="782" t="s">
        <v>139</v>
      </c>
      <c r="DR115" s="780"/>
      <c r="DS115" s="780"/>
      <c r="DT115" s="780"/>
      <c r="DU115" s="781"/>
      <c r="DV115" s="824" t="s">
        <v>139</v>
      </c>
      <c r="DW115" s="825"/>
      <c r="DX115" s="825"/>
      <c r="DY115" s="825"/>
      <c r="DZ115" s="826"/>
    </row>
    <row r="116" spans="1:130" s="230" customFormat="1" ht="26.25" customHeight="1" x14ac:dyDescent="0.15">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139</v>
      </c>
      <c r="AB116" s="780"/>
      <c r="AC116" s="780"/>
      <c r="AD116" s="780"/>
      <c r="AE116" s="781"/>
      <c r="AF116" s="782" t="s">
        <v>433</v>
      </c>
      <c r="AG116" s="780"/>
      <c r="AH116" s="780"/>
      <c r="AI116" s="780"/>
      <c r="AJ116" s="781"/>
      <c r="AK116" s="782" t="s">
        <v>139</v>
      </c>
      <c r="AL116" s="780"/>
      <c r="AM116" s="780"/>
      <c r="AN116" s="780"/>
      <c r="AO116" s="781"/>
      <c r="AP116" s="824" t="s">
        <v>139</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139</v>
      </c>
      <c r="BR116" s="817"/>
      <c r="BS116" s="817"/>
      <c r="BT116" s="817"/>
      <c r="BU116" s="817"/>
      <c r="BV116" s="817" t="s">
        <v>139</v>
      </c>
      <c r="BW116" s="817"/>
      <c r="BX116" s="817"/>
      <c r="BY116" s="817"/>
      <c r="BZ116" s="817"/>
      <c r="CA116" s="817" t="s">
        <v>433</v>
      </c>
      <c r="CB116" s="817"/>
      <c r="CC116" s="817"/>
      <c r="CD116" s="817"/>
      <c r="CE116" s="817"/>
      <c r="CF116" s="875" t="s">
        <v>433</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433</v>
      </c>
      <c r="DM116" s="780"/>
      <c r="DN116" s="780"/>
      <c r="DO116" s="780"/>
      <c r="DP116" s="781"/>
      <c r="DQ116" s="782" t="s">
        <v>139</v>
      </c>
      <c r="DR116" s="780"/>
      <c r="DS116" s="780"/>
      <c r="DT116" s="780"/>
      <c r="DU116" s="781"/>
      <c r="DV116" s="824" t="s">
        <v>139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2442196</v>
      </c>
      <c r="AB117" s="903"/>
      <c r="AC117" s="903"/>
      <c r="AD117" s="903"/>
      <c r="AE117" s="904"/>
      <c r="AF117" s="905">
        <v>2599397</v>
      </c>
      <c r="AG117" s="903"/>
      <c r="AH117" s="903"/>
      <c r="AI117" s="903"/>
      <c r="AJ117" s="904"/>
      <c r="AK117" s="905">
        <v>2536979</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816" t="s">
        <v>139</v>
      </c>
      <c r="BR117" s="817"/>
      <c r="BS117" s="817"/>
      <c r="BT117" s="817"/>
      <c r="BU117" s="817"/>
      <c r="BV117" s="817" t="s">
        <v>139</v>
      </c>
      <c r="BW117" s="817"/>
      <c r="BX117" s="817"/>
      <c r="BY117" s="817"/>
      <c r="BZ117" s="817"/>
      <c r="CA117" s="817" t="s">
        <v>139</v>
      </c>
      <c r="CB117" s="817"/>
      <c r="CC117" s="817"/>
      <c r="CD117" s="817"/>
      <c r="CE117" s="817"/>
      <c r="CF117" s="875" t="s">
        <v>139</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139</v>
      </c>
      <c r="DH117" s="780"/>
      <c r="DI117" s="780"/>
      <c r="DJ117" s="780"/>
      <c r="DK117" s="781"/>
      <c r="DL117" s="782" t="s">
        <v>139</v>
      </c>
      <c r="DM117" s="780"/>
      <c r="DN117" s="780"/>
      <c r="DO117" s="780"/>
      <c r="DP117" s="781"/>
      <c r="DQ117" s="782" t="s">
        <v>139</v>
      </c>
      <c r="DR117" s="780"/>
      <c r="DS117" s="780"/>
      <c r="DT117" s="780"/>
      <c r="DU117" s="781"/>
      <c r="DV117" s="824" t="s">
        <v>433</v>
      </c>
      <c r="DW117" s="825"/>
      <c r="DX117" s="825"/>
      <c r="DY117" s="825"/>
      <c r="DZ117" s="826"/>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312</v>
      </c>
      <c r="AL118" s="896"/>
      <c r="AM118" s="896"/>
      <c r="AN118" s="896"/>
      <c r="AO118" s="897"/>
      <c r="AP118" s="899" t="s">
        <v>427</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139</v>
      </c>
      <c r="BR118" s="845"/>
      <c r="BS118" s="845"/>
      <c r="BT118" s="845"/>
      <c r="BU118" s="845"/>
      <c r="BV118" s="845" t="s">
        <v>433</v>
      </c>
      <c r="BW118" s="845"/>
      <c r="BX118" s="845"/>
      <c r="BY118" s="845"/>
      <c r="BZ118" s="845"/>
      <c r="CA118" s="845" t="s">
        <v>139</v>
      </c>
      <c r="CB118" s="845"/>
      <c r="CC118" s="845"/>
      <c r="CD118" s="845"/>
      <c r="CE118" s="845"/>
      <c r="CF118" s="875" t="s">
        <v>139</v>
      </c>
      <c r="CG118" s="876"/>
      <c r="CH118" s="876"/>
      <c r="CI118" s="876"/>
      <c r="CJ118" s="876"/>
      <c r="CK118" s="927"/>
      <c r="CL118" s="821"/>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139</v>
      </c>
      <c r="DH118" s="780"/>
      <c r="DI118" s="780"/>
      <c r="DJ118" s="780"/>
      <c r="DK118" s="781"/>
      <c r="DL118" s="782" t="s">
        <v>433</v>
      </c>
      <c r="DM118" s="780"/>
      <c r="DN118" s="780"/>
      <c r="DO118" s="780"/>
      <c r="DP118" s="781"/>
      <c r="DQ118" s="782" t="s">
        <v>139</v>
      </c>
      <c r="DR118" s="780"/>
      <c r="DS118" s="780"/>
      <c r="DT118" s="780"/>
      <c r="DU118" s="781"/>
      <c r="DV118" s="824" t="s">
        <v>433</v>
      </c>
      <c r="DW118" s="825"/>
      <c r="DX118" s="825"/>
      <c r="DY118" s="825"/>
      <c r="DZ118" s="826"/>
    </row>
    <row r="119" spans="1:130" s="230" customFormat="1" ht="26.25" customHeight="1" x14ac:dyDescent="0.15">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139</v>
      </c>
      <c r="AB119" s="889"/>
      <c r="AC119" s="889"/>
      <c r="AD119" s="889"/>
      <c r="AE119" s="890"/>
      <c r="AF119" s="891" t="s">
        <v>139</v>
      </c>
      <c r="AG119" s="889"/>
      <c r="AH119" s="889"/>
      <c r="AI119" s="889"/>
      <c r="AJ119" s="890"/>
      <c r="AK119" s="891" t="s">
        <v>433</v>
      </c>
      <c r="AL119" s="889"/>
      <c r="AM119" s="889"/>
      <c r="AN119" s="889"/>
      <c r="AO119" s="890"/>
      <c r="AP119" s="892" t="s">
        <v>139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459</v>
      </c>
      <c r="BP119" s="878"/>
      <c r="BQ119" s="879">
        <v>25899303</v>
      </c>
      <c r="BR119" s="845"/>
      <c r="BS119" s="845"/>
      <c r="BT119" s="845"/>
      <c r="BU119" s="845"/>
      <c r="BV119" s="845">
        <v>24865995</v>
      </c>
      <c r="BW119" s="845"/>
      <c r="BX119" s="845"/>
      <c r="BY119" s="845"/>
      <c r="BZ119" s="845"/>
      <c r="CA119" s="845">
        <v>23511685</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139</v>
      </c>
      <c r="DH119" s="764"/>
      <c r="DI119" s="764"/>
      <c r="DJ119" s="764"/>
      <c r="DK119" s="765"/>
      <c r="DL119" s="766" t="s">
        <v>139</v>
      </c>
      <c r="DM119" s="764"/>
      <c r="DN119" s="764"/>
      <c r="DO119" s="764"/>
      <c r="DP119" s="765"/>
      <c r="DQ119" s="766" t="s">
        <v>139</v>
      </c>
      <c r="DR119" s="764"/>
      <c r="DS119" s="764"/>
      <c r="DT119" s="764"/>
      <c r="DU119" s="765"/>
      <c r="DV119" s="848" t="s">
        <v>139</v>
      </c>
      <c r="DW119" s="849"/>
      <c r="DX119" s="849"/>
      <c r="DY119" s="849"/>
      <c r="DZ119" s="850"/>
    </row>
    <row r="120" spans="1:130" s="230" customFormat="1" ht="26.25" customHeight="1" x14ac:dyDescent="0.15">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139</v>
      </c>
      <c r="AB120" s="780"/>
      <c r="AC120" s="780"/>
      <c r="AD120" s="780"/>
      <c r="AE120" s="781"/>
      <c r="AF120" s="782" t="s">
        <v>139</v>
      </c>
      <c r="AG120" s="780"/>
      <c r="AH120" s="780"/>
      <c r="AI120" s="780"/>
      <c r="AJ120" s="781"/>
      <c r="AK120" s="782" t="s">
        <v>139</v>
      </c>
      <c r="AL120" s="780"/>
      <c r="AM120" s="780"/>
      <c r="AN120" s="780"/>
      <c r="AO120" s="781"/>
      <c r="AP120" s="824" t="s">
        <v>139</v>
      </c>
      <c r="AQ120" s="825"/>
      <c r="AR120" s="825"/>
      <c r="AS120" s="825"/>
      <c r="AT120" s="826"/>
      <c r="AU120" s="880" t="s">
        <v>461</v>
      </c>
      <c r="AV120" s="881"/>
      <c r="AW120" s="881"/>
      <c r="AX120" s="881"/>
      <c r="AY120" s="882"/>
      <c r="AZ120" s="860" t="s">
        <v>462</v>
      </c>
      <c r="BA120" s="808"/>
      <c r="BB120" s="808"/>
      <c r="BC120" s="808"/>
      <c r="BD120" s="808"/>
      <c r="BE120" s="808"/>
      <c r="BF120" s="808"/>
      <c r="BG120" s="808"/>
      <c r="BH120" s="808"/>
      <c r="BI120" s="808"/>
      <c r="BJ120" s="808"/>
      <c r="BK120" s="808"/>
      <c r="BL120" s="808"/>
      <c r="BM120" s="808"/>
      <c r="BN120" s="808"/>
      <c r="BO120" s="808"/>
      <c r="BP120" s="809"/>
      <c r="BQ120" s="861">
        <v>3797156</v>
      </c>
      <c r="BR120" s="842"/>
      <c r="BS120" s="842"/>
      <c r="BT120" s="842"/>
      <c r="BU120" s="842"/>
      <c r="BV120" s="842">
        <v>4772666</v>
      </c>
      <c r="BW120" s="842"/>
      <c r="BX120" s="842"/>
      <c r="BY120" s="842"/>
      <c r="BZ120" s="842"/>
      <c r="CA120" s="842">
        <v>5187160</v>
      </c>
      <c r="CB120" s="842"/>
      <c r="CC120" s="842"/>
      <c r="CD120" s="842"/>
      <c r="CE120" s="842"/>
      <c r="CF120" s="866">
        <v>67.5</v>
      </c>
      <c r="CG120" s="867"/>
      <c r="CH120" s="867"/>
      <c r="CI120" s="867"/>
      <c r="CJ120" s="867"/>
      <c r="CK120" s="868" t="s">
        <v>463</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3668895</v>
      </c>
      <c r="DH120" s="842"/>
      <c r="DI120" s="842"/>
      <c r="DJ120" s="842"/>
      <c r="DK120" s="842"/>
      <c r="DL120" s="842">
        <v>3457151</v>
      </c>
      <c r="DM120" s="842"/>
      <c r="DN120" s="842"/>
      <c r="DO120" s="842"/>
      <c r="DP120" s="842"/>
      <c r="DQ120" s="842">
        <v>3210714</v>
      </c>
      <c r="DR120" s="842"/>
      <c r="DS120" s="842"/>
      <c r="DT120" s="842"/>
      <c r="DU120" s="842"/>
      <c r="DV120" s="843">
        <v>41.8</v>
      </c>
      <c r="DW120" s="843"/>
      <c r="DX120" s="843"/>
      <c r="DY120" s="843"/>
      <c r="DZ120" s="844"/>
    </row>
    <row r="121" spans="1:130" s="230" customFormat="1" ht="26.25" customHeight="1" x14ac:dyDescent="0.15">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139</v>
      </c>
      <c r="AB121" s="780"/>
      <c r="AC121" s="780"/>
      <c r="AD121" s="780"/>
      <c r="AE121" s="781"/>
      <c r="AF121" s="782" t="s">
        <v>139</v>
      </c>
      <c r="AG121" s="780"/>
      <c r="AH121" s="780"/>
      <c r="AI121" s="780"/>
      <c r="AJ121" s="781"/>
      <c r="AK121" s="782" t="s">
        <v>139</v>
      </c>
      <c r="AL121" s="780"/>
      <c r="AM121" s="780"/>
      <c r="AN121" s="780"/>
      <c r="AO121" s="781"/>
      <c r="AP121" s="824" t="s">
        <v>139</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v>1487660</v>
      </c>
      <c r="BR121" s="817"/>
      <c r="BS121" s="817"/>
      <c r="BT121" s="817"/>
      <c r="BU121" s="817"/>
      <c r="BV121" s="817">
        <v>1548541</v>
      </c>
      <c r="BW121" s="817"/>
      <c r="BX121" s="817"/>
      <c r="BY121" s="817"/>
      <c r="BZ121" s="817"/>
      <c r="CA121" s="817">
        <v>1625698</v>
      </c>
      <c r="CB121" s="817"/>
      <c r="CC121" s="817"/>
      <c r="CD121" s="817"/>
      <c r="CE121" s="817"/>
      <c r="CF121" s="875">
        <v>21.2</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726716</v>
      </c>
      <c r="DH121" s="817"/>
      <c r="DI121" s="817"/>
      <c r="DJ121" s="817"/>
      <c r="DK121" s="817"/>
      <c r="DL121" s="817">
        <v>375262</v>
      </c>
      <c r="DM121" s="817"/>
      <c r="DN121" s="817"/>
      <c r="DO121" s="817"/>
      <c r="DP121" s="817"/>
      <c r="DQ121" s="817">
        <v>452622</v>
      </c>
      <c r="DR121" s="817"/>
      <c r="DS121" s="817"/>
      <c r="DT121" s="817"/>
      <c r="DU121" s="817"/>
      <c r="DV121" s="794">
        <v>5.9</v>
      </c>
      <c r="DW121" s="794"/>
      <c r="DX121" s="794"/>
      <c r="DY121" s="794"/>
      <c r="DZ121" s="795"/>
    </row>
    <row r="122" spans="1:130" s="230" customFormat="1" ht="26.25" customHeight="1" x14ac:dyDescent="0.15">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139</v>
      </c>
      <c r="AB122" s="780"/>
      <c r="AC122" s="780"/>
      <c r="AD122" s="780"/>
      <c r="AE122" s="781"/>
      <c r="AF122" s="782" t="s">
        <v>139</v>
      </c>
      <c r="AG122" s="780"/>
      <c r="AH122" s="780"/>
      <c r="AI122" s="780"/>
      <c r="AJ122" s="781"/>
      <c r="AK122" s="782" t="s">
        <v>139</v>
      </c>
      <c r="AL122" s="780"/>
      <c r="AM122" s="780"/>
      <c r="AN122" s="780"/>
      <c r="AO122" s="781"/>
      <c r="AP122" s="824" t="s">
        <v>433</v>
      </c>
      <c r="AQ122" s="825"/>
      <c r="AR122" s="825"/>
      <c r="AS122" s="825"/>
      <c r="AT122" s="826"/>
      <c r="AU122" s="883"/>
      <c r="AV122" s="884"/>
      <c r="AW122" s="884"/>
      <c r="AX122" s="884"/>
      <c r="AY122" s="885"/>
      <c r="AZ122" s="838" t="s">
        <v>466</v>
      </c>
      <c r="BA122" s="839"/>
      <c r="BB122" s="839"/>
      <c r="BC122" s="839"/>
      <c r="BD122" s="839"/>
      <c r="BE122" s="839"/>
      <c r="BF122" s="839"/>
      <c r="BG122" s="839"/>
      <c r="BH122" s="839"/>
      <c r="BI122" s="839"/>
      <c r="BJ122" s="839"/>
      <c r="BK122" s="839"/>
      <c r="BL122" s="839"/>
      <c r="BM122" s="839"/>
      <c r="BN122" s="839"/>
      <c r="BO122" s="839"/>
      <c r="BP122" s="840"/>
      <c r="BQ122" s="879">
        <v>15886839</v>
      </c>
      <c r="BR122" s="845"/>
      <c r="BS122" s="845"/>
      <c r="BT122" s="845"/>
      <c r="BU122" s="845"/>
      <c r="BV122" s="845">
        <v>15319725</v>
      </c>
      <c r="BW122" s="845"/>
      <c r="BX122" s="845"/>
      <c r="BY122" s="845"/>
      <c r="BZ122" s="845"/>
      <c r="CA122" s="845">
        <v>14409241</v>
      </c>
      <c r="CB122" s="845"/>
      <c r="CC122" s="845"/>
      <c r="CD122" s="845"/>
      <c r="CE122" s="845"/>
      <c r="CF122" s="846">
        <v>187.6</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v>39824</v>
      </c>
      <c r="DH122" s="817"/>
      <c r="DI122" s="817"/>
      <c r="DJ122" s="817"/>
      <c r="DK122" s="817"/>
      <c r="DL122" s="817">
        <v>34963</v>
      </c>
      <c r="DM122" s="817"/>
      <c r="DN122" s="817"/>
      <c r="DO122" s="817"/>
      <c r="DP122" s="817"/>
      <c r="DQ122" s="817">
        <v>30598</v>
      </c>
      <c r="DR122" s="817"/>
      <c r="DS122" s="817"/>
      <c r="DT122" s="817"/>
      <c r="DU122" s="817"/>
      <c r="DV122" s="794">
        <v>0.4</v>
      </c>
      <c r="DW122" s="794"/>
      <c r="DX122" s="794"/>
      <c r="DY122" s="794"/>
      <c r="DZ122" s="795"/>
    </row>
    <row r="123" spans="1:130" s="230" customFormat="1" ht="26.25" customHeight="1" x14ac:dyDescent="0.15">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139</v>
      </c>
      <c r="AB123" s="780"/>
      <c r="AC123" s="780"/>
      <c r="AD123" s="780"/>
      <c r="AE123" s="781"/>
      <c r="AF123" s="782" t="s">
        <v>139</v>
      </c>
      <c r="AG123" s="780"/>
      <c r="AH123" s="780"/>
      <c r="AI123" s="780"/>
      <c r="AJ123" s="781"/>
      <c r="AK123" s="782" t="s">
        <v>139</v>
      </c>
      <c r="AL123" s="780"/>
      <c r="AM123" s="780"/>
      <c r="AN123" s="780"/>
      <c r="AO123" s="781"/>
      <c r="AP123" s="824" t="s">
        <v>433</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467</v>
      </c>
      <c r="BP123" s="878"/>
      <c r="BQ123" s="832">
        <v>21171655</v>
      </c>
      <c r="BR123" s="833"/>
      <c r="BS123" s="833"/>
      <c r="BT123" s="833"/>
      <c r="BU123" s="833"/>
      <c r="BV123" s="833">
        <v>21640932</v>
      </c>
      <c r="BW123" s="833"/>
      <c r="BX123" s="833"/>
      <c r="BY123" s="833"/>
      <c r="BZ123" s="833"/>
      <c r="CA123" s="833">
        <v>21222099</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139</v>
      </c>
      <c r="DH123" s="780"/>
      <c r="DI123" s="780"/>
      <c r="DJ123" s="780"/>
      <c r="DK123" s="781"/>
      <c r="DL123" s="782" t="s">
        <v>433</v>
      </c>
      <c r="DM123" s="780"/>
      <c r="DN123" s="780"/>
      <c r="DO123" s="780"/>
      <c r="DP123" s="781"/>
      <c r="DQ123" s="782" t="s">
        <v>139</v>
      </c>
      <c r="DR123" s="780"/>
      <c r="DS123" s="780"/>
      <c r="DT123" s="780"/>
      <c r="DU123" s="781"/>
      <c r="DV123" s="824" t="s">
        <v>139</v>
      </c>
      <c r="DW123" s="825"/>
      <c r="DX123" s="825"/>
      <c r="DY123" s="825"/>
      <c r="DZ123" s="826"/>
    </row>
    <row r="124" spans="1:130" s="230" customFormat="1" ht="26.25" customHeight="1" thickBot="1" x14ac:dyDescent="0.2">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433</v>
      </c>
      <c r="AB124" s="780"/>
      <c r="AC124" s="780"/>
      <c r="AD124" s="780"/>
      <c r="AE124" s="781"/>
      <c r="AF124" s="782" t="s">
        <v>139</v>
      </c>
      <c r="AG124" s="780"/>
      <c r="AH124" s="780"/>
      <c r="AI124" s="780"/>
      <c r="AJ124" s="781"/>
      <c r="AK124" s="782" t="s">
        <v>139</v>
      </c>
      <c r="AL124" s="780"/>
      <c r="AM124" s="780"/>
      <c r="AN124" s="780"/>
      <c r="AO124" s="781"/>
      <c r="AP124" s="824" t="s">
        <v>139</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63.6</v>
      </c>
      <c r="BR124" s="831"/>
      <c r="BS124" s="831"/>
      <c r="BT124" s="831"/>
      <c r="BU124" s="831"/>
      <c r="BV124" s="831">
        <v>40.9</v>
      </c>
      <c r="BW124" s="831"/>
      <c r="BX124" s="831"/>
      <c r="BY124" s="831"/>
      <c r="BZ124" s="831"/>
      <c r="CA124" s="831">
        <v>29.8</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139</v>
      </c>
      <c r="DH124" s="764"/>
      <c r="DI124" s="764"/>
      <c r="DJ124" s="764"/>
      <c r="DK124" s="765"/>
      <c r="DL124" s="766" t="s">
        <v>139</v>
      </c>
      <c r="DM124" s="764"/>
      <c r="DN124" s="764"/>
      <c r="DO124" s="764"/>
      <c r="DP124" s="765"/>
      <c r="DQ124" s="766" t="s">
        <v>433</v>
      </c>
      <c r="DR124" s="764"/>
      <c r="DS124" s="764"/>
      <c r="DT124" s="764"/>
      <c r="DU124" s="765"/>
      <c r="DV124" s="848" t="s">
        <v>433</v>
      </c>
      <c r="DW124" s="849"/>
      <c r="DX124" s="849"/>
      <c r="DY124" s="849"/>
      <c r="DZ124" s="850"/>
    </row>
    <row r="125" spans="1:130" s="230" customFormat="1" ht="26.25" customHeight="1" x14ac:dyDescent="0.15">
      <c r="A125" s="820"/>
      <c r="B125" s="821"/>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433</v>
      </c>
      <c r="AG125" s="780"/>
      <c r="AH125" s="780"/>
      <c r="AI125" s="780"/>
      <c r="AJ125" s="781"/>
      <c r="AK125" s="782" t="s">
        <v>139</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470</v>
      </c>
      <c r="CL125" s="852"/>
      <c r="CM125" s="852"/>
      <c r="CN125" s="852"/>
      <c r="CO125" s="853"/>
      <c r="CP125" s="860" t="s">
        <v>471</v>
      </c>
      <c r="CQ125" s="808"/>
      <c r="CR125" s="808"/>
      <c r="CS125" s="808"/>
      <c r="CT125" s="808"/>
      <c r="CU125" s="808"/>
      <c r="CV125" s="808"/>
      <c r="CW125" s="808"/>
      <c r="CX125" s="808"/>
      <c r="CY125" s="808"/>
      <c r="CZ125" s="808"/>
      <c r="DA125" s="808"/>
      <c r="DB125" s="808"/>
      <c r="DC125" s="808"/>
      <c r="DD125" s="808"/>
      <c r="DE125" s="808"/>
      <c r="DF125" s="809"/>
      <c r="DG125" s="861" t="s">
        <v>139</v>
      </c>
      <c r="DH125" s="842"/>
      <c r="DI125" s="842"/>
      <c r="DJ125" s="842"/>
      <c r="DK125" s="842"/>
      <c r="DL125" s="842" t="s">
        <v>433</v>
      </c>
      <c r="DM125" s="842"/>
      <c r="DN125" s="842"/>
      <c r="DO125" s="842"/>
      <c r="DP125" s="842"/>
      <c r="DQ125" s="842" t="s">
        <v>139</v>
      </c>
      <c r="DR125" s="842"/>
      <c r="DS125" s="842"/>
      <c r="DT125" s="842"/>
      <c r="DU125" s="842"/>
      <c r="DV125" s="843" t="s">
        <v>139</v>
      </c>
      <c r="DW125" s="843"/>
      <c r="DX125" s="843"/>
      <c r="DY125" s="843"/>
      <c r="DZ125" s="844"/>
    </row>
    <row r="126" spans="1:130" s="230" customFormat="1" ht="26.25" customHeight="1" thickBot="1" x14ac:dyDescent="0.2">
      <c r="A126" s="820"/>
      <c r="B126" s="821"/>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139</v>
      </c>
      <c r="AB126" s="780"/>
      <c r="AC126" s="780"/>
      <c r="AD126" s="780"/>
      <c r="AE126" s="781"/>
      <c r="AF126" s="782" t="s">
        <v>433</v>
      </c>
      <c r="AG126" s="780"/>
      <c r="AH126" s="780"/>
      <c r="AI126" s="780"/>
      <c r="AJ126" s="781"/>
      <c r="AK126" s="782" t="s">
        <v>433</v>
      </c>
      <c r="AL126" s="780"/>
      <c r="AM126" s="780"/>
      <c r="AN126" s="780"/>
      <c r="AO126" s="781"/>
      <c r="AP126" s="824" t="s">
        <v>433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472</v>
      </c>
      <c r="CQ126" s="752"/>
      <c r="CR126" s="752"/>
      <c r="CS126" s="752"/>
      <c r="CT126" s="752"/>
      <c r="CU126" s="752"/>
      <c r="CV126" s="752"/>
      <c r="CW126" s="752"/>
      <c r="CX126" s="752"/>
      <c r="CY126" s="752"/>
      <c r="CZ126" s="752"/>
      <c r="DA126" s="752"/>
      <c r="DB126" s="752"/>
      <c r="DC126" s="752"/>
      <c r="DD126" s="752"/>
      <c r="DE126" s="752"/>
      <c r="DF126" s="753"/>
      <c r="DG126" s="816" t="s">
        <v>139</v>
      </c>
      <c r="DH126" s="817"/>
      <c r="DI126" s="817"/>
      <c r="DJ126" s="817"/>
      <c r="DK126" s="817"/>
      <c r="DL126" s="817" t="s">
        <v>139</v>
      </c>
      <c r="DM126" s="817"/>
      <c r="DN126" s="817"/>
      <c r="DO126" s="817"/>
      <c r="DP126" s="817"/>
      <c r="DQ126" s="817" t="s">
        <v>139</v>
      </c>
      <c r="DR126" s="817"/>
      <c r="DS126" s="817"/>
      <c r="DT126" s="817"/>
      <c r="DU126" s="817"/>
      <c r="DV126" s="794" t="s">
        <v>433</v>
      </c>
      <c r="DW126" s="794"/>
      <c r="DX126" s="794"/>
      <c r="DY126" s="794"/>
      <c r="DZ126" s="795"/>
    </row>
    <row r="127" spans="1:130" s="230" customFormat="1" ht="26.25" customHeight="1" x14ac:dyDescent="0.15">
      <c r="A127" s="822"/>
      <c r="B127" s="823"/>
      <c r="C127" s="838" t="s">
        <v>473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147</v>
      </c>
      <c r="AB127" s="780"/>
      <c r="AC127" s="780"/>
      <c r="AD127" s="780"/>
      <c r="AE127" s="781"/>
      <c r="AF127" s="782" t="s">
        <v>433</v>
      </c>
      <c r="AG127" s="780"/>
      <c r="AH127" s="780"/>
      <c r="AI127" s="780"/>
      <c r="AJ127" s="781"/>
      <c r="AK127" s="782" t="s">
        <v>139</v>
      </c>
      <c r="AL127" s="780"/>
      <c r="AM127" s="780"/>
      <c r="AN127" s="780"/>
      <c r="AO127" s="781"/>
      <c r="AP127" s="824" t="s">
        <v>433</v>
      </c>
      <c r="AQ127" s="825"/>
      <c r="AR127" s="825"/>
      <c r="AS127" s="825"/>
      <c r="AT127" s="826"/>
      <c r="AU127" s="232"/>
      <c r="AV127" s="232"/>
      <c r="AW127" s="232"/>
      <c r="AX127" s="841" t="s">
        <v>474</v>
      </c>
      <c r="AY127" s="812"/>
      <c r="AZ127" s="812"/>
      <c r="BA127" s="812"/>
      <c r="BB127" s="812"/>
      <c r="BC127" s="812"/>
      <c r="BD127" s="812"/>
      <c r="BE127" s="813"/>
      <c r="BF127" s="811" t="s">
        <v>475</v>
      </c>
      <c r="BG127" s="812"/>
      <c r="BH127" s="812"/>
      <c r="BI127" s="812"/>
      <c r="BJ127" s="812"/>
      <c r="BK127" s="812"/>
      <c r="BL127" s="813"/>
      <c r="BM127" s="811" t="s">
        <v>476</v>
      </c>
      <c r="BN127" s="812"/>
      <c r="BO127" s="812"/>
      <c r="BP127" s="812"/>
      <c r="BQ127" s="812"/>
      <c r="BR127" s="812"/>
      <c r="BS127" s="813"/>
      <c r="BT127" s="811" t="s">
        <v>477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478</v>
      </c>
      <c r="CQ127" s="752"/>
      <c r="CR127" s="752"/>
      <c r="CS127" s="752"/>
      <c r="CT127" s="752"/>
      <c r="CU127" s="752"/>
      <c r="CV127" s="752"/>
      <c r="CW127" s="752"/>
      <c r="CX127" s="752"/>
      <c r="CY127" s="752"/>
      <c r="CZ127" s="752"/>
      <c r="DA127" s="752"/>
      <c r="DB127" s="752"/>
      <c r="DC127" s="752"/>
      <c r="DD127" s="752"/>
      <c r="DE127" s="752"/>
      <c r="DF127" s="753"/>
      <c r="DG127" s="816" t="s">
        <v>433</v>
      </c>
      <c r="DH127" s="817"/>
      <c r="DI127" s="817"/>
      <c r="DJ127" s="817"/>
      <c r="DK127" s="817"/>
      <c r="DL127" s="817" t="s">
        <v>433</v>
      </c>
      <c r="DM127" s="817"/>
      <c r="DN127" s="817"/>
      <c r="DO127" s="817"/>
      <c r="DP127" s="817"/>
      <c r="DQ127" s="817" t="s">
        <v>433</v>
      </c>
      <c r="DR127" s="817"/>
      <c r="DS127" s="817"/>
      <c r="DT127" s="817"/>
      <c r="DU127" s="817"/>
      <c r="DV127" s="794" t="s">
        <v>139</v>
      </c>
      <c r="DW127" s="794"/>
      <c r="DX127" s="794"/>
      <c r="DY127" s="794"/>
      <c r="DZ127" s="795"/>
    </row>
    <row r="128" spans="1:130" s="230" customFormat="1" ht="26.25" customHeight="1" thickBot="1" x14ac:dyDescent="0.2">
      <c r="A128" s="796" t="s">
        <v>479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480</v>
      </c>
      <c r="X128" s="798"/>
      <c r="Y128" s="798"/>
      <c r="Z128" s="799"/>
      <c r="AA128" s="800">
        <v>191852</v>
      </c>
      <c r="AB128" s="801"/>
      <c r="AC128" s="801"/>
      <c r="AD128" s="801"/>
      <c r="AE128" s="802"/>
      <c r="AF128" s="803">
        <v>217111</v>
      </c>
      <c r="AG128" s="801"/>
      <c r="AH128" s="801"/>
      <c r="AI128" s="801"/>
      <c r="AJ128" s="802"/>
      <c r="AK128" s="803">
        <v>172637</v>
      </c>
      <c r="AL128" s="801"/>
      <c r="AM128" s="801"/>
      <c r="AN128" s="801"/>
      <c r="AO128" s="802"/>
      <c r="AP128" s="804"/>
      <c r="AQ128" s="805"/>
      <c r="AR128" s="805"/>
      <c r="AS128" s="805"/>
      <c r="AT128" s="806"/>
      <c r="AU128" s="232"/>
      <c r="AV128" s="232"/>
      <c r="AW128" s="232"/>
      <c r="AX128" s="807" t="s">
        <v>481</v>
      </c>
      <c r="AY128" s="808"/>
      <c r="AZ128" s="808"/>
      <c r="BA128" s="808"/>
      <c r="BB128" s="808"/>
      <c r="BC128" s="808"/>
      <c r="BD128" s="808"/>
      <c r="BE128" s="809"/>
      <c r="BF128" s="786" t="s">
        <v>139</v>
      </c>
      <c r="BG128" s="787"/>
      <c r="BH128" s="787"/>
      <c r="BI128" s="787"/>
      <c r="BJ128" s="787"/>
      <c r="BK128" s="787"/>
      <c r="BL128" s="810"/>
      <c r="BM128" s="786">
        <v>13.47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482</v>
      </c>
      <c r="CQ128" s="730"/>
      <c r="CR128" s="730"/>
      <c r="CS128" s="730"/>
      <c r="CT128" s="730"/>
      <c r="CU128" s="730"/>
      <c r="CV128" s="730"/>
      <c r="CW128" s="730"/>
      <c r="CX128" s="730"/>
      <c r="CY128" s="730"/>
      <c r="CZ128" s="730"/>
      <c r="DA128" s="730"/>
      <c r="DB128" s="730"/>
      <c r="DC128" s="730"/>
      <c r="DD128" s="730"/>
      <c r="DE128" s="730"/>
      <c r="DF128" s="731"/>
      <c r="DG128" s="790" t="s">
        <v>139</v>
      </c>
      <c r="DH128" s="791"/>
      <c r="DI128" s="791"/>
      <c r="DJ128" s="791"/>
      <c r="DK128" s="791"/>
      <c r="DL128" s="791" t="s">
        <v>139</v>
      </c>
      <c r="DM128" s="791"/>
      <c r="DN128" s="791"/>
      <c r="DO128" s="791"/>
      <c r="DP128" s="791"/>
      <c r="DQ128" s="791" t="s">
        <v>139</v>
      </c>
      <c r="DR128" s="791"/>
      <c r="DS128" s="791"/>
      <c r="DT128" s="791"/>
      <c r="DU128" s="791"/>
      <c r="DV128" s="792" t="s">
        <v>139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483</v>
      </c>
      <c r="X129" s="777"/>
      <c r="Y129" s="777"/>
      <c r="Z129" s="778"/>
      <c r="AA129" s="779">
        <v>9070301</v>
      </c>
      <c r="AB129" s="780"/>
      <c r="AC129" s="780"/>
      <c r="AD129" s="780"/>
      <c r="AE129" s="781"/>
      <c r="AF129" s="782">
        <v>9464979</v>
      </c>
      <c r="AG129" s="780"/>
      <c r="AH129" s="780"/>
      <c r="AI129" s="780"/>
      <c r="AJ129" s="781"/>
      <c r="AK129" s="782">
        <v>9235803</v>
      </c>
      <c r="AL129" s="780"/>
      <c r="AM129" s="780"/>
      <c r="AN129" s="780"/>
      <c r="AO129" s="781"/>
      <c r="AP129" s="783"/>
      <c r="AQ129" s="784"/>
      <c r="AR129" s="784"/>
      <c r="AS129" s="784"/>
      <c r="AT129" s="785"/>
      <c r="AU129" s="233"/>
      <c r="AV129" s="233"/>
      <c r="AW129" s="233"/>
      <c r="AX129" s="751" t="s">
        <v>484</v>
      </c>
      <c r="AY129" s="752"/>
      <c r="AZ129" s="752"/>
      <c r="BA129" s="752"/>
      <c r="BB129" s="752"/>
      <c r="BC129" s="752"/>
      <c r="BD129" s="752"/>
      <c r="BE129" s="753"/>
      <c r="BF129" s="770" t="s">
        <v>139</v>
      </c>
      <c r="BG129" s="771"/>
      <c r="BH129" s="771"/>
      <c r="BI129" s="771"/>
      <c r="BJ129" s="771"/>
      <c r="BK129" s="771"/>
      <c r="BL129" s="772"/>
      <c r="BM129" s="770">
        <v>18.47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486</v>
      </c>
      <c r="X130" s="777"/>
      <c r="Y130" s="777"/>
      <c r="Z130" s="778"/>
      <c r="AA130" s="779">
        <v>1640375</v>
      </c>
      <c r="AB130" s="780"/>
      <c r="AC130" s="780"/>
      <c r="AD130" s="780"/>
      <c r="AE130" s="781"/>
      <c r="AF130" s="782">
        <v>1590176</v>
      </c>
      <c r="AG130" s="780"/>
      <c r="AH130" s="780"/>
      <c r="AI130" s="780"/>
      <c r="AJ130" s="781"/>
      <c r="AK130" s="782">
        <v>1553897</v>
      </c>
      <c r="AL130" s="780"/>
      <c r="AM130" s="780"/>
      <c r="AN130" s="780"/>
      <c r="AO130" s="781"/>
      <c r="AP130" s="783"/>
      <c r="AQ130" s="784"/>
      <c r="AR130" s="784"/>
      <c r="AS130" s="784"/>
      <c r="AT130" s="785"/>
      <c r="AU130" s="233"/>
      <c r="AV130" s="233"/>
      <c r="AW130" s="233"/>
      <c r="AX130" s="751" t="s">
        <v>487</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488</v>
      </c>
      <c r="X131" s="761"/>
      <c r="Y131" s="761"/>
      <c r="Z131" s="762"/>
      <c r="AA131" s="763">
        <v>7429926</v>
      </c>
      <c r="AB131" s="764"/>
      <c r="AC131" s="764"/>
      <c r="AD131" s="764"/>
      <c r="AE131" s="765"/>
      <c r="AF131" s="766">
        <v>7874803</v>
      </c>
      <c r="AG131" s="764"/>
      <c r="AH131" s="764"/>
      <c r="AI131" s="764"/>
      <c r="AJ131" s="765"/>
      <c r="AK131" s="766">
        <v>7681906</v>
      </c>
      <c r="AL131" s="764"/>
      <c r="AM131" s="764"/>
      <c r="AN131" s="764"/>
      <c r="AO131" s="765"/>
      <c r="AP131" s="767"/>
      <c r="AQ131" s="768"/>
      <c r="AR131" s="768"/>
      <c r="AS131" s="768"/>
      <c r="AT131" s="769"/>
      <c r="AU131" s="233"/>
      <c r="AV131" s="233"/>
      <c r="AW131" s="233"/>
      <c r="AX131" s="729" t="s">
        <v>489</v>
      </c>
      <c r="AY131" s="730"/>
      <c r="AZ131" s="730"/>
      <c r="BA131" s="730"/>
      <c r="BB131" s="730"/>
      <c r="BC131" s="730"/>
      <c r="BD131" s="730"/>
      <c r="BE131" s="731"/>
      <c r="BF131" s="732">
        <v>29.8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491</v>
      </c>
      <c r="W132" s="742"/>
      <c r="X132" s="742"/>
      <c r="Y132" s="742"/>
      <c r="Z132" s="743"/>
      <c r="AA132" s="744">
        <v>8.2096241600000006</v>
      </c>
      <c r="AB132" s="745"/>
      <c r="AC132" s="745"/>
      <c r="AD132" s="745"/>
      <c r="AE132" s="746"/>
      <c r="AF132" s="747">
        <v>10.05879131</v>
      </c>
      <c r="AG132" s="745"/>
      <c r="AH132" s="745"/>
      <c r="AI132" s="745"/>
      <c r="AJ132" s="746"/>
      <c r="AK132" s="747">
        <v>10.550050990000001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492</v>
      </c>
      <c r="W133" s="721"/>
      <c r="X133" s="721"/>
      <c r="Y133" s="721"/>
      <c r="Z133" s="722"/>
      <c r="AA133" s="723">
        <v>7.4</v>
      </c>
      <c r="AB133" s="724"/>
      <c r="AC133" s="724"/>
      <c r="AD133" s="724"/>
      <c r="AE133" s="725"/>
      <c r="AF133" s="723">
        <v>8.4</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Udg1UGj/SeUsR0ebPD28aM9l4+0+LtaYTqpkugfBivZXYcEMp6kQXJoz+syyRSJ+d+5MK+BrUn5Qce4lIwixg==" saltValue="27aguVMwrK3GvSPKuUoP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E77" sqref="BE7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jxkfnTYzRgeCVJCPT3q9ZEZn15a776sdBL4ebho9CNHGhJHB4+7fXfMCOHoSU2SHHtCID/iFPyqM2CIKDUruw==" saltValue="fehs74Ap4NDIrv3jXiRg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6kQ/0BCYeo4BScBJ2PYp4F3s2dTAZz1i+2uRc7KNSqfCo7WdbND6de4K5gRCFvDdmgXC9MMG/eNxdR6JYkCew==" saltValue="0fyCgo5zZYkqItjd7GAo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U43" sqref="U4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496</v>
      </c>
      <c r="AP7" s="272"/>
      <c r="AQ7" s="273" t="s">
        <v>497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498</v>
      </c>
      <c r="AQ8" s="279" t="s">
        <v>499</v>
      </c>
      <c r="AR8" s="280" t="s">
        <v>500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501</v>
      </c>
      <c r="AL9" s="1131"/>
      <c r="AM9" s="1131"/>
      <c r="AN9" s="1132"/>
      <c r="AO9" s="281">
        <v>2957596</v>
      </c>
      <c r="AP9" s="281">
        <v>100064</v>
      </c>
      <c r="AQ9" s="282">
        <v>105319</v>
      </c>
      <c r="AR9" s="283">
        <v>-5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502</v>
      </c>
      <c r="AL10" s="1131"/>
      <c r="AM10" s="1131"/>
      <c r="AN10" s="1132"/>
      <c r="AO10" s="284">
        <v>375199</v>
      </c>
      <c r="AP10" s="284">
        <v>12694</v>
      </c>
      <c r="AQ10" s="285">
        <v>9860</v>
      </c>
      <c r="AR10" s="286">
        <v>28.7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503</v>
      </c>
      <c r="AL11" s="1131"/>
      <c r="AM11" s="1131"/>
      <c r="AN11" s="1132"/>
      <c r="AO11" s="284">
        <v>54183</v>
      </c>
      <c r="AP11" s="284">
        <v>1833</v>
      </c>
      <c r="AQ11" s="285">
        <v>1656</v>
      </c>
      <c r="AR11" s="286">
        <v>10.7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504</v>
      </c>
      <c r="AL12" s="1131"/>
      <c r="AM12" s="1131"/>
      <c r="AN12" s="1132"/>
      <c r="AO12" s="284" t="s">
        <v>505</v>
      </c>
      <c r="AP12" s="284" t="s">
        <v>505</v>
      </c>
      <c r="AQ12" s="285">
        <v>3</v>
      </c>
      <c r="AR12" s="286" t="s">
        <v>505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506</v>
      </c>
      <c r="AL13" s="1131"/>
      <c r="AM13" s="1131"/>
      <c r="AN13" s="1132"/>
      <c r="AO13" s="284">
        <v>80168</v>
      </c>
      <c r="AP13" s="284">
        <v>2712</v>
      </c>
      <c r="AQ13" s="285">
        <v>4056</v>
      </c>
      <c r="AR13" s="286">
        <v>-33.1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507</v>
      </c>
      <c r="AL14" s="1131"/>
      <c r="AM14" s="1131"/>
      <c r="AN14" s="1132"/>
      <c r="AO14" s="284">
        <v>6953</v>
      </c>
      <c r="AP14" s="284">
        <v>235</v>
      </c>
      <c r="AQ14" s="285">
        <v>2339</v>
      </c>
      <c r="AR14" s="286">
        <v>-90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508</v>
      </c>
      <c r="AL15" s="1134"/>
      <c r="AM15" s="1134"/>
      <c r="AN15" s="1135"/>
      <c r="AO15" s="284">
        <v>-197581</v>
      </c>
      <c r="AP15" s="284">
        <v>-6685</v>
      </c>
      <c r="AQ15" s="285">
        <v>-7717</v>
      </c>
      <c r="AR15" s="286">
        <v>-13.4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3276518</v>
      </c>
      <c r="AP16" s="284">
        <v>110854</v>
      </c>
      <c r="AQ16" s="285">
        <v>115515</v>
      </c>
      <c r="AR16" s="286">
        <v>-4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513</v>
      </c>
      <c r="AL21" s="1137"/>
      <c r="AM21" s="1137"/>
      <c r="AN21" s="1138"/>
      <c r="AO21" s="297">
        <v>8.73</v>
      </c>
      <c r="AP21" s="298">
        <v>10.69</v>
      </c>
      <c r="AQ21" s="299">
        <v>-1.96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514</v>
      </c>
      <c r="AL22" s="1137"/>
      <c r="AM22" s="1137"/>
      <c r="AN22" s="1138"/>
      <c r="AO22" s="302">
        <v>98.8</v>
      </c>
      <c r="AP22" s="303">
        <v>97.4</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496</v>
      </c>
      <c r="AP30" s="272"/>
      <c r="AQ30" s="273" t="s">
        <v>497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498</v>
      </c>
      <c r="AQ31" s="279" t="s">
        <v>499</v>
      </c>
      <c r="AR31" s="280" t="s">
        <v>500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518</v>
      </c>
      <c r="AL32" s="1121"/>
      <c r="AM32" s="1121"/>
      <c r="AN32" s="1122"/>
      <c r="AO32" s="312">
        <v>1902089</v>
      </c>
      <c r="AP32" s="312">
        <v>64353</v>
      </c>
      <c r="AQ32" s="313">
        <v>74824</v>
      </c>
      <c r="AR32" s="314">
        <v>-14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519</v>
      </c>
      <c r="AL33" s="1121"/>
      <c r="AM33" s="1121"/>
      <c r="AN33" s="1122"/>
      <c r="AO33" s="312" t="s">
        <v>505</v>
      </c>
      <c r="AP33" s="312" t="s">
        <v>505</v>
      </c>
      <c r="AQ33" s="313" t="s">
        <v>505</v>
      </c>
      <c r="AR33" s="314" t="s">
        <v>505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520</v>
      </c>
      <c r="AL34" s="1121"/>
      <c r="AM34" s="1121"/>
      <c r="AN34" s="1122"/>
      <c r="AO34" s="312" t="s">
        <v>505</v>
      </c>
      <c r="AP34" s="312" t="s">
        <v>505</v>
      </c>
      <c r="AQ34" s="313">
        <v>1</v>
      </c>
      <c r="AR34" s="314" t="s">
        <v>505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521</v>
      </c>
      <c r="AL35" s="1121"/>
      <c r="AM35" s="1121"/>
      <c r="AN35" s="1122"/>
      <c r="AO35" s="312">
        <v>560428</v>
      </c>
      <c r="AP35" s="312">
        <v>18961</v>
      </c>
      <c r="AQ35" s="313">
        <v>17427</v>
      </c>
      <c r="AR35" s="314">
        <v>8.8000000000000007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522</v>
      </c>
      <c r="AL36" s="1121"/>
      <c r="AM36" s="1121"/>
      <c r="AN36" s="1122"/>
      <c r="AO36" s="312">
        <v>74462</v>
      </c>
      <c r="AP36" s="312">
        <v>2519</v>
      </c>
      <c r="AQ36" s="313">
        <v>2447</v>
      </c>
      <c r="AR36" s="314">
        <v>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523</v>
      </c>
      <c r="AL37" s="1121"/>
      <c r="AM37" s="1121"/>
      <c r="AN37" s="1122"/>
      <c r="AO37" s="312" t="s">
        <v>505</v>
      </c>
      <c r="AP37" s="312" t="s">
        <v>505</v>
      </c>
      <c r="AQ37" s="313">
        <v>591</v>
      </c>
      <c r="AR37" s="314" t="s">
        <v>505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524</v>
      </c>
      <c r="AL38" s="1124"/>
      <c r="AM38" s="1124"/>
      <c r="AN38" s="1125"/>
      <c r="AO38" s="315" t="s">
        <v>505</v>
      </c>
      <c r="AP38" s="315" t="s">
        <v>505</v>
      </c>
      <c r="AQ38" s="316">
        <v>2</v>
      </c>
      <c r="AR38" s="304" t="s">
        <v>505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525</v>
      </c>
      <c r="AL39" s="1124"/>
      <c r="AM39" s="1124"/>
      <c r="AN39" s="1125"/>
      <c r="AO39" s="312">
        <v>-172637</v>
      </c>
      <c r="AP39" s="312">
        <v>-5841</v>
      </c>
      <c r="AQ39" s="313">
        <v>-3618</v>
      </c>
      <c r="AR39" s="314">
        <v>61.4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526</v>
      </c>
      <c r="AL40" s="1121"/>
      <c r="AM40" s="1121"/>
      <c r="AN40" s="1122"/>
      <c r="AO40" s="312">
        <v>-1553897</v>
      </c>
      <c r="AP40" s="312">
        <v>-52573</v>
      </c>
      <c r="AQ40" s="313">
        <v>-63812</v>
      </c>
      <c r="AR40" s="314">
        <v>-17.600000000000001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810445</v>
      </c>
      <c r="AP41" s="312">
        <v>27420</v>
      </c>
      <c r="AQ41" s="313">
        <v>27863</v>
      </c>
      <c r="AR41" s="314">
        <v>-1.6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496</v>
      </c>
      <c r="AN49" s="1115" t="s">
        <v>530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531</v>
      </c>
      <c r="AO50" s="329" t="s">
        <v>532</v>
      </c>
      <c r="AP50" s="330" t="s">
        <v>533</v>
      </c>
      <c r="AQ50" s="331" t="s">
        <v>534</v>
      </c>
      <c r="AR50" s="332" t="s">
        <v>535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1806979</v>
      </c>
      <c r="AN51" s="334">
        <v>59717</v>
      </c>
      <c r="AO51" s="335">
        <v>-27.3</v>
      </c>
      <c r="AP51" s="336">
        <v>85173</v>
      </c>
      <c r="AQ51" s="337">
        <v>-4.3</v>
      </c>
      <c r="AR51" s="338">
        <v>-23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874120</v>
      </c>
      <c r="AN52" s="342">
        <v>28888</v>
      </c>
      <c r="AO52" s="343">
        <v>121</v>
      </c>
      <c r="AP52" s="344">
        <v>43913</v>
      </c>
      <c r="AQ52" s="345">
        <v>-3.4</v>
      </c>
      <c r="AR52" s="346">
        <v>124.4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3046989</v>
      </c>
      <c r="AN53" s="334">
        <v>101303</v>
      </c>
      <c r="AO53" s="335">
        <v>69.599999999999994</v>
      </c>
      <c r="AP53" s="336">
        <v>94081</v>
      </c>
      <c r="AQ53" s="337">
        <v>10.5</v>
      </c>
      <c r="AR53" s="338">
        <v>59.1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1282865</v>
      </c>
      <c r="AN54" s="342">
        <v>42651</v>
      </c>
      <c r="AO54" s="343">
        <v>47.6</v>
      </c>
      <c r="AP54" s="344">
        <v>48949</v>
      </c>
      <c r="AQ54" s="345">
        <v>11.5</v>
      </c>
      <c r="AR54" s="346">
        <v>36.1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1003395</v>
      </c>
      <c r="AN55" s="334">
        <v>33526</v>
      </c>
      <c r="AO55" s="335">
        <v>-66.900000000000006</v>
      </c>
      <c r="AP55" s="336">
        <v>92632</v>
      </c>
      <c r="AQ55" s="337">
        <v>-1.5</v>
      </c>
      <c r="AR55" s="338">
        <v>-65.400000000000006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370881</v>
      </c>
      <c r="AN56" s="342">
        <v>12392</v>
      </c>
      <c r="AO56" s="343">
        <v>-70.900000000000006</v>
      </c>
      <c r="AP56" s="344">
        <v>47978</v>
      </c>
      <c r="AQ56" s="345">
        <v>-2</v>
      </c>
      <c r="AR56" s="346">
        <v>-68.900000000000006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1904828</v>
      </c>
      <c r="AN57" s="334">
        <v>64185</v>
      </c>
      <c r="AO57" s="335">
        <v>91.4</v>
      </c>
      <c r="AP57" s="336">
        <v>96469</v>
      </c>
      <c r="AQ57" s="337">
        <v>4.0999999999999996</v>
      </c>
      <c r="AR57" s="338">
        <v>87.3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773574</v>
      </c>
      <c r="AN58" s="342">
        <v>26066</v>
      </c>
      <c r="AO58" s="343">
        <v>110.3</v>
      </c>
      <c r="AP58" s="344">
        <v>49775</v>
      </c>
      <c r="AQ58" s="345">
        <v>3.7</v>
      </c>
      <c r="AR58" s="346">
        <v>106.6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1132880</v>
      </c>
      <c r="AN59" s="334">
        <v>38329</v>
      </c>
      <c r="AO59" s="335">
        <v>-40.299999999999997</v>
      </c>
      <c r="AP59" s="336">
        <v>85743</v>
      </c>
      <c r="AQ59" s="337">
        <v>-11.1</v>
      </c>
      <c r="AR59" s="338">
        <v>-29.2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543255</v>
      </c>
      <c r="AN60" s="342">
        <v>18380</v>
      </c>
      <c r="AO60" s="343">
        <v>-29.5</v>
      </c>
      <c r="AP60" s="344">
        <v>45231</v>
      </c>
      <c r="AQ60" s="345">
        <v>-9.1</v>
      </c>
      <c r="AR60" s="346">
        <v>-20.399999999999999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1779014</v>
      </c>
      <c r="AN61" s="349">
        <v>59412</v>
      </c>
      <c r="AO61" s="350">
        <v>5.3</v>
      </c>
      <c r="AP61" s="351">
        <v>90820</v>
      </c>
      <c r="AQ61" s="352">
        <v>-0.5</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768939</v>
      </c>
      <c r="AN62" s="342">
        <v>25675</v>
      </c>
      <c r="AO62" s="343">
        <v>35.700000000000003</v>
      </c>
      <c r="AP62" s="344">
        <v>47169</v>
      </c>
      <c r="AQ62" s="345">
        <v>0.1</v>
      </c>
      <c r="AR62" s="346">
        <v>35.6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kIFsXEINcqJgGAi5pr3/WRIOkqywhrOKOCS9dVTj/o41i7Qn8NsrnQGOSnpxeqUU9DhLQbZ/6IEB8T5r3Y9A==" saltValue="CtiBi81m+1OMRC/cLFx2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544</v>
      </c>
    </row>
    <row r="121" spans="125:125" ht="13.5" hidden="1" customHeight="1" x14ac:dyDescent="0.15">
      <c r="DU121" s="259"/>
    </row>
  </sheetData>
  <sheetProtection algorithmName="SHA-512" hashValue="BRf5C2xcUQl2IZPQC8EHVFNHAsKz6VsBUsm+WN4EmpRkvt2whhPWuwz+PwQjap3+7xSvpju0JmlvBvWDLtqxCw==" saltValue="M3d2A5it/iDGMCsJrMSw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5"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545</v>
      </c>
    </row>
  </sheetData>
  <sheetProtection algorithmName="SHA-512" hashValue="aj2Ud29ihUfBaKHfjkWlrBFoaxrJBsWR75lTUHHQqMnBNrsZuGWNl1XydVS9Gi0tvKDNpbGfWjAI8K3pPhtTnw==" saltValue="RuPj0HhahImzfMF6Yi+O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80" zoomScaleNormal="80"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39" t="s">
        <v>3</v>
      </c>
      <c r="D47" s="1139"/>
      <c r="E47" s="1140"/>
      <c r="F47" s="11">
        <v>8.06</v>
      </c>
      <c r="G47" s="12">
        <v>10.51</v>
      </c>
      <c r="H47" s="12">
        <v>9.9600000000000009</v>
      </c>
      <c r="I47" s="12">
        <v>16.989999999999998</v>
      </c>
      <c r="J47" s="13">
        <v>22.25</v>
      </c>
    </row>
    <row r="48" spans="2:10" ht="57.75" customHeight="1" x14ac:dyDescent="0.15">
      <c r="B48" s="14"/>
      <c r="C48" s="1141" t="s">
        <v>4</v>
      </c>
      <c r="D48" s="1141"/>
      <c r="E48" s="1142"/>
      <c r="F48" s="15">
        <v>4.46</v>
      </c>
      <c r="G48" s="16">
        <v>5.6</v>
      </c>
      <c r="H48" s="16">
        <v>6.4</v>
      </c>
      <c r="I48" s="16">
        <v>7.47</v>
      </c>
      <c r="J48" s="17">
        <v>8.1999999999999993</v>
      </c>
    </row>
    <row r="49" spans="2:10" ht="57.75" customHeight="1" thickBot="1" x14ac:dyDescent="0.2">
      <c r="B49" s="18"/>
      <c r="C49" s="1143" t="s">
        <v>5</v>
      </c>
      <c r="D49" s="1143"/>
      <c r="E49" s="1144"/>
      <c r="F49" s="19" t="s">
        <v>551</v>
      </c>
      <c r="G49" s="20">
        <v>1.4</v>
      </c>
      <c r="H49" s="20" t="s">
        <v>552</v>
      </c>
      <c r="I49" s="20">
        <v>5.91</v>
      </c>
      <c r="J49" s="21">
        <v>2.12</v>
      </c>
    </row>
    <row r="50" spans="2:10" x14ac:dyDescent="0.15"/>
  </sheetData>
  <sheetProtection algorithmName="SHA-512" hashValue="Mtg4Uumi9qydRX+dwpvViPIgavd9iBNdfIg7pg5w6p5RamLDmUTH1DbzakyyF7c7o86U3XkXoH1rQ9vAytU3vg==" saltValue="nRPEEzvkHuD0oKCOxby3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2024-03-18T01:54:22Z</cp:lastPrinted>
  <dcterms:created xsi:type="dcterms:W3CDTF">2024-03-14T02:28:55Z</dcterms:created>
  <dcterms:modified xsi:type="dcterms:W3CDTF">2024-03-22T08:18:18Z</dcterms:modified>
  <cp:category/>
</cp:coreProperties>
</file>