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0200018\Desktop\"/>
    </mc:Choice>
  </mc:AlternateContent>
  <bookViews>
    <workbookView xWindow="0" yWindow="0" windowWidth="20490" windowHeight="6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BE35" i="10"/>
  <c r="BE34" i="10"/>
  <c r="C34" i="10"/>
  <c r="C35" i="10" s="1"/>
  <c r="C36"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W34" i="10" l="1"/>
  <c r="BW35" i="10" s="1"/>
  <c r="BW36" i="10" s="1"/>
  <c r="BW37" i="10" s="1"/>
  <c r="BW38" i="10" s="1"/>
  <c r="BW39" i="10" s="1"/>
  <c r="BW40" i="10" s="1"/>
  <c r="BW41" i="10" s="1"/>
  <c r="BW42" i="10" s="1"/>
  <c r="BW43" i="10" s="1"/>
  <c r="CO34" i="10" l="1"/>
  <c r="CO35" i="10" s="1"/>
  <c r="CO36" i="10" s="1"/>
  <c r="CO37" i="10" s="1"/>
</calcChain>
</file>

<file path=xl/sharedStrings.xml><?xml version="1.0" encoding="utf-8"?>
<sst xmlns="http://schemas.openxmlformats.org/spreadsheetml/2006/main" count="1124" uniqueCount="613">
  <si>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</si>
  <si>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</si>
  <si>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</si>
  <si>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</si>
  <si>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</si>
  <si>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</si>
  <si>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</si>
  <si>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</si>
  <si>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</si>
  <si>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</si>
  <si>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</si>
  <si>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</si>
  <si>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</si>
  <si>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</si>
  <si>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</si>
  <si>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</si>
  <si>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</si>
  <si>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</si>
  <si>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</si>
  <si>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</si>
  <si>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</si>
  <si>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</si>
  <si>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</si>
  <si>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</si>
  <si>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</si>
  <si>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</si>
  <si>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</si>
  <si>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</si>
  <si>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</si>
  <si>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</si>
  <si>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</si>
  <si>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</si>
  <si>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</si>
  <si>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</si>
  <si>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</si>
  <si>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</si>
  <si>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</si>
  <si>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</si>
  <si>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</si>
  <si>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</si>
  <si>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</si>
  <si>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</si>
  <si>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</si>
  <si>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</si>
  <si>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</si>
  <si>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</si>
  <si>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</si>
  <si>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</si>
  <si>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</si>
  <si>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</si>
  <si>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</si>
  <si>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</si>
  <si>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</si>
  <si>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</si>
  <si>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</si>
  <si>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</si>
  <si>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</si>
  <si>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</si>
  <si>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</si>
  <si>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</si>
  <si>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</si>
  <si>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</si>
  <si>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</si>
  <si>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</si>
  <si>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</si>
  <si>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</si>
  <si>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</si>
  <si>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</si>
  <si>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</si>
  <si>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</si>
  <si>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</si>
  <si>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</si>
  <si>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</si>
  <si>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</si>
  <si>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</si>
  <si>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</si>
  <si>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</si>
  <si>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</si>
  <si>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</si>
  <si>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</si>
  <si>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</si>
  <si>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</si>
  <si>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</si>
  <si>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</si>
  <si>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</si>
  <si>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</si>
  <si>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</si>
  <si>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</si>
  <si>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</si>
  <si>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</si>
  <si>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</si>
  <si>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</si>
  <si>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</si>
  <si>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</si>
  <si>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</si>
  <si>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</si>
  <si>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</si>
  <si>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東御市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</si>
  <si>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</si>
  <si>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</si>
  <si>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</si>
  <si>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</si>
  <si>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</si>
  <si>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</si>
  <si>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</si>
  <si>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</si>
  <si>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</si>
  <si>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</si>
  <si>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</si>
  <si>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</si>
  <si>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</si>
  <si>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</si>
  <si>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</si>
  <si>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</si>
  <si>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</si>
  <si>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</si>
  <si>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</si>
  <si>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</si>
  <si>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</si>
  <si>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</si>
  <si>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</si>
  <si>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</si>
  <si>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</si>
  <si>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</si>
  <si>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</si>
  <si>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</si>
  <si>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</si>
  <si>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</si>
  <si>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</si>
  <si>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</si>
  <si>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</si>
  <si>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</si>
  <si>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</si>
  <si>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</si>
  <si>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</si>
  <si>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</si>
  <si>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</si>
  <si>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</si>
  <si>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</si>
  <si>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</si>
  <si>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</si>
  <si>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</si>
  <si>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</si>
  <si>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</si>
  <si>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</si>
  <si>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</si>
  <si>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</si>
  <si>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</si>
  <si>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</si>
  <si>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</si>
  <si>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</si>
  <si>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</si>
  <si>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</si>
  <si>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</si>
  <si>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</si>
  <si>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</si>
  <si>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</si>
  <si>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</si>
  <si>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</si>
  <si>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</si>
  <si>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</si>
  <si>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</si>
  <si>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</si>
  <si>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</si>
  <si>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</si>
  <si>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</si>
  <si>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</si>
  <si>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</si>
  <si>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</si>
  <si>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</si>
  <si>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</si>
  <si>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</si>
  <si>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</si>
  <si>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</si>
  <si>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</si>
  <si>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</si>
  <si>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</si>
  <si>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</si>
  <si>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t>
    <phoneticPr fontId="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</si>
  <si>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</si>
  <si>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</si>
  <si>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</si>
  <si>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</si>
  <si>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</si>
  <si>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</si>
  <si>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</si>
  <si>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</si>
  <si>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</si>
  <si>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</si>
  <si>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</si>
  <si>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</si>
  <si>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</si>
  <si>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</si>
  <si>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</si>
  <si>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</si>
  <si>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</si>
  <si>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</si>
  <si>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</si>
  <si>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</si>
  <si>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</si>
  <si>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</si>
  <si>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</si>
  <si>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</si>
  <si>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</si>
  <si>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</si>
  <si>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</si>
  <si>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</si>
  <si>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</si>
  <si>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</si>
  <si>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</si>
  <si>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長野県東御市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</si>
  <si>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</si>
  <si>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</si>
  <si>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</si>
  <si>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</si>
  <si>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</si>
  <si>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</si>
  <si>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</si>
  <si>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</si>
  <si>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</si>
  <si>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</si>
  <si>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</si>
  <si>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</si>
  <si>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</si>
  <si>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</si>
  <si>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</si>
  <si>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</si>
  <si>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</si>
  <si>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</si>
  <si>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</si>
  <si>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</si>
  <si>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</si>
  <si>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</si>
  <si>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</si>
  <si>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</si>
  <si>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</si>
  <si>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</si>
  <si>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</si>
  <si>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</si>
  <si>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</si>
  <si>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</si>
  <si>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</si>
  <si>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</si>
  <si>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</si>
  <si>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</si>
  <si>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</si>
  <si>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</si>
  <si>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</si>
  <si>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</si>
  <si>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</si>
  <si>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</si>
  <si>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</si>
  <si>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</si>
  <si>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</si>
  <si>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</si>
  <si>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</si>
  <si>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</si>
  <si>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</si>
  <si>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</si>
  <si>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</si>
  <si>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</si>
  <si>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</si>
  <si>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</si>
  <si>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</si>
  <si>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</si>
  <si>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</si>
  <si>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</si>
  <si>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</si>
  <si>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</si>
  <si>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</si>
  <si>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</si>
  <si>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</si>
  <si>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</si>
  <si>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</si>
  <si>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</si>
  <si>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</si>
  <si>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</si>
  <si>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</si>
  <si>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</si>
  <si>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</si>
  <si>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</si>
  <si>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</si>
  <si>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</si>
  <si>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</si>
  <si>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</si>
  <si>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</si>
  <si>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</si>
  <si>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</si>
  <si>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</si>
  <si>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</si>
  <si>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</si>
  <si>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</si>
  <si>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</si>
  <si>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</si>
  <si>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</si>
  <si>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</si>
  <si>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</si>
  <si>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</si>
  <si>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</si>
  <si>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</si>
  <si>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</si>
  <si>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</si>
  <si>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</si>
  <si>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</si>
  <si>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</si>
  <si>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</si>
  <si>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</si>
  <si>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</si>
  <si>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</si>
  <si>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</si>
  <si>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</si>
  <si>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</si>
  <si>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</si>
  <si>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</si>
  <si>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</si>
  <si>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</si>
  <si>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</si>
  <si>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</si>
  <si>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</si>
  <si>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</si>
  <si>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</si>
  <si>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</si>
  <si>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</si>
  <si>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</si>
  <si>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</si>
  <si>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</si>
  <si>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</si>
  <si>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</si>
  <si>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</si>
  <si>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</si>
  <si>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</si>
  <si>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</si>
  <si>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</si>
  <si>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</si>
  <si>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</si>
  <si>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</si>
  <si>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</si>
  <si>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</si>
  <si>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</si>
  <si>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</si>
  <si>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</si>
  <si>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</si>
  <si>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</si>
  <si>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</si>
  <si>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</si>
  <si>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</si>
  <si>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</si>
  <si>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</si>
  <si>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</si>
  <si>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</si>
  <si>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</si>
  <si>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</si>
  <si>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</si>
  <si>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</si>
  <si>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</si>
  <si>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</si>
  <si>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</si>
  <si>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</si>
  <si>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</si>
  <si>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</si>
  <si>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</si>
  <si>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</si>
  <si>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</si>
  <si>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長野県東御市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</si>
  <si>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</si>
  <si>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</si>
  <si>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</si>
  <si>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</si>
  <si>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</si>
  <si>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</si>
  <si>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</si>
  <si>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</si>
  <si>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</si>
  <si>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</si>
  <si>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</si>
  <si>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</si>
  <si>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</si>
  <si>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</si>
  <si>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</si>
  <si>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</si>
  <si>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</si>
  <si>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</si>
  <si>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</si>
  <si>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</si>
  <si>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東御市地域改善地区住宅改修資金等貸付事業特別会計</t>
    <phoneticPr fontId="5"/>
  </si>
  <si>
    <t>東御市湯の丸高原屋内運動施設事業特別会計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</si>
  <si>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</si>
  <si>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</si>
  <si>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</si>
  <si>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</si>
  <si>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</si>
  <si>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</si>
  <si>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</si>
  <si>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</si>
  <si>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</si>
  <si>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</si>
  <si>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</si>
  <si>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</si>
  <si>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</si>
  <si>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東御市国民健康保険特別会計</t>
    <phoneticPr fontId="5"/>
  </si>
  <si>
    <t>東御市介護保険特別会計</t>
    <phoneticPr fontId="5"/>
  </si>
  <si>
    <t>東御市後期高齢者医療特別会計</t>
    <phoneticPr fontId="5"/>
  </si>
  <si>
    <t>東御市水道事業会計</t>
    <phoneticPr fontId="5"/>
  </si>
  <si>
    <t>法適用企業</t>
    <phoneticPr fontId="5"/>
  </si>
  <si>
    <t>東御市病院事業会計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</si>
  <si>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</si>
  <si>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</si>
  <si>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</si>
  <si>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</si>
  <si>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</si>
  <si>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</si>
  <si>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</si>
  <si>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</si>
  <si>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</si>
  <si>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</si>
  <si>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</si>
  <si>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</si>
  <si>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</si>
  <si>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</si>
  <si>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</si>
  <si>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</si>
  <si>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</si>
  <si>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</si>
  <si>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</si>
  <si>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</si>
  <si>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</si>
  <si>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</si>
  <si>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</si>
  <si>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</si>
  <si>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</si>
  <si>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</si>
  <si>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</si>
  <si>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</si>
  <si>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</si>
  <si>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</si>
  <si>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</si>
  <si>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</si>
  <si>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</si>
  <si>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</si>
  <si>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</si>
  <si>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</si>
  <si>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</si>
  <si>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</si>
  <si>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</si>
  <si>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</si>
  <si>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</si>
  <si>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</si>
  <si>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</si>
  <si>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</si>
  <si>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</si>
  <si>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</si>
  <si>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</si>
  <si>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</si>
  <si>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</si>
  <si>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</si>
  <si>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</si>
  <si>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</si>
  <si>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</si>
  <si>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</si>
  <si>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</si>
  <si>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</si>
  <si>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東御市下水道事業会計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</si>
  <si>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</si>
  <si>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</si>
  <si>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東御市病院事業会計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</si>
  <si>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</si>
  <si>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東御市水道事業会計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</si>
  <si>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</si>
  <si>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</si>
  <si>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</si>
  <si>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</si>
  <si>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</si>
  <si>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</si>
  <si>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</si>
  <si>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</si>
  <si>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</si>
  <si>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</si>
  <si>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</si>
  <si>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</si>
  <si>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</si>
  <si>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</si>
  <si>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</si>
  <si>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</si>
  <si>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</si>
  <si>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</si>
  <si>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</si>
  <si>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</si>
  <si>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</si>
  <si>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</si>
  <si>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</si>
  <si>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</si>
  <si>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</si>
  <si>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</si>
  <si>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</si>
  <si>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</si>
  <si>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</si>
  <si>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</si>
  <si>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</si>
  <si>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</si>
  <si>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</si>
  <si>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</si>
  <si>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</si>
  <si>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</si>
  <si>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</si>
  <si>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</si>
  <si>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</si>
  <si>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</si>
  <si>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</si>
  <si>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</si>
  <si>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</si>
  <si>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</si>
  <si>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</si>
  <si>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</si>
  <si>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</si>
  <si>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</si>
  <si>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</si>
  <si>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</si>
  <si>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</si>
  <si>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</si>
  <si>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</si>
  <si>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</si>
  <si>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</si>
  <si>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</si>
  <si>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</si>
  <si>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</si>
  <si>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</si>
  <si>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</si>
  <si>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</si>
  <si>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</si>
  <si>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</si>
  <si>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</si>
  <si>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</si>
  <si>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</si>
  <si>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</si>
  <si>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</si>
  <si>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</si>
  <si>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</si>
  <si>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</si>
  <si>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</si>
  <si>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</si>
  <si>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</si>
  <si>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</si>
  <si>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</si>
  <si>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</si>
  <si>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</si>
  <si>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</si>
  <si>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</si>
  <si>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</si>
  <si>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</si>
  <si>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</si>
  <si>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</si>
  <si>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</si>
  <si>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1.46</t>
  </si>
  <si>
    <t>▲ 8.47</t>
  </si>
  <si>
    <t>▲ 0.65</t>
  </si>
  <si>
    <t>東御市地域改善地区住宅改修資金等貸付事業特別会計</t>
  </si>
  <si>
    <t>▲ 0.06</t>
  </si>
  <si>
    <t>▲ 0.05</t>
  </si>
  <si>
    <t>東御市下水道事業会計</t>
  </si>
  <si>
    <t>東御市水道事業会計</t>
  </si>
  <si>
    <t>一般会計</t>
  </si>
  <si>
    <t>東御市病院事業会計</t>
  </si>
  <si>
    <t>東御市国民健康保険特別会計</t>
  </si>
  <si>
    <t>東御市介護保険特別会計</t>
  </si>
  <si>
    <t>東御市後期高齢者医療特別会計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</si>
  <si>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</si>
  <si>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</si>
  <si>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</si>
  <si>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</si>
  <si>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</si>
  <si>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</si>
  <si>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</si>
  <si>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</si>
  <si>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</si>
  <si>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東御市下水道事業会計（公共下水道事業会計）</t>
    <rPh sb="11" eb="13">
      <t>コウキョウ</t>
    </rPh>
    <rPh sb="13" eb="16">
      <t>ゲスイドウ</t>
    </rPh>
    <rPh sb="16" eb="18">
      <t>ジギョウ</t>
    </rPh>
    <rPh sb="18" eb="20">
      <t>カイケイ</t>
    </rPh>
    <phoneticPr fontId="5"/>
  </si>
  <si>
    <t>東御市下水道事業会計（特定環境保全公共下水道会計）</t>
    <rPh sb="11" eb="13">
      <t>トクテイ</t>
    </rPh>
    <rPh sb="13" eb="15">
      <t>カンキョウ</t>
    </rPh>
    <rPh sb="15" eb="17">
      <t>ホゼン</t>
    </rPh>
    <rPh sb="17" eb="19">
      <t>コウキョウ</t>
    </rPh>
    <rPh sb="19" eb="22">
      <t>ゲスイドウ</t>
    </rPh>
    <rPh sb="22" eb="24">
      <t>カイケイ</t>
    </rPh>
    <phoneticPr fontId="5"/>
  </si>
  <si>
    <t>東御市下水道事業会計（農業集落排水施設事業会計）</t>
    <rPh sb="11" eb="13">
      <t>ノウギョウ</t>
    </rPh>
    <rPh sb="13" eb="15">
      <t>シュウラク</t>
    </rPh>
    <rPh sb="15" eb="17">
      <t>ハイスイ</t>
    </rPh>
    <rPh sb="17" eb="19">
      <t>シセツ</t>
    </rPh>
    <rPh sb="19" eb="21">
      <t>ジギョウ</t>
    </rPh>
    <rPh sb="21" eb="23">
      <t>カイケイ</t>
    </rPh>
    <phoneticPr fontId="5"/>
  </si>
  <si>
    <t>株式会社信州東御振興公社</t>
    <rPh sb="0" eb="12">
      <t>カブシキカイシャシンシュウトウミシンコウコウシャ</t>
    </rPh>
    <phoneticPr fontId="2"/>
  </si>
  <si>
    <t>東御市土地開発公社</t>
    <rPh sb="0" eb="3">
      <t>トウミシ</t>
    </rPh>
    <rPh sb="3" eb="5">
      <t>トチ</t>
    </rPh>
    <rPh sb="5" eb="7">
      <t>カイハツ</t>
    </rPh>
    <rPh sb="7" eb="9">
      <t>コウシャ</t>
    </rPh>
    <phoneticPr fontId="2"/>
  </si>
  <si>
    <t>公益財団法人身体教育医学研究所</t>
    <rPh sb="0" eb="2">
      <t>コウエキ</t>
    </rPh>
    <rPh sb="2" eb="6">
      <t>ザイダンホウジン</t>
    </rPh>
    <rPh sb="6" eb="8">
      <t>シンタイ</t>
    </rPh>
    <rPh sb="8" eb="10">
      <t>キョウイク</t>
    </rPh>
    <rPh sb="10" eb="12">
      <t>イガク</t>
    </rPh>
    <rPh sb="12" eb="15">
      <t>ケンキュウジョ</t>
    </rPh>
    <phoneticPr fontId="2"/>
  </si>
  <si>
    <t>一般社団法人信州とうみ観光協会</t>
    <rPh sb="0" eb="2">
      <t>イッパン</t>
    </rPh>
    <rPh sb="2" eb="6">
      <t>シャダンホウジン</t>
    </rPh>
    <rPh sb="6" eb="8">
      <t>シンシュウ</t>
    </rPh>
    <rPh sb="11" eb="13">
      <t>カンコウ</t>
    </rPh>
    <rPh sb="13" eb="15">
      <t>キョウカイ</t>
    </rPh>
    <phoneticPr fontId="2"/>
  </si>
  <si>
    <t>上田地域広域連合（一般会計）</t>
    <rPh sb="0" eb="2">
      <t>ウエダ</t>
    </rPh>
    <rPh sb="2" eb="4">
      <t>チイキ</t>
    </rPh>
    <rPh sb="4" eb="6">
      <t>コウイキ</t>
    </rPh>
    <rPh sb="6" eb="8">
      <t>レンゴウ</t>
    </rPh>
    <rPh sb="9" eb="11">
      <t>イッパン</t>
    </rPh>
    <rPh sb="11" eb="13">
      <t>カイケイ</t>
    </rPh>
    <phoneticPr fontId="2"/>
  </si>
  <si>
    <t>上田地域広域連合（ふるさと基金特別会計）</t>
    <rPh sb="0" eb="2">
      <t>ウエダ</t>
    </rPh>
    <rPh sb="2" eb="4">
      <t>チイキ</t>
    </rPh>
    <rPh sb="4" eb="6">
      <t>コウイキ</t>
    </rPh>
    <rPh sb="6" eb="8">
      <t>レンゴウ</t>
    </rPh>
    <rPh sb="13" eb="15">
      <t>キキン</t>
    </rPh>
    <rPh sb="15" eb="17">
      <t>トクベツ</t>
    </rPh>
    <rPh sb="17" eb="19">
      <t>カイケイ</t>
    </rPh>
    <phoneticPr fontId="2"/>
  </si>
  <si>
    <t>上田地域広域連合（介護保険特別会計）</t>
    <rPh sb="0" eb="2">
      <t>ウエダ</t>
    </rPh>
    <rPh sb="2" eb="4">
      <t>チイキ</t>
    </rPh>
    <rPh sb="4" eb="6">
      <t>コウイキ</t>
    </rPh>
    <rPh sb="6" eb="8">
      <t>レンゴウ</t>
    </rPh>
    <rPh sb="9" eb="11">
      <t>カイゴ</t>
    </rPh>
    <rPh sb="11" eb="13">
      <t>ホケン</t>
    </rPh>
    <rPh sb="13" eb="15">
      <t>トクベツ</t>
    </rPh>
    <rPh sb="15" eb="17">
      <t>カイケイ</t>
    </rPh>
    <phoneticPr fontId="2"/>
  </si>
  <si>
    <t>上田地域広域連合（消防特別会計）</t>
    <rPh sb="0" eb="2">
      <t>ウエダ</t>
    </rPh>
    <rPh sb="2" eb="4">
      <t>チイキ</t>
    </rPh>
    <rPh sb="4" eb="6">
      <t>コウイキ</t>
    </rPh>
    <rPh sb="6" eb="8">
      <t>レンゴウ</t>
    </rPh>
    <rPh sb="9" eb="11">
      <t>ショウボウ</t>
    </rPh>
    <rPh sb="11" eb="13">
      <t>トクベツ</t>
    </rPh>
    <rPh sb="13" eb="15">
      <t>カイケイ</t>
    </rPh>
    <phoneticPr fontId="2"/>
  </si>
  <si>
    <t>川西保健衛生施設組合（一般会計）</t>
    <rPh sb="0" eb="2">
      <t>カワニシ</t>
    </rPh>
    <rPh sb="2" eb="4">
      <t>ホケン</t>
    </rPh>
    <rPh sb="4" eb="6">
      <t>エイセイ</t>
    </rPh>
    <rPh sb="6" eb="8">
      <t>シセツ</t>
    </rPh>
    <rPh sb="8" eb="10">
      <t>クミアイ</t>
    </rPh>
    <rPh sb="11" eb="13">
      <t>イッパン</t>
    </rPh>
    <rPh sb="13" eb="15">
      <t>カイケイ</t>
    </rPh>
    <phoneticPr fontId="2"/>
  </si>
  <si>
    <t>川西保健衛生施設組合（公共下水道事業会計）</t>
    <rPh sb="0" eb="2">
      <t>カワニシ</t>
    </rPh>
    <rPh sb="2" eb="4">
      <t>ホケン</t>
    </rPh>
    <rPh sb="4" eb="6">
      <t>エイセイ</t>
    </rPh>
    <rPh sb="6" eb="8">
      <t>シセツ</t>
    </rPh>
    <rPh sb="8" eb="10">
      <t>クミアイ</t>
    </rPh>
    <rPh sb="11" eb="13">
      <t>コウキョウ</t>
    </rPh>
    <rPh sb="13" eb="16">
      <t>ゲスイドウ</t>
    </rPh>
    <rPh sb="16" eb="18">
      <t>ジギョウ</t>
    </rPh>
    <rPh sb="18" eb="20">
      <t>カイケイ</t>
    </rPh>
    <phoneticPr fontId="2"/>
  </si>
  <si>
    <t>長野県後期高齢者医療連合（一般会計）</t>
    <rPh sb="0" eb="3">
      <t>ナガノケン</t>
    </rPh>
    <rPh sb="3" eb="5">
      <t>コウキ</t>
    </rPh>
    <rPh sb="5" eb="8">
      <t>コウレイシャ</t>
    </rPh>
    <rPh sb="8" eb="10">
      <t>イリョウ</t>
    </rPh>
    <rPh sb="10" eb="12">
      <t>レンゴウ</t>
    </rPh>
    <rPh sb="13" eb="15">
      <t>イッパン</t>
    </rPh>
    <rPh sb="15" eb="17">
      <t>カイケイ</t>
    </rPh>
    <phoneticPr fontId="2"/>
  </si>
  <si>
    <t>長野県後期高齢者医療連合（後期高齢者医療特別会計）</t>
    <rPh sb="0" eb="3">
      <t>ナガノケン</t>
    </rPh>
    <rPh sb="3" eb="5">
      <t>コウキ</t>
    </rPh>
    <rPh sb="5" eb="8">
      <t>コウレイシャ</t>
    </rPh>
    <rPh sb="8" eb="10">
      <t>イリョウ</t>
    </rPh>
    <rPh sb="10" eb="12">
      <t>レンゴウ</t>
    </rPh>
    <rPh sb="13" eb="15">
      <t>コウキ</t>
    </rPh>
    <rPh sb="15" eb="18">
      <t>コウレイシャ</t>
    </rPh>
    <rPh sb="18" eb="20">
      <t>イリョウ</t>
    </rPh>
    <rPh sb="20" eb="22">
      <t>トクベツ</t>
    </rPh>
    <rPh sb="22" eb="24">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</si>
  <si>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</si>
  <si>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佐久水道企業団（水道事業会計）</t>
    <rPh sb="0" eb="2">
      <t>サク</t>
    </rPh>
    <rPh sb="2" eb="4">
      <t>スイドウ</t>
    </rPh>
    <rPh sb="4" eb="7">
      <t>キギョウダン</t>
    </rPh>
    <rPh sb="8" eb="10">
      <t>スイドウ</t>
    </rPh>
    <rPh sb="10" eb="12">
      <t>ジギョウ</t>
    </rPh>
    <rPh sb="12" eb="14">
      <t>カイケイ</t>
    </rPh>
    <phoneticPr fontId="2"/>
  </si>
  <si>
    <t>北佐久郡老人福祉施設組合（一般会計）</t>
    <rPh sb="0" eb="4">
      <t>キタサクグン</t>
    </rPh>
    <rPh sb="4" eb="6">
      <t>ロウジン</t>
    </rPh>
    <rPh sb="6" eb="8">
      <t>フクシ</t>
    </rPh>
    <rPh sb="8" eb="10">
      <t>シセツ</t>
    </rPh>
    <rPh sb="10" eb="12">
      <t>クミアイ</t>
    </rPh>
    <phoneticPr fontId="2"/>
  </si>
  <si>
    <t>東北信市町村交通災害共済事務組合（一般会計）</t>
    <rPh sb="0" eb="2">
      <t>トウホク</t>
    </rPh>
    <rPh sb="2" eb="3">
      <t>シン</t>
    </rPh>
    <rPh sb="3" eb="6">
      <t>シチョウソン</t>
    </rPh>
    <rPh sb="6" eb="8">
      <t>コウツウ</t>
    </rPh>
    <rPh sb="8" eb="10">
      <t>サイガイ</t>
    </rPh>
    <rPh sb="10" eb="12">
      <t>キョウサイ</t>
    </rPh>
    <rPh sb="12" eb="14">
      <t>ジム</t>
    </rPh>
    <rPh sb="14" eb="16">
      <t>クミアイ</t>
    </rPh>
    <phoneticPr fontId="2"/>
  </si>
  <si>
    <t>長野県地方税滞納整理機構（一般会計）</t>
    <rPh sb="0" eb="3">
      <t>ナガノケン</t>
    </rPh>
    <rPh sb="3" eb="6">
      <t>チホウゼイ</t>
    </rPh>
    <rPh sb="6" eb="8">
      <t>タイノウ</t>
    </rPh>
    <rPh sb="8" eb="10">
      <t>セイリ</t>
    </rPh>
    <rPh sb="10" eb="12">
      <t>キコウ</t>
    </rPh>
    <phoneticPr fontId="2"/>
  </si>
  <si>
    <t>上田市東御市真田共有財産組合（一般会計）</t>
    <rPh sb="0" eb="3">
      <t>ウエダシ</t>
    </rPh>
    <rPh sb="3" eb="6">
      <t>トウミシ</t>
    </rPh>
    <rPh sb="6" eb="8">
      <t>サナダ</t>
    </rPh>
    <rPh sb="8" eb="10">
      <t>キョウユウ</t>
    </rPh>
    <rPh sb="10" eb="12">
      <t>ザイサン</t>
    </rPh>
    <rPh sb="12" eb="14">
      <t>クミアイ</t>
    </rPh>
    <phoneticPr fontId="2"/>
  </si>
  <si>
    <t>合併振興基金</t>
    <rPh sb="0" eb="6">
      <t>ガッペイシンコウキキン</t>
    </rPh>
    <phoneticPr fontId="5"/>
  </si>
  <si>
    <t>公共施設等整備基金</t>
    <rPh sb="0" eb="2">
      <t>コウキョウ</t>
    </rPh>
    <rPh sb="2" eb="5">
      <t>シセツナド</t>
    </rPh>
    <rPh sb="5" eb="9">
      <t>セイビキキン</t>
    </rPh>
    <phoneticPr fontId="5"/>
  </si>
  <si>
    <t>地域福祉基金</t>
    <rPh sb="0" eb="2">
      <t>チイキ</t>
    </rPh>
    <rPh sb="2" eb="4">
      <t>フクシ</t>
    </rPh>
    <rPh sb="4" eb="6">
      <t>キキン</t>
    </rPh>
    <phoneticPr fontId="5"/>
  </si>
  <si>
    <t>都市計画事業基金</t>
    <rPh sb="0" eb="2">
      <t>トシ</t>
    </rPh>
    <rPh sb="2" eb="4">
      <t>ケイカク</t>
    </rPh>
    <rPh sb="4" eb="6">
      <t>ジギョウ</t>
    </rPh>
    <rPh sb="6" eb="8">
      <t>キキン</t>
    </rPh>
    <phoneticPr fontId="5"/>
  </si>
  <si>
    <t>人材育成事業基金</t>
    <rPh sb="0" eb="2">
      <t>ジンザイ</t>
    </rPh>
    <rPh sb="2" eb="4">
      <t>イクセイ</t>
    </rPh>
    <rPh sb="4" eb="6">
      <t>ジギョウ</t>
    </rPh>
    <rPh sb="6" eb="8">
      <t>キキン</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</si>
  <si>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</si>
  <si>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</si>
  <si>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</si>
  <si>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</si>
  <si>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</si>
  <si>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</si>
  <si>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</si>
  <si>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</si>
  <si>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</si>
  <si>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</si>
  <si>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</si>
  <si>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類似団体平均と比較して、将来負担比率は高く、有形固定資産減価償却率は低い水準にある。
　これは、平成17年度から平成26年度にかけて実施した公立保育園の建替え、平成26年度から令和元年度にかけて実施した公営住宅の建替え及び令和元年度の屋内運動施設の建設などによるものと考えられる。
　施設の老朽化が進んでいる傾向が見られるため、将来負担比率の上昇に注意しながら、公共施設等総合管理計画に基づいた施設の維持管理、更新等を進めていく。</t>
    <rPh sb="1" eb="3">
      <t>ルイジ</t>
    </rPh>
    <rPh sb="3" eb="5">
      <t>ダンタイ</t>
    </rPh>
    <rPh sb="5" eb="7">
      <t>ヘイキン</t>
    </rPh>
    <rPh sb="8" eb="10">
      <t>ヒカク</t>
    </rPh>
    <rPh sb="13" eb="15">
      <t>ショウライ</t>
    </rPh>
    <rPh sb="15" eb="17">
      <t>フタン</t>
    </rPh>
    <rPh sb="17" eb="19">
      <t>ヒリツ</t>
    </rPh>
    <rPh sb="20" eb="21">
      <t>タカ</t>
    </rPh>
    <rPh sb="23" eb="25">
      <t>ユウケイ</t>
    </rPh>
    <rPh sb="25" eb="27">
      <t>コテイ</t>
    </rPh>
    <rPh sb="27" eb="29">
      <t>シサン</t>
    </rPh>
    <rPh sb="29" eb="31">
      <t>ゲンカ</t>
    </rPh>
    <rPh sb="31" eb="33">
      <t>ショウキャク</t>
    </rPh>
    <rPh sb="33" eb="34">
      <t>リツ</t>
    </rPh>
    <rPh sb="35" eb="36">
      <t>ヒク</t>
    </rPh>
    <rPh sb="37" eb="39">
      <t>スイジュン</t>
    </rPh>
    <rPh sb="49" eb="51">
      <t>ヘイセイ</t>
    </rPh>
    <rPh sb="53" eb="54">
      <t>ネン</t>
    </rPh>
    <rPh sb="54" eb="55">
      <t>ド</t>
    </rPh>
    <rPh sb="57" eb="59">
      <t>ヘイセイ</t>
    </rPh>
    <rPh sb="61" eb="63">
      <t>ネンド</t>
    </rPh>
    <rPh sb="67" eb="69">
      <t>ジッシ</t>
    </rPh>
    <rPh sb="71" eb="73">
      <t>コウリツ</t>
    </rPh>
    <rPh sb="73" eb="76">
      <t>ホイクエン</t>
    </rPh>
    <rPh sb="77" eb="79">
      <t>タテカ</t>
    </rPh>
    <rPh sb="81" eb="83">
      <t>ヘイセイ</t>
    </rPh>
    <rPh sb="85" eb="87">
      <t>ネンド</t>
    </rPh>
    <rPh sb="89" eb="91">
      <t>レイワ</t>
    </rPh>
    <rPh sb="91" eb="94">
      <t>ガンネンド</t>
    </rPh>
    <rPh sb="98" eb="100">
      <t>ジッシ</t>
    </rPh>
    <rPh sb="102" eb="104">
      <t>コウエイ</t>
    </rPh>
    <rPh sb="104" eb="106">
      <t>ジュウタク</t>
    </rPh>
    <rPh sb="107" eb="109">
      <t>タテカ</t>
    </rPh>
    <rPh sb="110" eb="111">
      <t>オヨ</t>
    </rPh>
    <rPh sb="112" eb="114">
      <t>レイワ</t>
    </rPh>
    <rPh sb="114" eb="117">
      <t>ガンネンド</t>
    </rPh>
    <rPh sb="118" eb="120">
      <t>オクナイ</t>
    </rPh>
    <rPh sb="120" eb="122">
      <t>ウンドウ</t>
    </rPh>
    <rPh sb="122" eb="124">
      <t>シセツ</t>
    </rPh>
    <rPh sb="125" eb="127">
      <t>ケンセツ</t>
    </rPh>
    <rPh sb="135" eb="136">
      <t>カンガ</t>
    </rPh>
    <rPh sb="143" eb="145">
      <t>シセツ</t>
    </rPh>
    <rPh sb="146" eb="149">
      <t>ロウキュウカ</t>
    </rPh>
    <rPh sb="150" eb="151">
      <t>スス</t>
    </rPh>
    <rPh sb="155" eb="157">
      <t>ケイコウ</t>
    </rPh>
    <rPh sb="158" eb="159">
      <t>ミ</t>
    </rPh>
    <rPh sb="165" eb="167">
      <t>ショウライ</t>
    </rPh>
    <rPh sb="167" eb="169">
      <t>フタン</t>
    </rPh>
    <rPh sb="169" eb="171">
      <t>ヒリツ</t>
    </rPh>
    <rPh sb="172" eb="174">
      <t>ジョウショウ</t>
    </rPh>
    <rPh sb="175" eb="177">
      <t>チュウイ</t>
    </rPh>
    <rPh sb="182" eb="184">
      <t>コウキョウ</t>
    </rPh>
    <rPh sb="184" eb="186">
      <t>シセツ</t>
    </rPh>
    <rPh sb="186" eb="187">
      <t>トウ</t>
    </rPh>
    <rPh sb="187" eb="189">
      <t>ソウゴウ</t>
    </rPh>
    <rPh sb="189" eb="191">
      <t>カンリ</t>
    </rPh>
    <rPh sb="191" eb="193">
      <t>ケイカク</t>
    </rPh>
    <rPh sb="194" eb="195">
      <t>モト</t>
    </rPh>
    <rPh sb="198" eb="200">
      <t>シセツ</t>
    </rPh>
    <rPh sb="201" eb="203">
      <t>イジ</t>
    </rPh>
    <rPh sb="203" eb="205">
      <t>カンリ</t>
    </rPh>
    <rPh sb="206" eb="208">
      <t>コウシン</t>
    </rPh>
    <rPh sb="208" eb="209">
      <t>トウ</t>
    </rPh>
    <rPh sb="210" eb="211">
      <t>スス</t>
    </rPh>
    <phoneticPr fontId="5"/>
  </si>
  <si>
    <t>　類似団体と比較して、将来負担比率は高く、実質公債費比率は低い水準にある。
　これは、類似団体よりも償還期間の長い地方債の借入れが多いためと推測される。令和元年度の将来負担比率と実質公債費率の上昇については、屋内運動施設の建設及び平成30年度から繰越した起債事業の影響が考えられる。
　地方債の繰上償還に努め、公債費の適正化に取り組んでいく。</t>
    <rPh sb="1" eb="3">
      <t>ルイジ</t>
    </rPh>
    <rPh sb="3" eb="5">
      <t>ダンタイ</t>
    </rPh>
    <rPh sb="6" eb="8">
      <t>ヒカク</t>
    </rPh>
    <rPh sb="11" eb="13">
      <t>ショウライ</t>
    </rPh>
    <rPh sb="13" eb="15">
      <t>フタン</t>
    </rPh>
    <rPh sb="15" eb="17">
      <t>ヒリツ</t>
    </rPh>
    <rPh sb="18" eb="19">
      <t>タカ</t>
    </rPh>
    <rPh sb="21" eb="23">
      <t>ジッシツ</t>
    </rPh>
    <rPh sb="23" eb="26">
      <t>コウサイヒ</t>
    </rPh>
    <rPh sb="26" eb="28">
      <t>ヒリツ</t>
    </rPh>
    <rPh sb="29" eb="30">
      <t>ヒク</t>
    </rPh>
    <rPh sb="31" eb="33">
      <t>スイジュン</t>
    </rPh>
    <rPh sb="43" eb="45">
      <t>ルイジ</t>
    </rPh>
    <rPh sb="45" eb="47">
      <t>ダンタイ</t>
    </rPh>
    <rPh sb="50" eb="52">
      <t>ショウカン</t>
    </rPh>
    <rPh sb="52" eb="54">
      <t>キカン</t>
    </rPh>
    <rPh sb="55" eb="56">
      <t>ナガ</t>
    </rPh>
    <rPh sb="57" eb="60">
      <t>チホウサイ</t>
    </rPh>
    <rPh sb="61" eb="63">
      <t>カリイ</t>
    </rPh>
    <rPh sb="65" eb="66">
      <t>オオ</t>
    </rPh>
    <rPh sb="70" eb="72">
      <t>スイソク</t>
    </rPh>
    <rPh sb="76" eb="78">
      <t>レイワ</t>
    </rPh>
    <rPh sb="78" eb="81">
      <t>ガンネンド</t>
    </rPh>
    <rPh sb="82" eb="84">
      <t>ショウライ</t>
    </rPh>
    <rPh sb="84" eb="86">
      <t>フタン</t>
    </rPh>
    <rPh sb="86" eb="88">
      <t>ヒリツ</t>
    </rPh>
    <rPh sb="89" eb="91">
      <t>ジッシツ</t>
    </rPh>
    <rPh sb="91" eb="94">
      <t>コウサイヒ</t>
    </rPh>
    <rPh sb="94" eb="95">
      <t>リツ</t>
    </rPh>
    <rPh sb="96" eb="98">
      <t>ジョウショウ</t>
    </rPh>
    <rPh sb="104" eb="106">
      <t>オクナイ</t>
    </rPh>
    <rPh sb="106" eb="108">
      <t>ウンドウ</t>
    </rPh>
    <rPh sb="108" eb="110">
      <t>シセツ</t>
    </rPh>
    <rPh sb="111" eb="113">
      <t>ケンセツ</t>
    </rPh>
    <rPh sb="113" eb="114">
      <t>オヨ</t>
    </rPh>
    <rPh sb="115" eb="117">
      <t>ヘイセイ</t>
    </rPh>
    <rPh sb="119" eb="121">
      <t>ネンド</t>
    </rPh>
    <rPh sb="123" eb="125">
      <t>クリコシ</t>
    </rPh>
    <rPh sb="127" eb="129">
      <t>キサイ</t>
    </rPh>
    <rPh sb="129" eb="131">
      <t>ジギョウ</t>
    </rPh>
    <rPh sb="132" eb="134">
      <t>エイキョウ</t>
    </rPh>
    <rPh sb="135" eb="136">
      <t>カンガ</t>
    </rPh>
    <rPh sb="143" eb="146">
      <t>チホウサイ</t>
    </rPh>
    <rPh sb="147" eb="149">
      <t>クリアゲ</t>
    </rPh>
    <rPh sb="149" eb="151">
      <t>ショウカン</t>
    </rPh>
    <rPh sb="152" eb="153">
      <t>ツト</t>
    </rPh>
    <rPh sb="155" eb="158">
      <t>コウサイヒ</t>
    </rPh>
    <rPh sb="159" eb="162">
      <t>テキセイカ</t>
    </rPh>
    <rPh sb="163" eb="164">
      <t>ト</t>
    </rPh>
    <rPh sb="165" eb="166">
      <t>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</si>
</sst>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87974</c:v>
                </c:pt>
                <c:pt idx="1">
                  <c:v>83280</c:v>
                </c:pt>
                <c:pt idx="2">
                  <c:v>88968</c:v>
                </c:pt>
                <c:pt idx="3">
                  <c:v>85173</c:v>
                </c:pt>
                <c:pt idx="4">
                  <c:v>94081</c:v>
                </c:pt>
              </c:numCache>
            </c:numRef>
          </c:val>
          <c:smooth val="0"/>
          <c:extLst>
            <c:ext xmlns:c16="http://schemas.microsoft.com/office/drawing/2014/chart" uri="{C3380CC4-5D6E-409C-BE32-E72D297353CC}">
              <c16:uniqueId val="{00000000-B38C-4CA7-AC5E-9DCE82C8E04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47680</c:v>
                </c:pt>
                <c:pt idx="1">
                  <c:v>42785</c:v>
                </c:pt>
                <c:pt idx="2">
                  <c:v>82168</c:v>
                </c:pt>
                <c:pt idx="3">
                  <c:v>59717</c:v>
                </c:pt>
                <c:pt idx="4">
                  <c:v>101303</c:v>
                </c:pt>
              </c:numCache>
            </c:numRef>
          </c:val>
          <c:smooth val="0"/>
          <c:extLst>
            <c:ext xmlns:c16="http://schemas.microsoft.com/office/drawing/2014/chart" uri="{C3380CC4-5D6E-409C-BE32-E72D297353CC}">
              <c16:uniqueId val="{00000001-B38C-4CA7-AC5E-9DCE82C8E046}"/>
            </c:ext>
          </c:extLst>
        </c:ser>
        <c:dLbls>
          <c:showLegendKey val="0"/>
          <c:showVal val="0"/>
          <c:showCatName val="0"/>
          <c:showSerName val="0"/>
          <c:showPercent val="0"/>
          <c:showBubbleSize val="0"/>
        </c:dLbls>
        <c:marker val="1"/>
        <c:smooth val="0"/>
        <c:axId val="356805192"/>
        <c:axId val="472775728"/>
      </c:lineChart>
      <c:catAx>
        <c:axId val="3568051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2775728"/>
        <c:crosses val="autoZero"/>
        <c:auto val="1"/>
        <c:lblAlgn val="ctr"/>
        <c:lblOffset val="100"/>
        <c:tickLblSkip val="1"/>
        <c:tickMarkSkip val="1"/>
        <c:noMultiLvlLbl val="0"/>
      </c:catAx>
      <c:valAx>
        <c:axId val="47277572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68051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5.61</c:v>
                </c:pt>
                <c:pt idx="1">
                  <c:v>5.19</c:v>
                </c:pt>
                <c:pt idx="2">
                  <c:v>4.0199999999999996</c:v>
                </c:pt>
                <c:pt idx="3">
                  <c:v>4.46</c:v>
                </c:pt>
                <c:pt idx="4">
                  <c:v>5.6</c:v>
                </c:pt>
              </c:numCache>
            </c:numRef>
          </c:val>
          <c:extLst>
            <c:ext xmlns:c16="http://schemas.microsoft.com/office/drawing/2014/chart" uri="{C3380CC4-5D6E-409C-BE32-E72D297353CC}">
              <c16:uniqueId val="{00000000-228C-4F55-86B6-DAF94A1612F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15.32</c:v>
                </c:pt>
                <c:pt idx="1">
                  <c:v>13.06</c:v>
                </c:pt>
                <c:pt idx="2">
                  <c:v>7.99</c:v>
                </c:pt>
                <c:pt idx="3">
                  <c:v>8.06</c:v>
                </c:pt>
                <c:pt idx="4">
                  <c:v>10.51</c:v>
                </c:pt>
              </c:numCache>
            </c:numRef>
          </c:val>
          <c:extLst>
            <c:ext xmlns:c16="http://schemas.microsoft.com/office/drawing/2014/chart" uri="{C3380CC4-5D6E-409C-BE32-E72D297353CC}">
              <c16:uniqueId val="{00000001-228C-4F55-86B6-DAF94A1612F8}"/>
            </c:ext>
          </c:extLst>
        </c:ser>
        <c:dLbls>
          <c:showLegendKey val="0"/>
          <c:showVal val="0"/>
          <c:showCatName val="0"/>
          <c:showSerName val="0"/>
          <c:showPercent val="0"/>
          <c:showBubbleSize val="0"/>
        </c:dLbls>
        <c:gapWidth val="250"/>
        <c:overlap val="100"/>
        <c:axId val="472776904"/>
        <c:axId val="472773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0.27</c:v>
                </c:pt>
                <c:pt idx="1">
                  <c:v>-1.46</c:v>
                </c:pt>
                <c:pt idx="2">
                  <c:v>-8.4700000000000006</c:v>
                </c:pt>
                <c:pt idx="3">
                  <c:v>-0.65</c:v>
                </c:pt>
                <c:pt idx="4">
                  <c:v>1.4</c:v>
                </c:pt>
              </c:numCache>
            </c:numRef>
          </c:val>
          <c:smooth val="0"/>
          <c:extLst>
            <c:ext xmlns:c16="http://schemas.microsoft.com/office/drawing/2014/chart" uri="{C3380CC4-5D6E-409C-BE32-E72D297353CC}">
              <c16:uniqueId val="{00000002-228C-4F55-86B6-DAF94A1612F8}"/>
            </c:ext>
          </c:extLst>
        </c:ser>
        <c:dLbls>
          <c:showLegendKey val="0"/>
          <c:showVal val="0"/>
          <c:showCatName val="0"/>
          <c:showSerName val="0"/>
          <c:showPercent val="0"/>
          <c:showBubbleSize val="0"/>
        </c:dLbls>
        <c:marker val="1"/>
        <c:smooth val="0"/>
        <c:axId val="472776904"/>
        <c:axId val="472773376"/>
      </c:lineChart>
      <c:catAx>
        <c:axId val="472776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2773376"/>
        <c:crosses val="autoZero"/>
        <c:auto val="1"/>
        <c:lblAlgn val="ctr"/>
        <c:lblOffset val="100"/>
        <c:tickLblSkip val="1"/>
        <c:tickMarkSkip val="1"/>
        <c:noMultiLvlLbl val="0"/>
      </c:catAx>
      <c:valAx>
        <c:axId val="472773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6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0.09</c:v>
                </c:pt>
              </c:numCache>
            </c:numRef>
          </c:val>
          <c:extLst>
            <c:ext xmlns:c16="http://schemas.microsoft.com/office/drawing/2014/chart" uri="{C3380CC4-5D6E-409C-BE32-E72D297353CC}">
              <c16:uniqueId val="{00000000-0527-4780-A793-F2C0D9A02B5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27-4780-A793-F2C0D9A02B53}"/>
            </c:ext>
          </c:extLst>
        </c:ser>
        <c:ser>
          <c:idx val="2"/>
          <c:order val="2"/>
          <c:tx>
            <c:strRef>
              <c:f>データシート!$A$29</c:f>
              <c:strCache>
                <c:ptCount val="1"/>
                <c:pt idx="0">
                  <c:v>東御市後期高齢者医療特別会計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0.1</c:v>
                </c:pt>
                <c:pt idx="2">
                  <c:v>#N/A</c:v>
                </c:pt>
                <c:pt idx="3">
                  <c:v>0</c:v>
                </c:pt>
                <c:pt idx="4">
                  <c:v>#N/A</c:v>
                </c:pt>
                <c:pt idx="5">
                  <c:v>0.12</c:v>
                </c:pt>
                <c:pt idx="6">
                  <c:v>#N/A</c:v>
                </c:pt>
                <c:pt idx="7">
                  <c:v>0.14000000000000001</c:v>
                </c:pt>
                <c:pt idx="8">
                  <c:v>#N/A</c:v>
                </c:pt>
                <c:pt idx="9">
                  <c:v>0.15</c:v>
                </c:pt>
              </c:numCache>
            </c:numRef>
          </c:val>
          <c:extLst>
            <c:ext xmlns:c16="http://schemas.microsoft.com/office/drawing/2014/chart" uri="{C3380CC4-5D6E-409C-BE32-E72D297353CC}">
              <c16:uniqueId val="{00000002-0527-4780-A793-F2C0D9A02B53}"/>
            </c:ext>
          </c:extLst>
        </c:ser>
        <c:ser>
          <c:idx val="3"/>
          <c:order val="3"/>
          <c:tx>
            <c:strRef>
              <c:f>データシート!$A$30</c:f>
              <c:strCache>
                <c:ptCount val="1"/>
                <c:pt idx="0">
                  <c:v>東御市介護保険特別会計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0.36</c:v>
                </c:pt>
                <c:pt idx="2">
                  <c:v>#N/A</c:v>
                </c:pt>
                <c:pt idx="3">
                  <c:v>1.19</c:v>
                </c:pt>
                <c:pt idx="4">
                  <c:v>#N/A</c:v>
                </c:pt>
                <c:pt idx="5">
                  <c:v>0.8</c:v>
                </c:pt>
                <c:pt idx="6">
                  <c:v>#N/A</c:v>
                </c:pt>
                <c:pt idx="7">
                  <c:v>1.43</c:v>
                </c:pt>
                <c:pt idx="8">
                  <c:v>#N/A</c:v>
                </c:pt>
                <c:pt idx="9">
                  <c:v>0.66</c:v>
                </c:pt>
              </c:numCache>
            </c:numRef>
          </c:val>
          <c:extLst>
            <c:ext xmlns:c16="http://schemas.microsoft.com/office/drawing/2014/chart" uri="{C3380CC4-5D6E-409C-BE32-E72D297353CC}">
              <c16:uniqueId val="{00000003-0527-4780-A793-F2C0D9A02B53}"/>
            </c:ext>
          </c:extLst>
        </c:ser>
        <c:ser>
          <c:idx val="4"/>
          <c:order val="4"/>
          <c:tx>
            <c:strRef>
              <c:f>データシート!$A$31</c:f>
              <c:strCache>
                <c:ptCount val="1"/>
                <c:pt idx="0">
                  <c:v>東御市国民健康保険特別会計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2.29</c:v>
                </c:pt>
                <c:pt idx="2">
                  <c:v>#N/A</c:v>
                </c:pt>
                <c:pt idx="3">
                  <c:v>3.31</c:v>
                </c:pt>
                <c:pt idx="4">
                  <c:v>#N/A</c:v>
                </c:pt>
                <c:pt idx="5">
                  <c:v>3.11</c:v>
                </c:pt>
                <c:pt idx="6">
                  <c:v>#N/A</c:v>
                </c:pt>
                <c:pt idx="7">
                  <c:v>1.17</c:v>
                </c:pt>
                <c:pt idx="8">
                  <c:v>#N/A</c:v>
                </c:pt>
                <c:pt idx="9">
                  <c:v>1.07</c:v>
                </c:pt>
              </c:numCache>
            </c:numRef>
          </c:val>
          <c:extLst>
            <c:ext xmlns:c16="http://schemas.microsoft.com/office/drawing/2014/chart" uri="{C3380CC4-5D6E-409C-BE32-E72D297353CC}">
              <c16:uniqueId val="{00000004-0527-4780-A793-F2C0D9A02B53}"/>
            </c:ext>
          </c:extLst>
        </c:ser>
        <c:ser>
          <c:idx val="5"/>
          <c:order val="5"/>
          <c:tx>
            <c:strRef>
              <c:f>データシート!$A$32</c:f>
              <c:strCache>
                <c:ptCount val="1"/>
                <c:pt idx="0">
                  <c:v>東御市病院事業会計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0.82</c:v>
                </c:pt>
                <c:pt idx="2">
                  <c:v>#N/A</c:v>
                </c:pt>
                <c:pt idx="3">
                  <c:v>1.1399999999999999</c:v>
                </c:pt>
                <c:pt idx="4">
                  <c:v>#N/A</c:v>
                </c:pt>
                <c:pt idx="5">
                  <c:v>0.92</c:v>
                </c:pt>
                <c:pt idx="6">
                  <c:v>#N/A</c:v>
                </c:pt>
                <c:pt idx="7">
                  <c:v>1.5</c:v>
                </c:pt>
                <c:pt idx="8">
                  <c:v>#N/A</c:v>
                </c:pt>
                <c:pt idx="9">
                  <c:v>1.58</c:v>
                </c:pt>
              </c:numCache>
            </c:numRef>
          </c:val>
          <c:extLst>
            <c:ext xmlns:c16="http://schemas.microsoft.com/office/drawing/2014/chart" uri="{C3380CC4-5D6E-409C-BE32-E72D297353CC}">
              <c16:uniqueId val="{00000005-0527-4780-A793-F2C0D9A02B53}"/>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5.67</c:v>
                </c:pt>
                <c:pt idx="2">
                  <c:v>#N/A</c:v>
                </c:pt>
                <c:pt idx="3">
                  <c:v>5.19</c:v>
                </c:pt>
                <c:pt idx="4">
                  <c:v>#N/A</c:v>
                </c:pt>
                <c:pt idx="5">
                  <c:v>4.0599999999999996</c:v>
                </c:pt>
                <c:pt idx="6">
                  <c:v>#N/A</c:v>
                </c:pt>
                <c:pt idx="7">
                  <c:v>4.5</c:v>
                </c:pt>
                <c:pt idx="8">
                  <c:v>#N/A</c:v>
                </c:pt>
                <c:pt idx="9">
                  <c:v>5.59</c:v>
                </c:pt>
              </c:numCache>
            </c:numRef>
          </c:val>
          <c:extLst>
            <c:ext xmlns:c16="http://schemas.microsoft.com/office/drawing/2014/chart" uri="{C3380CC4-5D6E-409C-BE32-E72D297353CC}">
              <c16:uniqueId val="{00000006-0527-4780-A793-F2C0D9A02B53}"/>
            </c:ext>
          </c:extLst>
        </c:ser>
        <c:ser>
          <c:idx val="7"/>
          <c:order val="7"/>
          <c:tx>
            <c:strRef>
              <c:f>データシート!$A$34</c:f>
              <c:strCache>
                <c:ptCount val="1"/>
                <c:pt idx="0">
                  <c:v>東御市水道事業会計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4.43</c:v>
                </c:pt>
                <c:pt idx="2">
                  <c:v>#N/A</c:v>
                </c:pt>
                <c:pt idx="3">
                  <c:v>4.83</c:v>
                </c:pt>
                <c:pt idx="4">
                  <c:v>#N/A</c:v>
                </c:pt>
                <c:pt idx="5">
                  <c:v>5.0999999999999996</c:v>
                </c:pt>
                <c:pt idx="6">
                  <c:v>#N/A</c:v>
                </c:pt>
                <c:pt idx="7">
                  <c:v>5.76</c:v>
                </c:pt>
                <c:pt idx="8">
                  <c:v>#N/A</c:v>
                </c:pt>
                <c:pt idx="9">
                  <c:v>6.06</c:v>
                </c:pt>
              </c:numCache>
            </c:numRef>
          </c:val>
          <c:extLst>
            <c:ext xmlns:c16="http://schemas.microsoft.com/office/drawing/2014/chart" uri="{C3380CC4-5D6E-409C-BE32-E72D297353CC}">
              <c16:uniqueId val="{00000007-0527-4780-A793-F2C0D9A02B53}"/>
            </c:ext>
          </c:extLst>
        </c:ser>
        <c:ser>
          <c:idx val="8"/>
          <c:order val="8"/>
          <c:tx>
            <c:strRef>
              <c:f>データシート!$A$35</c:f>
              <c:strCache>
                <c:ptCount val="1"/>
                <c:pt idx="0">
                  <c:v>東御市下水道事業会計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5.05</c:v>
                </c:pt>
                <c:pt idx="2">
                  <c:v>#N/A</c:v>
                </c:pt>
                <c:pt idx="3">
                  <c:v>5.87</c:v>
                </c:pt>
                <c:pt idx="4">
                  <c:v>#N/A</c:v>
                </c:pt>
                <c:pt idx="5">
                  <c:v>7.84</c:v>
                </c:pt>
                <c:pt idx="6">
                  <c:v>#N/A</c:v>
                </c:pt>
                <c:pt idx="7">
                  <c:v>8.2200000000000006</c:v>
                </c:pt>
                <c:pt idx="8">
                  <c:v>#N/A</c:v>
                </c:pt>
                <c:pt idx="9">
                  <c:v>8.65</c:v>
                </c:pt>
              </c:numCache>
            </c:numRef>
          </c:val>
          <c:extLst>
            <c:ext xmlns:c16="http://schemas.microsoft.com/office/drawing/2014/chart" uri="{C3380CC4-5D6E-409C-BE32-E72D297353CC}">
              <c16:uniqueId val="{00000008-0527-4780-A793-F2C0D9A02B53}"/>
            </c:ext>
          </c:extLst>
        </c:ser>
        <c:ser>
          <c:idx val="9"/>
          <c:order val="9"/>
          <c:tx>
            <c:strRef>
              <c:f>データシート!$A$36</c:f>
              <c:strCache>
                <c:ptCount val="1"/>
                <c:pt idx="0">
                  <c:v>東御市地域改善地区住宅改修資金等貸付事業特別会計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0.06</c:v>
                </c:pt>
                <c:pt idx="1">
                  <c:v>#N/A</c:v>
                </c:pt>
                <c:pt idx="2">
                  <c:v>0.05</c:v>
                </c:pt>
                <c:pt idx="3">
                  <c:v>#N/A</c:v>
                </c:pt>
                <c:pt idx="4">
                  <c:v>0.05</c:v>
                </c:pt>
                <c:pt idx="5">
                  <c:v>#N/A</c:v>
                </c:pt>
                <c:pt idx="6">
                  <c:v>0.06</c:v>
                </c:pt>
                <c:pt idx="7">
                  <c:v>#N/A</c:v>
                </c:pt>
                <c:pt idx="8">
                  <c:v>0.06</c:v>
                </c:pt>
                <c:pt idx="9">
                  <c:v>#N/A</c:v>
                </c:pt>
              </c:numCache>
            </c:numRef>
          </c:val>
          <c:extLst>
            <c:ext xmlns:c16="http://schemas.microsoft.com/office/drawing/2014/chart" uri="{C3380CC4-5D6E-409C-BE32-E72D297353CC}">
              <c16:uniqueId val="{00000009-0527-4780-A793-F2C0D9A02B53}"/>
            </c:ext>
          </c:extLst>
        </c:ser>
        <c:dLbls>
          <c:showLegendKey val="0"/>
          <c:showVal val="0"/>
          <c:showCatName val="0"/>
          <c:showSerName val="0"/>
          <c:showPercent val="0"/>
          <c:showBubbleSize val="0"/>
        </c:dLbls>
        <c:gapWidth val="150"/>
        <c:overlap val="100"/>
        <c:axId val="472774160"/>
        <c:axId val="472777296"/>
      </c:barChart>
      <c:catAx>
        <c:axId val="472774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777296"/>
        <c:crosses val="autoZero"/>
        <c:auto val="1"/>
        <c:lblAlgn val="ctr"/>
        <c:lblOffset val="100"/>
        <c:tickLblSkip val="1"/>
        <c:tickMarkSkip val="1"/>
        <c:noMultiLvlLbl val="0"/>
      </c:catAx>
      <c:valAx>
        <c:axId val="472777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4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1977</c:v>
                </c:pt>
                <c:pt idx="5">
                  <c:v>2021</c:v>
                </c:pt>
                <c:pt idx="8">
                  <c:v>1960</c:v>
                </c:pt>
                <c:pt idx="11">
                  <c:v>1956</c:v>
                </c:pt>
                <c:pt idx="14">
                  <c:v>1921</c:v>
                </c:pt>
              </c:numCache>
            </c:numRef>
          </c:val>
          <c:extLst>
            <c:ext xmlns:c16="http://schemas.microsoft.com/office/drawing/2014/chart" uri="{C3380CC4-5D6E-409C-BE32-E72D297353CC}">
              <c16:uniqueId val="{00000000-B737-4772-B297-75318C02F4D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737-4772-B297-75318C02F4D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90</c:v>
                </c:pt>
                <c:pt idx="3">
                  <c:v>31</c:v>
                </c:pt>
                <c:pt idx="6">
                  <c:v>1</c:v>
                </c:pt>
                <c:pt idx="9">
                  <c:v>0</c:v>
                </c:pt>
                <c:pt idx="12">
                  <c:v>0</c:v>
                </c:pt>
              </c:numCache>
            </c:numRef>
          </c:val>
          <c:extLst>
            <c:ext xmlns:c16="http://schemas.microsoft.com/office/drawing/2014/chart" uri="{C3380CC4-5D6E-409C-BE32-E72D297353CC}">
              <c16:uniqueId val="{00000002-B737-4772-B297-75318C02F4D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31</c:v>
                </c:pt>
                <c:pt idx="3">
                  <c:v>42</c:v>
                </c:pt>
                <c:pt idx="6">
                  <c:v>64</c:v>
                </c:pt>
                <c:pt idx="9">
                  <c:v>63</c:v>
                </c:pt>
                <c:pt idx="12">
                  <c:v>67</c:v>
                </c:pt>
              </c:numCache>
            </c:numRef>
          </c:val>
          <c:extLst>
            <c:ext xmlns:c16="http://schemas.microsoft.com/office/drawing/2014/chart" uri="{C3380CC4-5D6E-409C-BE32-E72D297353CC}">
              <c16:uniqueId val="{00000003-B737-4772-B297-75318C02F4D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763</c:v>
                </c:pt>
                <c:pt idx="3">
                  <c:v>738</c:v>
                </c:pt>
                <c:pt idx="6">
                  <c:v>678</c:v>
                </c:pt>
                <c:pt idx="9">
                  <c:v>657</c:v>
                </c:pt>
                <c:pt idx="12">
                  <c:v>641</c:v>
                </c:pt>
              </c:numCache>
            </c:numRef>
          </c:val>
          <c:extLst>
            <c:ext xmlns:c16="http://schemas.microsoft.com/office/drawing/2014/chart" uri="{C3380CC4-5D6E-409C-BE32-E72D297353CC}">
              <c16:uniqueId val="{00000004-B737-4772-B297-75318C02F4D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737-4772-B297-75318C02F4D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737-4772-B297-75318C02F4D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1631</c:v>
                </c:pt>
                <c:pt idx="3">
                  <c:v>1704</c:v>
                </c:pt>
                <c:pt idx="6">
                  <c:v>1665</c:v>
                </c:pt>
                <c:pt idx="9">
                  <c:v>1743</c:v>
                </c:pt>
                <c:pt idx="12">
                  <c:v>1714</c:v>
                </c:pt>
              </c:numCache>
            </c:numRef>
          </c:val>
          <c:extLst>
            <c:ext xmlns:c16="http://schemas.microsoft.com/office/drawing/2014/chart" uri="{C3380CC4-5D6E-409C-BE32-E72D297353CC}">
              <c16:uniqueId val="{00000007-B737-4772-B297-75318C02F4DE}"/>
            </c:ext>
          </c:extLst>
        </c:ser>
        <c:dLbls>
          <c:showLegendKey val="0"/>
          <c:showVal val="0"/>
          <c:showCatName val="0"/>
          <c:showSerName val="0"/>
          <c:showPercent val="0"/>
          <c:showBubbleSize val="0"/>
        </c:dLbls>
        <c:gapWidth val="100"/>
        <c:overlap val="100"/>
        <c:axId val="472776120"/>
        <c:axId val="4727745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538</c:v>
                </c:pt>
                <c:pt idx="2">
                  <c:v>#N/A</c:v>
                </c:pt>
                <c:pt idx="3">
                  <c:v>#N/A</c:v>
                </c:pt>
                <c:pt idx="4">
                  <c:v>494</c:v>
                </c:pt>
                <c:pt idx="5">
                  <c:v>#N/A</c:v>
                </c:pt>
                <c:pt idx="6">
                  <c:v>#N/A</c:v>
                </c:pt>
                <c:pt idx="7">
                  <c:v>448</c:v>
                </c:pt>
                <c:pt idx="8">
                  <c:v>#N/A</c:v>
                </c:pt>
                <c:pt idx="9">
                  <c:v>#N/A</c:v>
                </c:pt>
                <c:pt idx="10">
                  <c:v>507</c:v>
                </c:pt>
                <c:pt idx="11">
                  <c:v>#N/A</c:v>
                </c:pt>
                <c:pt idx="12">
                  <c:v>#N/A</c:v>
                </c:pt>
                <c:pt idx="13">
                  <c:v>501</c:v>
                </c:pt>
                <c:pt idx="14">
                  <c:v>#N/A</c:v>
                </c:pt>
              </c:numCache>
            </c:numRef>
          </c:val>
          <c:smooth val="0"/>
          <c:extLst>
            <c:ext xmlns:c16="http://schemas.microsoft.com/office/drawing/2014/chart" uri="{C3380CC4-5D6E-409C-BE32-E72D297353CC}">
              <c16:uniqueId val="{00000008-B737-4772-B297-75318C02F4DE}"/>
            </c:ext>
          </c:extLst>
        </c:ser>
        <c:dLbls>
          <c:showLegendKey val="0"/>
          <c:showVal val="0"/>
          <c:showCatName val="0"/>
          <c:showSerName val="0"/>
          <c:showPercent val="0"/>
          <c:showBubbleSize val="0"/>
        </c:dLbls>
        <c:marker val="1"/>
        <c:smooth val="0"/>
        <c:axId val="472776120"/>
        <c:axId val="472774552"/>
      </c:lineChart>
      <c:catAx>
        <c:axId val="472776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2774552"/>
        <c:crosses val="autoZero"/>
        <c:auto val="1"/>
        <c:lblAlgn val="ctr"/>
        <c:lblOffset val="100"/>
        <c:tickLblSkip val="1"/>
        <c:tickMarkSkip val="1"/>
        <c:noMultiLvlLbl val="0"/>
      </c:catAx>
      <c:valAx>
        <c:axId val="4727745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6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19449</c:v>
                </c:pt>
                <c:pt idx="5">
                  <c:v>18674</c:v>
                </c:pt>
                <c:pt idx="8">
                  <c:v>17762</c:v>
                </c:pt>
                <c:pt idx="11">
                  <c:v>17093</c:v>
                </c:pt>
                <c:pt idx="14">
                  <c:v>16279</c:v>
                </c:pt>
              </c:numCache>
            </c:numRef>
          </c:val>
          <c:extLst>
            <c:ext xmlns:c16="http://schemas.microsoft.com/office/drawing/2014/chart" uri="{C3380CC4-5D6E-409C-BE32-E72D297353CC}">
              <c16:uniqueId val="{00000000-1F6D-4CD8-B620-461E9722AED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1527</c:v>
                </c:pt>
                <c:pt idx="5">
                  <c:v>1520</c:v>
                </c:pt>
                <c:pt idx="8">
                  <c:v>1482</c:v>
                </c:pt>
                <c:pt idx="11">
                  <c:v>1413</c:v>
                </c:pt>
                <c:pt idx="14">
                  <c:v>1398</c:v>
                </c:pt>
              </c:numCache>
            </c:numRef>
          </c:val>
          <c:extLst>
            <c:ext xmlns:c16="http://schemas.microsoft.com/office/drawing/2014/chart" uri="{C3380CC4-5D6E-409C-BE32-E72D297353CC}">
              <c16:uniqueId val="{00000001-1F6D-4CD8-B620-461E9722AED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5461</c:v>
                </c:pt>
                <c:pt idx="5">
                  <c:v>4706</c:v>
                </c:pt>
                <c:pt idx="8">
                  <c:v>4015</c:v>
                </c:pt>
                <c:pt idx="11">
                  <c:v>3814</c:v>
                </c:pt>
                <c:pt idx="14">
                  <c:v>3704</c:v>
                </c:pt>
              </c:numCache>
            </c:numRef>
          </c:val>
          <c:extLst>
            <c:ext xmlns:c16="http://schemas.microsoft.com/office/drawing/2014/chart" uri="{C3380CC4-5D6E-409C-BE32-E72D297353CC}">
              <c16:uniqueId val="{00000002-1F6D-4CD8-B620-461E9722AED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F6D-4CD8-B620-461E9722AED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F6D-4CD8-B620-461E9722AED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F6D-4CD8-B620-461E9722AED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1787</c:v>
                </c:pt>
                <c:pt idx="3">
                  <c:v>1764</c:v>
                </c:pt>
                <c:pt idx="6">
                  <c:v>1949</c:v>
                </c:pt>
                <c:pt idx="9">
                  <c:v>1772</c:v>
                </c:pt>
                <c:pt idx="12">
                  <c:v>1639</c:v>
                </c:pt>
              </c:numCache>
            </c:numRef>
          </c:val>
          <c:extLst>
            <c:ext xmlns:c16="http://schemas.microsoft.com/office/drawing/2014/chart" uri="{C3380CC4-5D6E-409C-BE32-E72D297353CC}">
              <c16:uniqueId val="{00000006-1F6D-4CD8-B620-461E9722AED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466</c:v>
                </c:pt>
                <c:pt idx="3">
                  <c:v>551</c:v>
                </c:pt>
                <c:pt idx="6">
                  <c:v>522</c:v>
                </c:pt>
                <c:pt idx="9">
                  <c:v>478</c:v>
                </c:pt>
                <c:pt idx="12">
                  <c:v>473</c:v>
                </c:pt>
              </c:numCache>
            </c:numRef>
          </c:val>
          <c:extLst>
            <c:ext xmlns:c16="http://schemas.microsoft.com/office/drawing/2014/chart" uri="{C3380CC4-5D6E-409C-BE32-E72D297353CC}">
              <c16:uniqueId val="{00000007-1F6D-4CD8-B620-461E9722AED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7509</c:v>
                </c:pt>
                <c:pt idx="3">
                  <c:v>6242</c:v>
                </c:pt>
                <c:pt idx="6">
                  <c:v>5477</c:v>
                </c:pt>
                <c:pt idx="9">
                  <c:v>4907</c:v>
                </c:pt>
                <c:pt idx="12">
                  <c:v>4346</c:v>
                </c:pt>
              </c:numCache>
            </c:numRef>
          </c:val>
          <c:extLst>
            <c:ext xmlns:c16="http://schemas.microsoft.com/office/drawing/2014/chart" uri="{C3380CC4-5D6E-409C-BE32-E72D297353CC}">
              <c16:uniqueId val="{00000008-1F6D-4CD8-B620-461E9722AED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30</c:v>
                </c:pt>
                <c:pt idx="3">
                  <c:v>0</c:v>
                </c:pt>
                <c:pt idx="6">
                  <c:v>0</c:v>
                </c:pt>
                <c:pt idx="9">
                  <c:v>0</c:v>
                </c:pt>
                <c:pt idx="12">
                  <c:v>0</c:v>
                </c:pt>
              </c:numCache>
            </c:numRef>
          </c:val>
          <c:extLst>
            <c:ext xmlns:c16="http://schemas.microsoft.com/office/drawing/2014/chart" uri="{C3380CC4-5D6E-409C-BE32-E72D297353CC}">
              <c16:uniqueId val="{00000009-1F6D-4CD8-B620-461E9722AED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21176</c:v>
                </c:pt>
                <c:pt idx="3">
                  <c:v>20205</c:v>
                </c:pt>
                <c:pt idx="6">
                  <c:v>19971</c:v>
                </c:pt>
                <c:pt idx="9">
                  <c:v>19334</c:v>
                </c:pt>
                <c:pt idx="12">
                  <c:v>19883</c:v>
                </c:pt>
              </c:numCache>
            </c:numRef>
          </c:val>
          <c:extLst>
            <c:ext xmlns:c16="http://schemas.microsoft.com/office/drawing/2014/chart" uri="{C3380CC4-5D6E-409C-BE32-E72D297353CC}">
              <c16:uniqueId val="{0000000A-1F6D-4CD8-B620-461E9722AED8}"/>
            </c:ext>
          </c:extLst>
        </c:ser>
        <c:dLbls>
          <c:showLegendKey val="0"/>
          <c:showVal val="0"/>
          <c:showCatName val="0"/>
          <c:showSerName val="0"/>
          <c:showPercent val="0"/>
          <c:showBubbleSize val="0"/>
        </c:dLbls>
        <c:gapWidth val="100"/>
        <c:overlap val="100"/>
        <c:axId val="472772200"/>
        <c:axId val="4727729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4532</c:v>
                </c:pt>
                <c:pt idx="2">
                  <c:v>#N/A</c:v>
                </c:pt>
                <c:pt idx="3">
                  <c:v>#N/A</c:v>
                </c:pt>
                <c:pt idx="4">
                  <c:v>3863</c:v>
                </c:pt>
                <c:pt idx="5">
                  <c:v>#N/A</c:v>
                </c:pt>
                <c:pt idx="6">
                  <c:v>#N/A</c:v>
                </c:pt>
                <c:pt idx="7">
                  <c:v>4661</c:v>
                </c:pt>
                <c:pt idx="8">
                  <c:v>#N/A</c:v>
                </c:pt>
                <c:pt idx="9">
                  <c:v>#N/A</c:v>
                </c:pt>
                <c:pt idx="10">
                  <c:v>4171</c:v>
                </c:pt>
                <c:pt idx="11">
                  <c:v>#N/A</c:v>
                </c:pt>
                <c:pt idx="12">
                  <c:v>#N/A</c:v>
                </c:pt>
                <c:pt idx="13">
                  <c:v>4960</c:v>
                </c:pt>
                <c:pt idx="14">
                  <c:v>#N/A</c:v>
                </c:pt>
              </c:numCache>
            </c:numRef>
          </c:val>
          <c:smooth val="0"/>
          <c:extLst>
            <c:ext xmlns:c16="http://schemas.microsoft.com/office/drawing/2014/chart" uri="{C3380CC4-5D6E-409C-BE32-E72D297353CC}">
              <c16:uniqueId val="{0000000B-1F6D-4CD8-B620-461E9722AED8}"/>
            </c:ext>
          </c:extLst>
        </c:ser>
        <c:dLbls>
          <c:showLegendKey val="0"/>
          <c:showVal val="0"/>
          <c:showCatName val="0"/>
          <c:showSerName val="0"/>
          <c:showPercent val="0"/>
          <c:showBubbleSize val="0"/>
        </c:dLbls>
        <c:marker val="1"/>
        <c:smooth val="0"/>
        <c:axId val="472772200"/>
        <c:axId val="472772984"/>
      </c:lineChart>
      <c:catAx>
        <c:axId val="472772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2772984"/>
        <c:crosses val="autoZero"/>
        <c:auto val="1"/>
        <c:lblAlgn val="ctr"/>
        <c:lblOffset val="100"/>
        <c:tickLblSkip val="1"/>
        <c:tickMarkSkip val="1"/>
        <c:noMultiLvlLbl val="0"/>
      </c:catAx>
      <c:valAx>
        <c:axId val="4727729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2772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718</c:v>
                </c:pt>
                <c:pt idx="1">
                  <c:v>717</c:v>
                </c:pt>
                <c:pt idx="2">
                  <c:v>931</c:v>
                </c:pt>
              </c:numCache>
            </c:numRef>
          </c:val>
          <c:extLst>
            <c:ext xmlns:c16="http://schemas.microsoft.com/office/drawing/2014/chart" uri="{C3380CC4-5D6E-409C-BE32-E72D297353CC}">
              <c16:uniqueId val="{00000000-F31D-4C8D-8831-3CCDE640FD9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618</c:v>
                </c:pt>
                <c:pt idx="1">
                  <c:v>427</c:v>
                </c:pt>
                <c:pt idx="2">
                  <c:v>359</c:v>
                </c:pt>
              </c:numCache>
            </c:numRef>
          </c:val>
          <c:extLst>
            <c:ext xmlns:c16="http://schemas.microsoft.com/office/drawing/2014/chart" uri="{C3380CC4-5D6E-409C-BE32-E72D297353CC}">
              <c16:uniqueId val="{00000001-F31D-4C8D-8831-3CCDE640FD9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3484</c:v>
                </c:pt>
                <c:pt idx="1">
                  <c:v>3266</c:v>
                </c:pt>
                <c:pt idx="2">
                  <c:v>2867</c:v>
                </c:pt>
              </c:numCache>
            </c:numRef>
          </c:val>
          <c:extLst>
            <c:ext xmlns:c16="http://schemas.microsoft.com/office/drawing/2014/chart" uri="{C3380CC4-5D6E-409C-BE32-E72D297353CC}">
              <c16:uniqueId val="{00000002-F31D-4C8D-8831-3CCDE640FD91}"/>
            </c:ext>
          </c:extLst>
        </c:ser>
        <c:dLbls>
          <c:showLegendKey val="0"/>
          <c:showVal val="0"/>
          <c:showCatName val="0"/>
          <c:showSerName val="0"/>
          <c:showPercent val="0"/>
          <c:showBubbleSize val="0"/>
        </c:dLbls>
        <c:gapWidth val="120"/>
        <c:overlap val="100"/>
        <c:axId val="483806232"/>
        <c:axId val="483810936"/>
      </c:barChart>
      <c:catAx>
        <c:axId val="483806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83810936"/>
        <c:crosses val="autoZero"/>
        <c:auto val="1"/>
        <c:lblAlgn val="ctr"/>
        <c:lblOffset val="100"/>
        <c:tickLblSkip val="1"/>
        <c:tickMarkSkip val="1"/>
        <c:noMultiLvlLbl val="0"/>
      </c:catAx>
      <c:valAx>
        <c:axId val="48381093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83806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{27F3C7E2-8A20-45AF-AFFF-58FB5BE87295}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FBE8-42B4-96BB-6DC46D889DC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{E7A29C56-A3F6-402E-9BF0-A7F43DD1F203}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BE8-42B4-96BB-6DC46D889DC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{7C52F6C9-9C80-4FD3-B3F1-9A56E0EE0455}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BE8-42B4-96BB-6DC46D889DC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{3F9EE2CE-86F8-4EEC-8D76-9D2769FC3017}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BE8-42B4-96BB-6DC46D889DC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{3F66A6B7-6AE6-4E53-81CA-EC775CBD7B80}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BE8-42B4-96BB-6DC46D889DCB}"/>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{1BF93020-9E42-472D-A2BC-829C616CB777}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FBE8-42B4-96BB-6DC46D889DCB}"/>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{D83C10D3-6594-4F53-8793-B34DCE0E9FE1}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FBE8-42B4-96BB-6DC46D889DCB}"/>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{70458398-1873-48F4-985F-F0561EB53542}</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FBE8-42B4-96BB-6DC46D889DCB}"/>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{D5E58877-7623-4764-A6EA-7B87E40BA1C8}</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FBE8-42B4-96BB-6DC46D889DC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45.4</c:v>
                </c:pt>
                <c:pt idx="8">
                  <c:v>44.9</c:v>
                </c:pt>
                <c:pt idx="16">
                  <c:v>52.8</c:v>
                </c:pt>
                <c:pt idx="24">
                  <c:v>57</c:v>
                </c:pt>
                <c:pt idx="32">
                  <c:v>54.5</c:v>
                </c:pt>
              </c:numCache>
            </c:numRef>
          </c:xVal>
          <c:yVal>
            <c:numRef>
              <c:f>公会計指標分析・財政指標組合せ分析表!$BP$51:$DC$51</c:f>
              <c:numCache>
                <c:formatCode>#,##0.0;"▲ "#,##0.0</c:formatCode>
                <c:ptCount val="40"/>
                <c:pt idx="0">
                  <c:v>62.9</c:v>
                </c:pt>
                <c:pt idx="8">
                  <c:v>54.4</c:v>
                </c:pt>
                <c:pt idx="16">
                  <c:v>65.099999999999994</c:v>
                </c:pt>
                <c:pt idx="24">
                  <c:v>58.9</c:v>
                </c:pt>
                <c:pt idx="32">
                  <c:v>70.099999999999994</c:v>
                </c:pt>
              </c:numCache>
            </c:numRef>
          </c:yVal>
          <c:smooth val="0"/>
          <c:extLst>
            <c:ext xmlns:c16="http://schemas.microsoft.com/office/drawing/2014/chart" uri="{C3380CC4-5D6E-409C-BE32-E72D297353CC}">
              <c16:uniqueId val="{00000009-FBE8-42B4-96BB-6DC46D889DC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{67849B4C-6F39-4806-A00A-3109FD836349}</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FBE8-42B4-96BB-6DC46D889DC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{6DDDF7FB-2C43-49A8-92FB-9A4E6D0CF284}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BE8-42B4-96BB-6DC46D889DC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{D44DB066-11C8-4B79-A08B-87535765AA0E}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BE8-42B4-96BB-6DC46D889DC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{61E2010C-47E4-4B19-8508-EFAC314BBA64}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BE8-42B4-96BB-6DC46D889DC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{38EA7309-1179-4402-9D90-261B8E001AD2}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BE8-42B4-96BB-6DC46D889DCB}"/>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{8CB95CF5-9E4D-4DE3-B763-E048BA641077}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FBE8-42B4-96BB-6DC46D889DCB}"/>
                </c:ext>
              </c:extLst>
            </c:dLbl>
            <c:dLbl>
              <c:idx val="16"/>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{EF3F220E-E226-46A0-89E3-EFF8DDA3FA4B}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FBE8-42B4-96BB-6DC46D889DCB}"/>
                </c:ext>
              </c:extLst>
            </c:dLbl>
            <c:dLbl>
              <c:idx val="24"/>
              <c:layout/>
              <c:tx>
                <c:strRef>
                  <c:f>公会計指標分析・財政指標組合せ分析表!$CN$50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{0DE8690A-AAFA-4493-8C8D-B96B1C052E4C}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FBE8-42B4-96BB-6DC46D889DCB}"/>
                </c:ext>
              </c:extLst>
            </c:dLbl>
            <c:dLbl>
              <c:idx val="32"/>
              <c:layout/>
              <c:tx>
                <c:strRef>
                  <c:f>公会計指標分析・財政指標組合せ分析表!$CV$50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{7BDCF4F6-35B7-43E4-9E5B-819AFD3A1A8F}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FBE8-42B4-96BB-6DC46D889DC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58.6</c:v>
                </c:pt>
                <c:pt idx="8">
                  <c:v>58.3</c:v>
                </c:pt>
                <c:pt idx="16">
                  <c:v>59.6</c:v>
                </c:pt>
                <c:pt idx="24">
                  <c:v>60.7</c:v>
                </c:pt>
                <c:pt idx="32">
                  <c:v>62</c:v>
                </c:pt>
              </c:numCache>
            </c:numRef>
          </c:xVal>
          <c:yVal>
            <c:numRef>
              <c:f>公会計指標分析・財政指標組合せ分析表!$BP$55:$DC$55</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FBE8-42B4-96BB-6DC46D889DCB}"/>
            </c:ext>
          </c:extLst>
        </c:ser>
        <c:dLbls>
          <c:showLegendKey val="0"/>
          <c:showVal val="1"/>
          <c:showCatName val="0"/>
          <c:showSerName val="0"/>
          <c:showPercent val="0"/>
          <c:showBubbleSize val="0"/>
        </c:dLbls>
        <c:axId val="46179840"/>
        <c:axId val="46181760"/>
      </c:scatterChart>
      <c:valAx>
        <c:axId val="46179840"/>
        <c:scaling>
          <c:orientation val="minMax"/>
          <c:max val="64"/>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{D4A51C94-CDAD-4E87-A5E7-50D63E96369D}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AD26-4531-91A6-CDC68CE635C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{F9A35AB5-E058-4D9F-872C-6F4183CFD50E}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D26-4531-91A6-CDC68CE635C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{DA280332-5C5B-4FB2-A7CF-12169803189C}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D26-4531-91A6-CDC68CE635C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{AE5B6A33-0AF0-4CDF-82C8-8E61A18AA725}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D26-4531-91A6-CDC68CE635C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{41512A9F-1FB5-4351-9EC6-84A387D5065A}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D26-4531-91A6-CDC68CE635C1}"/>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{72C9C34B-6C97-4B67-86BD-44FB1E59C582}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AD26-4531-91A6-CDC68CE635C1}"/>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{D737FB9A-6BF1-41F7-BCD7-55F0AB2A073E}</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AD26-4531-91A6-CDC68CE635C1}"/>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{18B7B668-D960-46ED-B3FA-F2E8D75CDCEE}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AD26-4531-91A6-CDC68CE635C1}"/>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{9279ED37-B965-4D04-A2C1-BA322C869ABA}</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AD26-4531-91A6-CDC68CE635C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9.5</c:v>
                </c:pt>
                <c:pt idx="8">
                  <c:v>7.7</c:v>
                </c:pt>
                <c:pt idx="16">
                  <c:v>6.8</c:v>
                </c:pt>
                <c:pt idx="24">
                  <c:v>6.7</c:v>
                </c:pt>
                <c:pt idx="32">
                  <c:v>6.8</c:v>
                </c:pt>
              </c:numCache>
            </c:numRef>
          </c:xVal>
          <c:yVal>
            <c:numRef>
              <c:f>公会計指標分析・財政指標組合せ分析表!$BP$73:$DC$73</c:f>
              <c:numCache>
                <c:formatCode>#,##0.0;"▲ "#,##0.0</c:formatCode>
                <c:ptCount val="40"/>
                <c:pt idx="0">
                  <c:v>62.9</c:v>
                </c:pt>
                <c:pt idx="8">
                  <c:v>54.4</c:v>
                </c:pt>
                <c:pt idx="16">
                  <c:v>65.099999999999994</c:v>
                </c:pt>
                <c:pt idx="24">
                  <c:v>58.9</c:v>
                </c:pt>
                <c:pt idx="32">
                  <c:v>70.099999999999994</c:v>
                </c:pt>
              </c:numCache>
            </c:numRef>
          </c:yVal>
          <c:smooth val="0"/>
          <c:extLst>
            <c:ext xmlns:c16="http://schemas.microsoft.com/office/drawing/2014/chart" uri="{C3380CC4-5D6E-409C-BE32-E72D297353CC}">
              <c16:uniqueId val="{00000009-AD26-4531-91A6-CDC68CE635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{43D5E13C-F58A-4099-A7F5-8BC679269689}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AD26-4531-91A6-CDC68CE635C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{5E404EA6-AD22-45C1-B3A0-C81D3ED99FE6}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D26-4531-91A6-CDC68CE635C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{6754AC99-E476-45F8-82C2-31A27EC4C9E8}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D26-4531-91A6-CDC68CE635C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{3CE12E7D-B881-47A0-BAED-DD100041714B}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D26-4531-91A6-CDC68CE635C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{42D25581-EDB6-4C8A-9679-AFAA656109A5}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D26-4531-91A6-CDC68CE635C1}"/>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{5162E98E-8BC4-4BE7-AE9D-46AFD008B1AA}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AD26-4531-91A6-CDC68CE635C1}"/>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{DD48055F-80F4-4FC6-A09A-4844D7A77CED}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AD26-4531-91A6-CDC68CE635C1}"/>
                </c:ext>
              </c:extLst>
            </c:dLbl>
            <c:dLbl>
              <c:idx val="24"/>
              <c:layout>
                <c:manualLayout>
                  <c:x val="0"/>
                  <c:y val="1.0175305687280081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{349EF577-7DAA-4C0E-9483-1FF92392FEA7}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AD26-4531-91A6-CDC68CE635C1}"/>
                </c:ext>
              </c:extLst>
            </c:dLbl>
            <c:dLbl>
              <c:idx val="32"/>
              <c:layout>
                <c:manualLayout>
                  <c:x val="0"/>
                  <c:y val="-1.0175305687280081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{A5F45F48-CD02-4B38-83D8-9E9B4C691463}</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AD26-4531-91A6-CDC68CE635C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9.5</c:v>
                </c:pt>
                <c:pt idx="8">
                  <c:v>10</c:v>
                </c:pt>
                <c:pt idx="16">
                  <c:v>9.8000000000000007</c:v>
                </c:pt>
                <c:pt idx="24">
                  <c:v>9.6</c:v>
                </c:pt>
                <c:pt idx="32">
                  <c:v>9.5</c:v>
                </c:pt>
              </c:numCache>
            </c:numRef>
          </c:xVal>
          <c:yVal>
            <c:numRef>
              <c:f>公会計指標分析・財政指標組合せ分析表!$BP$77:$DC$77</c:f>
              <c:numCache>
                <c:formatCode>#,##0.0;"▲ "#,##0.0</c:formatCode>
                <c:ptCount val="40"/>
                <c:pt idx="0">
                  <c:v>32.799999999999997</c:v>
                </c:pt>
                <c:pt idx="8">
                  <c:v>54.6</c:v>
                </c:pt>
                <c:pt idx="16">
                  <c:v>53.2</c:v>
                </c:pt>
                <c:pt idx="24">
                  <c:v>47.9</c:v>
                </c:pt>
                <c:pt idx="32">
                  <c:v>49</c:v>
                </c:pt>
              </c:numCache>
            </c:numRef>
          </c:yVal>
          <c:smooth val="0"/>
          <c:extLst>
            <c:ext xmlns:c16="http://schemas.microsoft.com/office/drawing/2014/chart" uri="{C3380CC4-5D6E-409C-BE32-E72D297353CC}">
              <c16:uniqueId val="{00000013-AD26-4531-91A6-CDC68CE635C1}"/>
            </c:ext>
          </c:extLst>
        </c:ser>
        <c:dLbls>
          <c:showLegendKey val="0"/>
          <c:showVal val="1"/>
          <c:showCatName val="0"/>
          <c:showSerName val="0"/>
          <c:showPercent val="0"/>
          <c:showBubbleSize val="0"/>
        </c:dLbls>
        <c:axId val="84219776"/>
        <c:axId val="84234240"/>
      </c:scatterChart>
      <c:valAx>
        <c:axId val="84219776"/>
        <c:scaling>
          <c:orientation val="minMax"/>
          <c:max val="10.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77"/>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年度実施の田中保育園建設事業に係る起債の償還等に伴い元利償還は</a:t>
          </a:r>
          <a:r>
            <a:rPr kumimoji="1" lang="en-US" altLang="ja-JP" sz="1100">
              <a:solidFill>
                <a:schemeClr val="dk1"/>
              </a:solidFill>
              <a:effectLst/>
              <a:latin typeface="+mn-lt"/>
              <a:ea typeface="+mn-ea"/>
              <a:cs typeface="+mn-cs"/>
            </a:rPr>
            <a:t>1,700</a:t>
          </a:r>
          <a:r>
            <a:rPr kumimoji="1" lang="ja-JP" altLang="ja-JP" sz="1100">
              <a:solidFill>
                <a:schemeClr val="dk1"/>
              </a:solidFill>
              <a:effectLst/>
              <a:latin typeface="+mn-lt"/>
              <a:ea typeface="+mn-ea"/>
              <a:cs typeface="+mn-cs"/>
            </a:rPr>
            <a:t>百万円程度で推移しているため、実質公債費比率の分子はほぼ横ばいで推移している。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なお、令和元年度実施の小中学校空調設備設置事業に係る起債の償還等に伴い、令和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年度に元利償還金はピークを迎える見込みである。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今後は、</a:t>
          </a:r>
          <a:r>
            <a:rPr kumimoji="1" lang="ja-JP" altLang="ja-JP" sz="1100" b="0" i="0" baseline="0">
              <a:solidFill>
                <a:schemeClr val="dk1"/>
              </a:solidFill>
              <a:effectLst/>
              <a:latin typeface="+mn-lt"/>
              <a:ea typeface="+mn-ea"/>
              <a:cs typeface="+mn-cs"/>
            </a:rPr>
            <a:t>公共施設の長寿命化事業が想定されるため、引き続き借入額が償還額以下となるよう事業の平準化に努める。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b="0" i="0" baseline="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方債現在高については、起債の償還が進んでいることにより減少傾向で推移しているが、小中学校空調設備設置事業に係る起債等により、令和元年度は増加に転じた。このことにより、将来負担比率の分子は増加した。</a:t>
          </a:r>
          <a:endParaRPr lang="ja-JP" altLang="ja-JP" sz="1400">
            <a:effectLst/>
          </a:endParaRPr>
        </a:p>
        <a:p>
          <a:r>
            <a:rPr kumimoji="1" lang="ja-JP" altLang="ja-JP" sz="1100">
              <a:solidFill>
                <a:schemeClr val="dk1"/>
              </a:solidFill>
              <a:effectLst/>
              <a:latin typeface="+mn-lt"/>
              <a:ea typeface="+mn-ea"/>
              <a:cs typeface="+mn-cs"/>
            </a:rPr>
            <a:t>　充当可能財源等については、起債残高の減少に伴い基準財政需要額算入見込み額が減少しているため減少傾向である。</a:t>
          </a:r>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今後は、行政改革推進計画に基づき基金残高の維持を図る。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長野県東御市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年度より合併振興基金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億円の取崩しを開始したことや、平成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年以降増加している公債費に充てるための減債基金取崩していることにより、基金残高は減少している。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その一方で、財政調整基金については、平成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年度の土地売却による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億円の積立等により、基金残高を維持することができている。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普通会計の公債費は減少見込みであることや、償還が減少することによる下水道事業会計繰出金の減少が見込まれることにより、一般財源の抑制が見込まれるため、基金取崩し額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・行政改革推進計画に基づき、基金取崩し額の抑制を図り、財政調整基金については、標準財政規模の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公共施設の老朽化に伴う更新事業等について、個別計画に基づき、起債等の特定財源を確保したうえで、なお不足する部分の財源として基金を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・公共施設等整備基金：公共施設又は設備等の整備に要する経費の財源に充てる。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・地域福祉基金：高齢化社会に備え、福祉活動の促進に要する経費の財源に充てる。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・都市計画基金：都市計画法に基づく事業に要する経費の財源に充てる。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・人材育成基金：個性豊かな地域づくりのための人材育成事業及び交通、災害遺児等年金に要する経費の財源に充てる。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年度より、巨峰の王国祭り実行委員会補助金等のために取崩しを開始したため、減少している。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・公共施設等整備基金：令和元年度に総合福祉センター空調設備更新工事費等のために取崩したために減少している。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・合併振興基金：合併後の地域振興施策の推進に要する経費の財源として活用していく。</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a:ea typeface="ＭＳ ゴシック"/>
              <a:cs typeface="+mn-cs"/>
            </a:rPr>
            <a:t>・公共施設等整備基金：公共施設の老朽化に伴う更新事業等について、個別計画に基づき、起債等の特定財源を確保したうえで、なお不足する部分の財源とする予定である。</a:t>
          </a:r>
          <a:endParaRPr kumimoji="1" lang="en-US" altLang="ja-JP" sz="1300" b="0" i="0" u="none" strike="noStrike" kern="0" cap="none" spc="0" normalizeH="0" baseline="0" noProof="0">
            <a:ln>
              <a:noFill/>
            </a:ln>
            <a:solidFill>
              <a:prstClr val="black"/>
            </a:solidFill>
            <a:effectLst/>
            <a:uLnTx/>
            <a:uFillTx/>
            <a:latin typeface="ＭＳ ゴシック"/>
            <a:ea typeface="ＭＳ ゴシック"/>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前年度の臨時的な税収の増による普通交付税</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％減及び生ごみ処理施設整備事業等の普通建設事業</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％増により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億円の基金繰入金を行った一方で、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年度には土地売却に伴い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億円を財政調整基金に積み立てたことにより、前年度並みの基金残高を維持し、令和元年度には、令和元年台風第</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号災害により特別交付税が前年度比</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63.5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％増となったことにより、年度中取り崩し額が減少したため基金残高は増加に転じている。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・償還が減少することによる下水道事業会計繰出金の減少が見込まれることにより、一般財源の抑制が見込まれるため、基金取崩し額は減少していく見込みである。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・行政改革推進計画に基づき、基金取崩し額の抑制を図り、標準財政規模の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％程度を維持することを目標とする。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年度に借入れた第三セクター等改革推進債</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億円の償還が開始したこと等により平成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年度以降公債費が増加したため、償還財源として減債基金の取崩しを行っており、基金残高が減少している。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年度をピークとして普通会計の公債費は減少していく見込みであるため、基金取崩し額も減少していく見込みである。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有形固定資産減価償却率は類似団体平均より低い水準にある。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年度より低くなった要因としては、屋内運動施設の建設及び小・中学校の空調設備設置などが考えられる。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年度までの傾向から上昇傾向であることが見てとれるため、公共施設等総合管理計画に基づいた施設の維持管理、更新等を進めていく。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136144</xdr:rowOff>
    </xdr:from>
    <xdr:to>
      <xdr:col>23</xdr:col>
      <xdr:colOff>85090</xdr:colOff>
      <xdr:row>33</xdr:row>
      <xdr:rowOff>39243</xdr:rowOff>
    </xdr:to>
    <xdr:cxnSp macro="">
      <xdr:nvCxnSpPr>
        <xdr:cNvPr id="63" name="直線コネクタ 62"/>
        <xdr:cNvCxnSpPr/>
      </xdr:nvCxnSpPr>
      <xdr:spPr>
        <a:xfrm flipV="1">
          <a:off x="4760595" y="5365369"/>
          <a:ext cx="1270" cy="1103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43070</xdr:rowOff>
    </xdr:from>
    <xdr:ext cx="405111" cy="259045"/>
    <xdr:sp macro="" textlink="">
      <xdr:nvSpPr>
        <xdr:cNvPr id="64" name="有形固定資産減価償却率最小値テキスト"/>
        <xdr:cNvSpPr txBox="1"/>
      </xdr:nvSpPr>
      <xdr:spPr>
        <a:xfrm>
          <a:off x="4813300" y="6472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39243</xdr:rowOff>
    </xdr:from>
    <xdr:to>
      <xdr:col>23</xdr:col>
      <xdr:colOff>174625</xdr:colOff>
      <xdr:row>33</xdr:row>
      <xdr:rowOff>39243</xdr:rowOff>
    </xdr:to>
    <xdr:cxnSp macro="">
      <xdr:nvCxnSpPr>
        <xdr:cNvPr id="65" name="直線コネクタ 64"/>
        <xdr:cNvCxnSpPr/>
      </xdr:nvCxnSpPr>
      <xdr:spPr>
        <a:xfrm>
          <a:off x="4673600" y="646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82821</xdr:rowOff>
    </xdr:from>
    <xdr:ext cx="405111" cy="259045"/>
    <xdr:sp macro="" textlink="">
      <xdr:nvSpPr>
        <xdr:cNvPr id="66" name="有形固定資産減価償却率最大値テキスト"/>
        <xdr:cNvSpPr txBox="1"/>
      </xdr:nvSpPr>
      <xdr:spPr>
        <a:xfrm>
          <a:off x="4813300" y="514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136144</xdr:rowOff>
    </xdr:from>
    <xdr:to>
      <xdr:col>23</xdr:col>
      <xdr:colOff>174625</xdr:colOff>
      <xdr:row>26</xdr:row>
      <xdr:rowOff>136144</xdr:rowOff>
    </xdr:to>
    <xdr:cxnSp macro="">
      <xdr:nvCxnSpPr>
        <xdr:cNvPr id="67" name="直線コネクタ 66"/>
        <xdr:cNvCxnSpPr/>
      </xdr:nvCxnSpPr>
      <xdr:spPr>
        <a:xfrm>
          <a:off x="4673600" y="536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43832</xdr:rowOff>
    </xdr:from>
    <xdr:ext cx="405111" cy="259045"/>
    <xdr:sp macro="" textlink="">
      <xdr:nvSpPr>
        <xdr:cNvPr id="68" name="有形固定資産減価償却率平均値テキスト"/>
        <xdr:cNvSpPr txBox="1"/>
      </xdr:nvSpPr>
      <xdr:spPr>
        <a:xfrm>
          <a:off x="4813300" y="5787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65405</xdr:rowOff>
    </xdr:from>
    <xdr:to>
      <xdr:col>23</xdr:col>
      <xdr:colOff>136525</xdr:colOff>
      <xdr:row>29</xdr:row>
      <xdr:rowOff>167005</xdr:rowOff>
    </xdr:to>
    <xdr:sp macro="" textlink="">
      <xdr:nvSpPr>
        <xdr:cNvPr id="69" name="フローチャート: 判断 68"/>
        <xdr:cNvSpPr/>
      </xdr:nvSpPr>
      <xdr:spPr>
        <a:xfrm>
          <a:off x="47117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37338</xdr:rowOff>
    </xdr:from>
    <xdr:to>
      <xdr:col>19</xdr:col>
      <xdr:colOff>187325</xdr:colOff>
      <xdr:row>29</xdr:row>
      <xdr:rowOff>138938</xdr:rowOff>
    </xdr:to>
    <xdr:sp macro="" textlink="">
      <xdr:nvSpPr>
        <xdr:cNvPr id="70" name="フローチャート: 判断 69"/>
        <xdr:cNvSpPr/>
      </xdr:nvSpPr>
      <xdr:spPr>
        <a:xfrm>
          <a:off x="40005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13589</xdr:rowOff>
    </xdr:from>
    <xdr:to>
      <xdr:col>15</xdr:col>
      <xdr:colOff>187325</xdr:colOff>
      <xdr:row>29</xdr:row>
      <xdr:rowOff>115189</xdr:rowOff>
    </xdr:to>
    <xdr:sp macro="" textlink="">
      <xdr:nvSpPr>
        <xdr:cNvPr id="71" name="フローチャート: 判断 70"/>
        <xdr:cNvSpPr/>
      </xdr:nvSpPr>
      <xdr:spPr>
        <a:xfrm>
          <a:off x="3238500" y="575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156972</xdr:rowOff>
    </xdr:from>
    <xdr:to>
      <xdr:col>11</xdr:col>
      <xdr:colOff>187325</xdr:colOff>
      <xdr:row>29</xdr:row>
      <xdr:rowOff>87122</xdr:rowOff>
    </xdr:to>
    <xdr:sp macro="" textlink="">
      <xdr:nvSpPr>
        <xdr:cNvPr id="72" name="フローチャート: 判断 71"/>
        <xdr:cNvSpPr/>
      </xdr:nvSpPr>
      <xdr:spPr>
        <a:xfrm>
          <a:off x="2476500" y="5729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163449</xdr:rowOff>
    </xdr:from>
    <xdr:to>
      <xdr:col>7</xdr:col>
      <xdr:colOff>187325</xdr:colOff>
      <xdr:row>29</xdr:row>
      <xdr:rowOff>93599</xdr:rowOff>
    </xdr:to>
    <xdr:sp macro="" textlink="">
      <xdr:nvSpPr>
        <xdr:cNvPr id="73" name="フローチャート: 判断 72"/>
        <xdr:cNvSpPr/>
      </xdr:nvSpPr>
      <xdr:spPr>
        <a:xfrm>
          <a:off x="1714500" y="573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74930</xdr:rowOff>
    </xdr:from>
    <xdr:to>
      <xdr:col>23</xdr:col>
      <xdr:colOff>136525</xdr:colOff>
      <xdr:row>29</xdr:row>
      <xdr:rowOff>5080</xdr:rowOff>
    </xdr:to>
    <xdr:sp macro="" textlink="">
      <xdr:nvSpPr>
        <xdr:cNvPr id="79" name="楕円 78"/>
        <xdr:cNvSpPr/>
      </xdr:nvSpPr>
      <xdr:spPr>
        <a:xfrm>
          <a:off x="4711700" y="564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97807</xdr:rowOff>
    </xdr:from>
    <xdr:ext cx="405111" cy="259045"/>
    <xdr:sp macro="" textlink="">
      <xdr:nvSpPr>
        <xdr:cNvPr id="80" name="有形固定資産減価償却率該当値テキスト"/>
        <xdr:cNvSpPr txBox="1"/>
      </xdr:nvSpPr>
      <xdr:spPr>
        <a:xfrm>
          <a:off x="4813300" y="549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128905</xdr:rowOff>
    </xdr:from>
    <xdr:to>
      <xdr:col>19</xdr:col>
      <xdr:colOff>187325</xdr:colOff>
      <xdr:row>29</xdr:row>
      <xdr:rowOff>59055</xdr:rowOff>
    </xdr:to>
    <xdr:sp macro="" textlink="">
      <xdr:nvSpPr>
        <xdr:cNvPr id="81" name="楕円 80"/>
        <xdr:cNvSpPr/>
      </xdr:nvSpPr>
      <xdr:spPr>
        <a:xfrm>
          <a:off x="40005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125730</xdr:rowOff>
    </xdr:from>
    <xdr:to>
      <xdr:col>23</xdr:col>
      <xdr:colOff>85725</xdr:colOff>
      <xdr:row>29</xdr:row>
      <xdr:rowOff>8255</xdr:rowOff>
    </xdr:to>
    <xdr:cxnSp macro="">
      <xdr:nvCxnSpPr>
        <xdr:cNvPr id="82" name="直線コネクタ 81"/>
        <xdr:cNvCxnSpPr/>
      </xdr:nvCxnSpPr>
      <xdr:spPr>
        <a:xfrm flipV="1">
          <a:off x="4051300" y="5697855"/>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38227</xdr:rowOff>
    </xdr:from>
    <xdr:to>
      <xdr:col>15</xdr:col>
      <xdr:colOff>187325</xdr:colOff>
      <xdr:row>28</xdr:row>
      <xdr:rowOff>139827</xdr:rowOff>
    </xdr:to>
    <xdr:sp macro="" textlink="">
      <xdr:nvSpPr>
        <xdr:cNvPr id="83" name="楕円 82"/>
        <xdr:cNvSpPr/>
      </xdr:nvSpPr>
      <xdr:spPr>
        <a:xfrm>
          <a:off x="3238500" y="561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89027</xdr:rowOff>
    </xdr:from>
    <xdr:to>
      <xdr:col>19</xdr:col>
      <xdr:colOff>136525</xdr:colOff>
      <xdr:row>29</xdr:row>
      <xdr:rowOff>8255</xdr:rowOff>
    </xdr:to>
    <xdr:cxnSp macro="">
      <xdr:nvCxnSpPr>
        <xdr:cNvPr id="84" name="直線コネクタ 83"/>
        <xdr:cNvCxnSpPr/>
      </xdr:nvCxnSpPr>
      <xdr:spPr>
        <a:xfrm>
          <a:off x="3289300" y="5661152"/>
          <a:ext cx="762000" cy="9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39116</xdr:rowOff>
    </xdr:from>
    <xdr:to>
      <xdr:col>11</xdr:col>
      <xdr:colOff>187325</xdr:colOff>
      <xdr:row>27</xdr:row>
      <xdr:rowOff>140716</xdr:rowOff>
    </xdr:to>
    <xdr:sp macro="" textlink="">
      <xdr:nvSpPr>
        <xdr:cNvPr id="85" name="楕円 84"/>
        <xdr:cNvSpPr/>
      </xdr:nvSpPr>
      <xdr:spPr>
        <a:xfrm>
          <a:off x="2476500" y="543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89916</xdr:rowOff>
    </xdr:from>
    <xdr:to>
      <xdr:col>15</xdr:col>
      <xdr:colOff>136525</xdr:colOff>
      <xdr:row>28</xdr:row>
      <xdr:rowOff>89027</xdr:rowOff>
    </xdr:to>
    <xdr:cxnSp macro="">
      <xdr:nvCxnSpPr>
        <xdr:cNvPr id="86" name="直線コネクタ 85"/>
        <xdr:cNvCxnSpPr/>
      </xdr:nvCxnSpPr>
      <xdr:spPr>
        <a:xfrm>
          <a:off x="2527300" y="5490591"/>
          <a:ext cx="762000" cy="1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49911</xdr:rowOff>
    </xdr:from>
    <xdr:to>
      <xdr:col>7</xdr:col>
      <xdr:colOff>187325</xdr:colOff>
      <xdr:row>27</xdr:row>
      <xdr:rowOff>151511</xdr:rowOff>
    </xdr:to>
    <xdr:sp macro="" textlink="">
      <xdr:nvSpPr>
        <xdr:cNvPr id="87" name="楕円 86"/>
        <xdr:cNvSpPr/>
      </xdr:nvSpPr>
      <xdr:spPr>
        <a:xfrm>
          <a:off x="1714500" y="545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89916</xdr:rowOff>
    </xdr:from>
    <xdr:to>
      <xdr:col>11</xdr:col>
      <xdr:colOff>136525</xdr:colOff>
      <xdr:row>27</xdr:row>
      <xdr:rowOff>100711</xdr:rowOff>
    </xdr:to>
    <xdr:cxnSp macro="">
      <xdr:nvCxnSpPr>
        <xdr:cNvPr id="88" name="直線コネクタ 87"/>
        <xdr:cNvCxnSpPr/>
      </xdr:nvCxnSpPr>
      <xdr:spPr>
        <a:xfrm flipV="1">
          <a:off x="1765300" y="5490591"/>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130065</xdr:rowOff>
    </xdr:from>
    <xdr:ext cx="405111" cy="259045"/>
    <xdr:sp macro="" textlink="">
      <xdr:nvSpPr>
        <xdr:cNvPr id="89" name="n_1aveValue有形固定資産減価償却率"/>
        <xdr:cNvSpPr txBox="1"/>
      </xdr:nvSpPr>
      <xdr:spPr>
        <a:xfrm>
          <a:off x="3836044" y="5873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106316</xdr:rowOff>
    </xdr:from>
    <xdr:ext cx="405111" cy="259045"/>
    <xdr:sp macro="" textlink="">
      <xdr:nvSpPr>
        <xdr:cNvPr id="90" name="n_2aveValue有形固定資産減価償却率"/>
        <xdr:cNvSpPr txBox="1"/>
      </xdr:nvSpPr>
      <xdr:spPr>
        <a:xfrm>
          <a:off x="3086744" y="58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78249</xdr:rowOff>
    </xdr:from>
    <xdr:ext cx="405111" cy="259045"/>
    <xdr:sp macro="" textlink="">
      <xdr:nvSpPr>
        <xdr:cNvPr id="91" name="n_3aveValue有形固定資産減価償却率"/>
        <xdr:cNvSpPr txBox="1"/>
      </xdr:nvSpPr>
      <xdr:spPr>
        <a:xfrm>
          <a:off x="2324744" y="5821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84726</xdr:rowOff>
    </xdr:from>
    <xdr:ext cx="405111" cy="259045"/>
    <xdr:sp macro="" textlink="">
      <xdr:nvSpPr>
        <xdr:cNvPr id="92" name="n_4aveValue有形固定資産減価償却率"/>
        <xdr:cNvSpPr txBox="1"/>
      </xdr:nvSpPr>
      <xdr:spPr>
        <a:xfrm>
          <a:off x="1562744" y="5828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75582</xdr:rowOff>
    </xdr:from>
    <xdr:ext cx="405111" cy="259045"/>
    <xdr:sp macro="" textlink="">
      <xdr:nvSpPr>
        <xdr:cNvPr id="93" name="n_1mainValue有形固定資産減価償却率"/>
        <xdr:cNvSpPr txBox="1"/>
      </xdr:nvSpPr>
      <xdr:spPr>
        <a:xfrm>
          <a:off x="3836044" y="5476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156354</xdr:rowOff>
    </xdr:from>
    <xdr:ext cx="405111" cy="259045"/>
    <xdr:sp macro="" textlink="">
      <xdr:nvSpPr>
        <xdr:cNvPr id="94" name="n_2mainValue有形固定資産減価償却率"/>
        <xdr:cNvSpPr txBox="1"/>
      </xdr:nvSpPr>
      <xdr:spPr>
        <a:xfrm>
          <a:off x="3086744" y="5385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157243</xdr:rowOff>
    </xdr:from>
    <xdr:ext cx="405111" cy="259045"/>
    <xdr:sp macro="" textlink="">
      <xdr:nvSpPr>
        <xdr:cNvPr id="95" name="n_3mainValue有形固定資産減価償却率"/>
        <xdr:cNvSpPr txBox="1"/>
      </xdr:nvSpPr>
      <xdr:spPr>
        <a:xfrm>
          <a:off x="2324744" y="5215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168038</xdr:rowOff>
    </xdr:from>
    <xdr:ext cx="405111" cy="259045"/>
    <xdr:sp macro="" textlink="">
      <xdr:nvSpPr>
        <xdr:cNvPr id="96" name="n_4mainValue有形固定資産減価償却率"/>
        <xdr:cNvSpPr txBox="1"/>
      </xdr:nvSpPr>
      <xdr:spPr>
        <a:xfrm>
          <a:off x="1562744" y="5225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年度に第三セクター等改革推進債の繰上償還を行ったため減少し、類似団体平均より低い水準となった。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令和元年度に上昇した要因としては、屋内運動施設の建設及び平成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年度から繰越した起債事業が考えられる。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今後、債務償還比率が上昇しないよう公債費の適正化に取り組んでいく。</a:t>
          </a: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27" name="直線コネクタ 126"/>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8"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9" name="直線コネクタ 128"/>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30"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31" name="直線コネクタ 130"/>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9736</xdr:rowOff>
    </xdr:from>
    <xdr:ext cx="469744" cy="259045"/>
    <xdr:sp macro="" textlink="">
      <xdr:nvSpPr>
        <xdr:cNvPr id="132" name="債務償還比率平均値テキスト"/>
        <xdr:cNvSpPr txBox="1"/>
      </xdr:nvSpPr>
      <xdr:spPr>
        <a:xfrm>
          <a:off x="14846300" y="5924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33" name="フローチャート: 判断 132"/>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34" name="フローチャート: 判断 133"/>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35" name="フローチャート: 判断 134"/>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36" name="フローチャート: 判断 135"/>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45563</xdr:rowOff>
    </xdr:from>
    <xdr:to>
      <xdr:col>60</xdr:col>
      <xdr:colOff>123825</xdr:colOff>
      <xdr:row>29</xdr:row>
      <xdr:rowOff>147163</xdr:rowOff>
    </xdr:to>
    <xdr:sp macro="" textlink="">
      <xdr:nvSpPr>
        <xdr:cNvPr id="137" name="フローチャート: 判断 136"/>
        <xdr:cNvSpPr/>
      </xdr:nvSpPr>
      <xdr:spPr>
        <a:xfrm>
          <a:off x="11747500" y="5789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17326</xdr:rowOff>
    </xdr:from>
    <xdr:to>
      <xdr:col>76</xdr:col>
      <xdr:colOff>73025</xdr:colOff>
      <xdr:row>30</xdr:row>
      <xdr:rowOff>118926</xdr:rowOff>
    </xdr:to>
    <xdr:sp macro="" textlink="">
      <xdr:nvSpPr>
        <xdr:cNvPr id="143" name="楕円 142"/>
        <xdr:cNvSpPr/>
      </xdr:nvSpPr>
      <xdr:spPr>
        <a:xfrm>
          <a:off x="147447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40203</xdr:rowOff>
    </xdr:from>
    <xdr:ext cx="469744" cy="259045"/>
    <xdr:sp macro="" textlink="">
      <xdr:nvSpPr>
        <xdr:cNvPr id="144" name="債務償還比率該当値テキスト"/>
        <xdr:cNvSpPr txBox="1"/>
      </xdr:nvSpPr>
      <xdr:spPr>
        <a:xfrm>
          <a:off x="14846300" y="578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170990</xdr:rowOff>
    </xdr:from>
    <xdr:to>
      <xdr:col>72</xdr:col>
      <xdr:colOff>123825</xdr:colOff>
      <xdr:row>30</xdr:row>
      <xdr:rowOff>101140</xdr:rowOff>
    </xdr:to>
    <xdr:sp macro="" textlink="">
      <xdr:nvSpPr>
        <xdr:cNvPr id="145" name="楕円 144"/>
        <xdr:cNvSpPr/>
      </xdr:nvSpPr>
      <xdr:spPr>
        <a:xfrm>
          <a:off x="14033500" y="591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50340</xdr:rowOff>
    </xdr:from>
    <xdr:to>
      <xdr:col>76</xdr:col>
      <xdr:colOff>22225</xdr:colOff>
      <xdr:row>30</xdr:row>
      <xdr:rowOff>68126</xdr:rowOff>
    </xdr:to>
    <xdr:cxnSp macro="">
      <xdr:nvCxnSpPr>
        <xdr:cNvPr id="146" name="直線コネクタ 145"/>
        <xdr:cNvCxnSpPr/>
      </xdr:nvCxnSpPr>
      <xdr:spPr>
        <a:xfrm>
          <a:off x="14084300" y="5965365"/>
          <a:ext cx="711200" cy="1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76648</xdr:rowOff>
    </xdr:from>
    <xdr:to>
      <xdr:col>68</xdr:col>
      <xdr:colOff>123825</xdr:colOff>
      <xdr:row>31</xdr:row>
      <xdr:rowOff>6798</xdr:rowOff>
    </xdr:to>
    <xdr:sp macro="" textlink="">
      <xdr:nvSpPr>
        <xdr:cNvPr id="147" name="楕円 146"/>
        <xdr:cNvSpPr/>
      </xdr:nvSpPr>
      <xdr:spPr>
        <a:xfrm>
          <a:off x="13271500" y="599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50340</xdr:rowOff>
    </xdr:from>
    <xdr:to>
      <xdr:col>72</xdr:col>
      <xdr:colOff>73025</xdr:colOff>
      <xdr:row>30</xdr:row>
      <xdr:rowOff>127448</xdr:rowOff>
    </xdr:to>
    <xdr:cxnSp macro="">
      <xdr:nvCxnSpPr>
        <xdr:cNvPr id="148" name="直線コネクタ 147"/>
        <xdr:cNvCxnSpPr/>
      </xdr:nvCxnSpPr>
      <xdr:spPr>
        <a:xfrm flipV="1">
          <a:off x="13322300" y="5965365"/>
          <a:ext cx="762000" cy="7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159064</xdr:rowOff>
    </xdr:from>
    <xdr:to>
      <xdr:col>64</xdr:col>
      <xdr:colOff>123825</xdr:colOff>
      <xdr:row>30</xdr:row>
      <xdr:rowOff>89214</xdr:rowOff>
    </xdr:to>
    <xdr:sp macro="" textlink="">
      <xdr:nvSpPr>
        <xdr:cNvPr id="149" name="楕円 148"/>
        <xdr:cNvSpPr/>
      </xdr:nvSpPr>
      <xdr:spPr>
        <a:xfrm>
          <a:off x="12509500" y="590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38414</xdr:rowOff>
    </xdr:from>
    <xdr:to>
      <xdr:col>68</xdr:col>
      <xdr:colOff>73025</xdr:colOff>
      <xdr:row>30</xdr:row>
      <xdr:rowOff>127448</xdr:rowOff>
    </xdr:to>
    <xdr:cxnSp macro="">
      <xdr:nvCxnSpPr>
        <xdr:cNvPr id="150" name="直線コネクタ 149"/>
        <xdr:cNvCxnSpPr/>
      </xdr:nvCxnSpPr>
      <xdr:spPr>
        <a:xfrm>
          <a:off x="12560300" y="5953439"/>
          <a:ext cx="762000" cy="8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1288</xdr:rowOff>
    </xdr:from>
    <xdr:to>
      <xdr:col>60</xdr:col>
      <xdr:colOff>123825</xdr:colOff>
      <xdr:row>30</xdr:row>
      <xdr:rowOff>102888</xdr:rowOff>
    </xdr:to>
    <xdr:sp macro="" textlink="">
      <xdr:nvSpPr>
        <xdr:cNvPr id="151" name="楕円 150"/>
        <xdr:cNvSpPr/>
      </xdr:nvSpPr>
      <xdr:spPr>
        <a:xfrm>
          <a:off x="11747500" y="591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38414</xdr:rowOff>
    </xdr:from>
    <xdr:to>
      <xdr:col>64</xdr:col>
      <xdr:colOff>73025</xdr:colOff>
      <xdr:row>30</xdr:row>
      <xdr:rowOff>52088</xdr:rowOff>
    </xdr:to>
    <xdr:cxnSp macro="">
      <xdr:nvCxnSpPr>
        <xdr:cNvPr id="152" name="直線コネクタ 151"/>
        <xdr:cNvCxnSpPr/>
      </xdr:nvCxnSpPr>
      <xdr:spPr>
        <a:xfrm flipV="1">
          <a:off x="11798300" y="5953439"/>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101006</xdr:rowOff>
    </xdr:from>
    <xdr:ext cx="469744" cy="259045"/>
    <xdr:sp macro="" textlink="">
      <xdr:nvSpPr>
        <xdr:cNvPr id="153" name="n_1aveValue債務償還比率"/>
        <xdr:cNvSpPr txBox="1"/>
      </xdr:nvSpPr>
      <xdr:spPr>
        <a:xfrm>
          <a:off x="13836727" y="601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54"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55"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163690</xdr:rowOff>
    </xdr:from>
    <xdr:ext cx="469744" cy="259045"/>
    <xdr:sp macro="" textlink="">
      <xdr:nvSpPr>
        <xdr:cNvPr id="156" name="n_4aveValue債務償還比率"/>
        <xdr:cNvSpPr txBox="1"/>
      </xdr:nvSpPr>
      <xdr:spPr>
        <a:xfrm>
          <a:off x="11563427" y="556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117667</xdr:rowOff>
    </xdr:from>
    <xdr:ext cx="469744" cy="259045"/>
    <xdr:sp macro="" textlink="">
      <xdr:nvSpPr>
        <xdr:cNvPr id="157" name="n_1mainValue債務償還比率"/>
        <xdr:cNvSpPr txBox="1"/>
      </xdr:nvSpPr>
      <xdr:spPr>
        <a:xfrm>
          <a:off x="13836727" y="568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169375</xdr:rowOff>
    </xdr:from>
    <xdr:ext cx="469744" cy="259045"/>
    <xdr:sp macro="" textlink="">
      <xdr:nvSpPr>
        <xdr:cNvPr id="158" name="n_2mainValue債務償還比率"/>
        <xdr:cNvSpPr txBox="1"/>
      </xdr:nvSpPr>
      <xdr:spPr>
        <a:xfrm>
          <a:off x="13087427" y="608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80341</xdr:rowOff>
    </xdr:from>
    <xdr:ext cx="469744" cy="259045"/>
    <xdr:sp macro="" textlink="">
      <xdr:nvSpPr>
        <xdr:cNvPr id="159" name="n_3mainValue債務償還比率"/>
        <xdr:cNvSpPr txBox="1"/>
      </xdr:nvSpPr>
      <xdr:spPr>
        <a:xfrm>
          <a:off x="12325427" y="599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94015</xdr:rowOff>
    </xdr:from>
    <xdr:ext cx="469744" cy="259045"/>
    <xdr:sp macro="" textlink="">
      <xdr:nvSpPr>
        <xdr:cNvPr id="160" name="n_4mainValue債務償還比率"/>
        <xdr:cNvSpPr txBox="1"/>
      </xdr:nvSpPr>
      <xdr:spPr>
        <a:xfrm>
          <a:off x="11563427" y="6009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61323</xdr:rowOff>
    </xdr:from>
    <xdr:to>
      <xdr:col>6</xdr:col>
      <xdr:colOff>38100</xdr:colOff>
      <xdr:row>38</xdr:row>
      <xdr:rowOff>162923</xdr:rowOff>
    </xdr:to>
    <xdr:sp macro="" textlink="">
      <xdr:nvSpPr>
        <xdr:cNvPr id="68" name="フローチャート: 判断 67"/>
        <xdr:cNvSpPr/>
      </xdr:nvSpPr>
      <xdr:spPr>
        <a:xfrm>
          <a:off x="1079500" y="657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61323</xdr:rowOff>
    </xdr:from>
    <xdr:to>
      <xdr:col>24</xdr:col>
      <xdr:colOff>114300</xdr:colOff>
      <xdr:row>38</xdr:row>
      <xdr:rowOff>162923</xdr:rowOff>
    </xdr:to>
    <xdr:sp macro="" textlink="">
      <xdr:nvSpPr>
        <xdr:cNvPr id="74" name="楕円 73"/>
        <xdr:cNvSpPr/>
      </xdr:nvSpPr>
      <xdr:spPr>
        <a:xfrm>
          <a:off x="4584700" y="657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84200</xdr:rowOff>
    </xdr:from>
    <xdr:ext cx="405111" cy="259045"/>
    <xdr:sp macro="" textlink="">
      <xdr:nvSpPr>
        <xdr:cNvPr id="75" name="【道路】&#10;有形固定資産減価償却率該当値テキスト"/>
        <xdr:cNvSpPr txBox="1"/>
      </xdr:nvSpPr>
      <xdr:spPr>
        <a:xfrm>
          <a:off x="4673600" y="64278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62956</xdr:rowOff>
    </xdr:from>
    <xdr:to>
      <xdr:col>20</xdr:col>
      <xdr:colOff>38100</xdr:colOff>
      <xdr:row>38</xdr:row>
      <xdr:rowOff>164556</xdr:rowOff>
    </xdr:to>
    <xdr:sp macro="" textlink="">
      <xdr:nvSpPr>
        <xdr:cNvPr id="76" name="楕円 75"/>
        <xdr:cNvSpPr/>
      </xdr:nvSpPr>
      <xdr:spPr>
        <a:xfrm>
          <a:off x="3746500" y="657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112123</xdr:rowOff>
    </xdr:from>
    <xdr:to>
      <xdr:col>24</xdr:col>
      <xdr:colOff>63500</xdr:colOff>
      <xdr:row>38</xdr:row>
      <xdr:rowOff>113756</xdr:rowOff>
    </xdr:to>
    <xdr:cxnSp macro="">
      <xdr:nvCxnSpPr>
        <xdr:cNvPr id="77" name="直線コネクタ 76"/>
        <xdr:cNvCxnSpPr/>
      </xdr:nvCxnSpPr>
      <xdr:spPr>
        <a:xfrm flipV="1">
          <a:off x="3797300" y="6627223"/>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13970</xdr:rowOff>
    </xdr:from>
    <xdr:to>
      <xdr:col>15</xdr:col>
      <xdr:colOff>101600</xdr:colOff>
      <xdr:row>38</xdr:row>
      <xdr:rowOff>115570</xdr:rowOff>
    </xdr:to>
    <xdr:sp macro="" textlink="">
      <xdr:nvSpPr>
        <xdr:cNvPr id="78" name="楕円 77"/>
        <xdr:cNvSpPr/>
      </xdr:nvSpPr>
      <xdr:spPr>
        <a:xfrm>
          <a:off x="2857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64770</xdr:rowOff>
    </xdr:from>
    <xdr:to>
      <xdr:col>19</xdr:col>
      <xdr:colOff>177800</xdr:colOff>
      <xdr:row>38</xdr:row>
      <xdr:rowOff>113756</xdr:rowOff>
    </xdr:to>
    <xdr:cxnSp macro="">
      <xdr:nvCxnSpPr>
        <xdr:cNvPr id="79" name="直線コネクタ 78"/>
        <xdr:cNvCxnSpPr/>
      </xdr:nvCxnSpPr>
      <xdr:spPr>
        <a:xfrm>
          <a:off x="2908300" y="657987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154396</xdr:rowOff>
    </xdr:from>
    <xdr:to>
      <xdr:col>10</xdr:col>
      <xdr:colOff>165100</xdr:colOff>
      <xdr:row>38</xdr:row>
      <xdr:rowOff>84545</xdr:rowOff>
    </xdr:to>
    <xdr:sp macro="" textlink="">
      <xdr:nvSpPr>
        <xdr:cNvPr id="80" name="楕円 79"/>
        <xdr:cNvSpPr/>
      </xdr:nvSpPr>
      <xdr:spPr>
        <a:xfrm>
          <a:off x="1968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33746</xdr:rowOff>
    </xdr:from>
    <xdr:to>
      <xdr:col>15</xdr:col>
      <xdr:colOff>50800</xdr:colOff>
      <xdr:row>38</xdr:row>
      <xdr:rowOff>64770</xdr:rowOff>
    </xdr:to>
    <xdr:cxnSp macro="">
      <xdr:nvCxnSpPr>
        <xdr:cNvPr id="81" name="直線コネクタ 80"/>
        <xdr:cNvCxnSpPr/>
      </xdr:nvCxnSpPr>
      <xdr:spPr>
        <a:xfrm>
          <a:off x="2019300" y="654884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154396</xdr:rowOff>
    </xdr:from>
    <xdr:to>
      <xdr:col>6</xdr:col>
      <xdr:colOff>38100</xdr:colOff>
      <xdr:row>38</xdr:row>
      <xdr:rowOff>84545</xdr:rowOff>
    </xdr:to>
    <xdr:sp macro="" textlink="">
      <xdr:nvSpPr>
        <xdr:cNvPr id="82" name="楕円 81"/>
        <xdr:cNvSpPr/>
      </xdr:nvSpPr>
      <xdr:spPr>
        <a:xfrm>
          <a:off x="10795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33746</xdr:rowOff>
    </xdr:from>
    <xdr:to>
      <xdr:col>10</xdr:col>
      <xdr:colOff>114300</xdr:colOff>
      <xdr:row>38</xdr:row>
      <xdr:rowOff>33746</xdr:rowOff>
    </xdr:to>
    <xdr:cxnSp macro="">
      <xdr:nvCxnSpPr>
        <xdr:cNvPr id="83" name="直線コネクタ 82"/>
        <xdr:cNvCxnSpPr/>
      </xdr:nvCxnSpPr>
      <xdr:spPr>
        <a:xfrm>
          <a:off x="1130300" y="654884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84" name="n_1aveValue【道路】&#10;有形固定資産減価償却率"/>
        <xdr:cNvSpPr txBox="1"/>
      </xdr:nvSpPr>
      <xdr:spPr>
        <a:xfrm>
          <a:off x="3582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163847</xdr:rowOff>
    </xdr:from>
    <xdr:ext cx="405111" cy="259045"/>
    <xdr:sp macro="" textlink="">
      <xdr:nvSpPr>
        <xdr:cNvPr id="85" name="n_2aveValue【道路】&#10;有形固定資産減価償却率"/>
        <xdr:cNvSpPr txBox="1"/>
      </xdr:nvSpPr>
      <xdr:spPr>
        <a:xfrm>
          <a:off x="27057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152417</xdr:rowOff>
    </xdr:from>
    <xdr:ext cx="405111" cy="259045"/>
    <xdr:sp macro="" textlink="">
      <xdr:nvSpPr>
        <xdr:cNvPr id="86" name="n_3aveValue【道路】&#10;有形固定資産減価償却率"/>
        <xdr:cNvSpPr txBox="1"/>
      </xdr:nvSpPr>
      <xdr:spPr>
        <a:xfrm>
          <a:off x="1816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154050</xdr:rowOff>
    </xdr:from>
    <xdr:ext cx="405111" cy="259045"/>
    <xdr:sp macro="" textlink="">
      <xdr:nvSpPr>
        <xdr:cNvPr id="87" name="n_4aveValue【道路】&#10;有形固定資産減価償却率"/>
        <xdr:cNvSpPr txBox="1"/>
      </xdr:nvSpPr>
      <xdr:spPr>
        <a:xfrm>
          <a:off x="927744" y="666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9633</xdr:rowOff>
    </xdr:from>
    <xdr:ext cx="405111" cy="259045"/>
    <xdr:sp macro="" textlink="">
      <xdr:nvSpPr>
        <xdr:cNvPr id="88" name="n_1mainValue【道路】&#10;有形固定資産減価償却率"/>
        <xdr:cNvSpPr txBox="1"/>
      </xdr:nvSpPr>
      <xdr:spPr>
        <a:xfrm>
          <a:off x="3582044" y="635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89" name="n_2main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101073</xdr:rowOff>
    </xdr:from>
    <xdr:ext cx="405111" cy="259045"/>
    <xdr:sp macro="" textlink="">
      <xdr:nvSpPr>
        <xdr:cNvPr id="90" name="n_3mainValue【道路】&#10;有形固定資産減価償却率"/>
        <xdr:cNvSpPr txBox="1"/>
      </xdr:nvSpPr>
      <xdr:spPr>
        <a:xfrm>
          <a:off x="1816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101073</xdr:rowOff>
    </xdr:from>
    <xdr:ext cx="405111" cy="259045"/>
    <xdr:sp macro="" textlink="">
      <xdr:nvSpPr>
        <xdr:cNvPr id="91" name="n_4mainValue【道路】&#10;有形固定資産減価償却率"/>
        <xdr:cNvSpPr txBox="1"/>
      </xdr:nvSpPr>
      <xdr:spPr>
        <a:xfrm>
          <a:off x="927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5" name="テキスト ボックス 10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7" name="テキスト ボックス 10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9" name="テキスト ボックス 10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1" name="テキスト ボックス 11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13" name="直線コネクタ 11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1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15" name="直線コネクタ 11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1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17" name="直線コネクタ 11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43403</xdr:rowOff>
    </xdr:from>
    <xdr:ext cx="534377" cy="259045"/>
    <xdr:sp macro="" textlink="">
      <xdr:nvSpPr>
        <xdr:cNvPr id="118" name="【道路】&#10;一人当たり延長平均値テキスト"/>
        <xdr:cNvSpPr txBox="1"/>
      </xdr:nvSpPr>
      <xdr:spPr>
        <a:xfrm>
          <a:off x="10515600" y="6729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19" name="フローチャート: 判断 11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20" name="フローチャート: 判断 11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21" name="フローチャート: 判断 12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22" name="フローチャート: 判断 12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162596</xdr:rowOff>
    </xdr:from>
    <xdr:to>
      <xdr:col>36</xdr:col>
      <xdr:colOff>165100</xdr:colOff>
      <xdr:row>40</xdr:row>
      <xdr:rowOff>92746</xdr:rowOff>
    </xdr:to>
    <xdr:sp macro="" textlink="">
      <xdr:nvSpPr>
        <xdr:cNvPr id="123" name="フローチャート: 判断 122"/>
        <xdr:cNvSpPr/>
      </xdr:nvSpPr>
      <xdr:spPr>
        <a:xfrm>
          <a:off x="6921500" y="684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51424</xdr:rowOff>
    </xdr:from>
    <xdr:to>
      <xdr:col>55</xdr:col>
      <xdr:colOff>50800</xdr:colOff>
      <xdr:row>40</xdr:row>
      <xdr:rowOff>153024</xdr:rowOff>
    </xdr:to>
    <xdr:sp macro="" textlink="">
      <xdr:nvSpPr>
        <xdr:cNvPr id="129" name="楕円 128"/>
        <xdr:cNvSpPr/>
      </xdr:nvSpPr>
      <xdr:spPr>
        <a:xfrm>
          <a:off x="10426700" y="690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29851</xdr:rowOff>
    </xdr:from>
    <xdr:ext cx="534377" cy="259045"/>
    <xdr:sp macro="" textlink="">
      <xdr:nvSpPr>
        <xdr:cNvPr id="130" name="【道路】&#10;一人当たり延長該当値テキスト"/>
        <xdr:cNvSpPr txBox="1"/>
      </xdr:nvSpPr>
      <xdr:spPr>
        <a:xfrm>
          <a:off x="10515600" y="6887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52622</xdr:rowOff>
    </xdr:from>
    <xdr:to>
      <xdr:col>50</xdr:col>
      <xdr:colOff>165100</xdr:colOff>
      <xdr:row>40</xdr:row>
      <xdr:rowOff>154222</xdr:rowOff>
    </xdr:to>
    <xdr:sp macro="" textlink="">
      <xdr:nvSpPr>
        <xdr:cNvPr id="131" name="楕円 130"/>
        <xdr:cNvSpPr/>
      </xdr:nvSpPr>
      <xdr:spPr>
        <a:xfrm>
          <a:off x="9588500" y="691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102224</xdr:rowOff>
    </xdr:from>
    <xdr:to>
      <xdr:col>55</xdr:col>
      <xdr:colOff>0</xdr:colOff>
      <xdr:row>40</xdr:row>
      <xdr:rowOff>103422</xdr:rowOff>
    </xdr:to>
    <xdr:cxnSp macro="">
      <xdr:nvCxnSpPr>
        <xdr:cNvPr id="132" name="直線コネクタ 131"/>
        <xdr:cNvCxnSpPr/>
      </xdr:nvCxnSpPr>
      <xdr:spPr>
        <a:xfrm flipV="1">
          <a:off x="9639300" y="6960224"/>
          <a:ext cx="838200" cy="1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54432</xdr:rowOff>
    </xdr:from>
    <xdr:to>
      <xdr:col>46</xdr:col>
      <xdr:colOff>38100</xdr:colOff>
      <xdr:row>40</xdr:row>
      <xdr:rowOff>156032</xdr:rowOff>
    </xdr:to>
    <xdr:sp macro="" textlink="">
      <xdr:nvSpPr>
        <xdr:cNvPr id="133" name="楕円 132"/>
        <xdr:cNvSpPr/>
      </xdr:nvSpPr>
      <xdr:spPr>
        <a:xfrm>
          <a:off x="8699500" y="691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103422</xdr:rowOff>
    </xdr:from>
    <xdr:to>
      <xdr:col>50</xdr:col>
      <xdr:colOff>114300</xdr:colOff>
      <xdr:row>40</xdr:row>
      <xdr:rowOff>105232</xdr:rowOff>
    </xdr:to>
    <xdr:cxnSp macro="">
      <xdr:nvCxnSpPr>
        <xdr:cNvPr id="134" name="直線コネクタ 133"/>
        <xdr:cNvCxnSpPr/>
      </xdr:nvCxnSpPr>
      <xdr:spPr>
        <a:xfrm flipV="1">
          <a:off x="8750300" y="6961422"/>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140577</xdr:rowOff>
    </xdr:from>
    <xdr:to>
      <xdr:col>41</xdr:col>
      <xdr:colOff>101600</xdr:colOff>
      <xdr:row>40</xdr:row>
      <xdr:rowOff>70727</xdr:rowOff>
    </xdr:to>
    <xdr:sp macro="" textlink="">
      <xdr:nvSpPr>
        <xdr:cNvPr id="135" name="楕円 134"/>
        <xdr:cNvSpPr/>
      </xdr:nvSpPr>
      <xdr:spPr>
        <a:xfrm>
          <a:off x="7810500" y="6827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19927</xdr:rowOff>
    </xdr:from>
    <xdr:to>
      <xdr:col>45</xdr:col>
      <xdr:colOff>177800</xdr:colOff>
      <xdr:row>40</xdr:row>
      <xdr:rowOff>105232</xdr:rowOff>
    </xdr:to>
    <xdr:cxnSp macro="">
      <xdr:nvCxnSpPr>
        <xdr:cNvPr id="136" name="直線コネクタ 135"/>
        <xdr:cNvCxnSpPr/>
      </xdr:nvCxnSpPr>
      <xdr:spPr>
        <a:xfrm>
          <a:off x="7861300" y="6877927"/>
          <a:ext cx="889000" cy="85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135348</xdr:rowOff>
    </xdr:from>
    <xdr:to>
      <xdr:col>36</xdr:col>
      <xdr:colOff>165100</xdr:colOff>
      <xdr:row>37</xdr:row>
      <xdr:rowOff>65498</xdr:rowOff>
    </xdr:to>
    <xdr:sp macro="" textlink="">
      <xdr:nvSpPr>
        <xdr:cNvPr id="137" name="楕円 136"/>
        <xdr:cNvSpPr/>
      </xdr:nvSpPr>
      <xdr:spPr>
        <a:xfrm>
          <a:off x="6921500" y="630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14698</xdr:rowOff>
    </xdr:from>
    <xdr:to>
      <xdr:col>41</xdr:col>
      <xdr:colOff>50800</xdr:colOff>
      <xdr:row>40</xdr:row>
      <xdr:rowOff>19927</xdr:rowOff>
    </xdr:to>
    <xdr:cxnSp macro="">
      <xdr:nvCxnSpPr>
        <xdr:cNvPr id="138" name="直線コネクタ 137"/>
        <xdr:cNvCxnSpPr/>
      </xdr:nvCxnSpPr>
      <xdr:spPr>
        <a:xfrm>
          <a:off x="6972300" y="6358348"/>
          <a:ext cx="889000" cy="51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144679</xdr:rowOff>
    </xdr:from>
    <xdr:ext cx="534377" cy="259045"/>
    <xdr:sp macro="" textlink="">
      <xdr:nvSpPr>
        <xdr:cNvPr id="139"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40"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130965</xdr:rowOff>
    </xdr:from>
    <xdr:ext cx="534377" cy="259045"/>
    <xdr:sp macro="" textlink="">
      <xdr:nvSpPr>
        <xdr:cNvPr id="141" name="n_3aveValue【道路】&#10;一人当たり延長"/>
        <xdr:cNvSpPr txBox="1"/>
      </xdr:nvSpPr>
      <xdr:spPr>
        <a:xfrm>
          <a:off x="7594111" y="69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83873</xdr:rowOff>
    </xdr:from>
    <xdr:ext cx="534377" cy="259045"/>
    <xdr:sp macro="" textlink="">
      <xdr:nvSpPr>
        <xdr:cNvPr id="142" name="n_4aveValue【道路】&#10;一人当たり延長"/>
        <xdr:cNvSpPr txBox="1"/>
      </xdr:nvSpPr>
      <xdr:spPr>
        <a:xfrm>
          <a:off x="6705111" y="694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145349</xdr:rowOff>
    </xdr:from>
    <xdr:ext cx="534377" cy="259045"/>
    <xdr:sp macro="" textlink="">
      <xdr:nvSpPr>
        <xdr:cNvPr id="143" name="n_1mainValue【道路】&#10;一人当たり延長"/>
        <xdr:cNvSpPr txBox="1"/>
      </xdr:nvSpPr>
      <xdr:spPr>
        <a:xfrm>
          <a:off x="9359411" y="700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147159</xdr:rowOff>
    </xdr:from>
    <xdr:ext cx="534377" cy="259045"/>
    <xdr:sp macro="" textlink="">
      <xdr:nvSpPr>
        <xdr:cNvPr id="144" name="n_2mainValue【道路】&#10;一人当たり延長"/>
        <xdr:cNvSpPr txBox="1"/>
      </xdr:nvSpPr>
      <xdr:spPr>
        <a:xfrm>
          <a:off x="8483111" y="7005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87254</xdr:rowOff>
    </xdr:from>
    <xdr:ext cx="534377" cy="259045"/>
    <xdr:sp macro="" textlink="">
      <xdr:nvSpPr>
        <xdr:cNvPr id="145" name="n_3mainValue【道路】&#10;一人当たり延長"/>
        <xdr:cNvSpPr txBox="1"/>
      </xdr:nvSpPr>
      <xdr:spPr>
        <a:xfrm>
          <a:off x="7594111" y="660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35</xdr:row>
      <xdr:rowOff>82025</xdr:rowOff>
    </xdr:from>
    <xdr:ext cx="534377" cy="259045"/>
    <xdr:sp macro="" textlink="">
      <xdr:nvSpPr>
        <xdr:cNvPr id="146" name="n_4mainValue【道路】&#10;一人当たり延長"/>
        <xdr:cNvSpPr txBox="1"/>
      </xdr:nvSpPr>
      <xdr:spPr>
        <a:xfrm>
          <a:off x="6705111" y="60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9" name="テキスト ボックス 15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7" name="テキスト ボックス 16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70" name="直線コネクタ 16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7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72" name="直線コネクタ 17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7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74" name="直線コネクタ 17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7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76" name="フローチャート: 判断 17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77" name="フローチャート: 判断 17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78" name="フローチャート: 判断 17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79" name="フローチャート: 判断 17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0" name="フローチャート: 判断 179"/>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1" name="テキスト ボックス 18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2" name="テキスト ボックス 18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3" name="テキスト ボックス 18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4" name="テキスト ボックス 18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5" name="テキスト ボックス 18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84455</xdr:rowOff>
    </xdr:from>
    <xdr:to>
      <xdr:col>24</xdr:col>
      <xdr:colOff>114300</xdr:colOff>
      <xdr:row>61</xdr:row>
      <xdr:rowOff>14605</xdr:rowOff>
    </xdr:to>
    <xdr:sp macro="" textlink="">
      <xdr:nvSpPr>
        <xdr:cNvPr id="186" name="楕円 185"/>
        <xdr:cNvSpPr/>
      </xdr:nvSpPr>
      <xdr:spPr>
        <a:xfrm>
          <a:off x="45847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107332</xdr:rowOff>
    </xdr:from>
    <xdr:ext cx="405111" cy="259045"/>
    <xdr:sp macro="" textlink="">
      <xdr:nvSpPr>
        <xdr:cNvPr id="187" name="【橋りょう・トンネル】&#10;有形固定資産減価償却率該当値テキスト"/>
        <xdr:cNvSpPr txBox="1"/>
      </xdr:nvSpPr>
      <xdr:spPr>
        <a:xfrm>
          <a:off x="4673600" y="1022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86360</xdr:rowOff>
    </xdr:from>
    <xdr:to>
      <xdr:col>20</xdr:col>
      <xdr:colOff>38100</xdr:colOff>
      <xdr:row>61</xdr:row>
      <xdr:rowOff>16510</xdr:rowOff>
    </xdr:to>
    <xdr:sp macro="" textlink="">
      <xdr:nvSpPr>
        <xdr:cNvPr id="188" name="楕円 187"/>
        <xdr:cNvSpPr/>
      </xdr:nvSpPr>
      <xdr:spPr>
        <a:xfrm>
          <a:off x="3746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135255</xdr:rowOff>
    </xdr:from>
    <xdr:to>
      <xdr:col>24</xdr:col>
      <xdr:colOff>63500</xdr:colOff>
      <xdr:row>60</xdr:row>
      <xdr:rowOff>137160</xdr:rowOff>
    </xdr:to>
    <xdr:cxnSp macro="">
      <xdr:nvCxnSpPr>
        <xdr:cNvPr id="189" name="直線コネクタ 188"/>
        <xdr:cNvCxnSpPr/>
      </xdr:nvCxnSpPr>
      <xdr:spPr>
        <a:xfrm flipV="1">
          <a:off x="3797300" y="1042225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57785</xdr:rowOff>
    </xdr:from>
    <xdr:to>
      <xdr:col>15</xdr:col>
      <xdr:colOff>101600</xdr:colOff>
      <xdr:row>60</xdr:row>
      <xdr:rowOff>159385</xdr:rowOff>
    </xdr:to>
    <xdr:sp macro="" textlink="">
      <xdr:nvSpPr>
        <xdr:cNvPr id="190" name="楕円 189"/>
        <xdr:cNvSpPr/>
      </xdr:nvSpPr>
      <xdr:spPr>
        <a:xfrm>
          <a:off x="2857500" y="1034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108585</xdr:rowOff>
    </xdr:from>
    <xdr:to>
      <xdr:col>19</xdr:col>
      <xdr:colOff>177800</xdr:colOff>
      <xdr:row>60</xdr:row>
      <xdr:rowOff>137160</xdr:rowOff>
    </xdr:to>
    <xdr:cxnSp macro="">
      <xdr:nvCxnSpPr>
        <xdr:cNvPr id="191" name="直線コネクタ 190"/>
        <xdr:cNvCxnSpPr/>
      </xdr:nvCxnSpPr>
      <xdr:spPr>
        <a:xfrm>
          <a:off x="2908300" y="1039558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2" name="楕円 191"/>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60</xdr:row>
      <xdr:rowOff>108585</xdr:rowOff>
    </xdr:to>
    <xdr:cxnSp macro="">
      <xdr:nvCxnSpPr>
        <xdr:cNvPr id="193" name="直線コネクタ 192"/>
        <xdr:cNvCxnSpPr/>
      </xdr:nvCxnSpPr>
      <xdr:spPr>
        <a:xfrm>
          <a:off x="2019300" y="1038225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38735</xdr:rowOff>
    </xdr:from>
    <xdr:to>
      <xdr:col>6</xdr:col>
      <xdr:colOff>38100</xdr:colOff>
      <xdr:row>60</xdr:row>
      <xdr:rowOff>140335</xdr:rowOff>
    </xdr:to>
    <xdr:sp macro="" textlink="">
      <xdr:nvSpPr>
        <xdr:cNvPr id="194" name="楕円 193"/>
        <xdr:cNvSpPr/>
      </xdr:nvSpPr>
      <xdr:spPr>
        <a:xfrm>
          <a:off x="10795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89535</xdr:rowOff>
    </xdr:from>
    <xdr:to>
      <xdr:col>10</xdr:col>
      <xdr:colOff>114300</xdr:colOff>
      <xdr:row>60</xdr:row>
      <xdr:rowOff>95250</xdr:rowOff>
    </xdr:to>
    <xdr:cxnSp macro="">
      <xdr:nvCxnSpPr>
        <xdr:cNvPr id="195" name="直線コネクタ 194"/>
        <xdr:cNvCxnSpPr/>
      </xdr:nvCxnSpPr>
      <xdr:spPr>
        <a:xfrm>
          <a:off x="1130300" y="1037653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62882</xdr:rowOff>
    </xdr:from>
    <xdr:ext cx="405111" cy="259045"/>
    <xdr:sp macro="" textlink="">
      <xdr:nvSpPr>
        <xdr:cNvPr id="196" name="n_1aveValue【橋りょう・トンネル】&#10;有形固定資産減価償却率"/>
        <xdr:cNvSpPr txBox="1"/>
      </xdr:nvSpPr>
      <xdr:spPr>
        <a:xfrm>
          <a:off x="3582044" y="1069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34307</xdr:rowOff>
    </xdr:from>
    <xdr:ext cx="405111" cy="259045"/>
    <xdr:sp macro="" textlink="">
      <xdr:nvSpPr>
        <xdr:cNvPr id="197" name="n_2aveValue【橋りょう・トンネル】&#10;有形固定資産減価償却率"/>
        <xdr:cNvSpPr txBox="1"/>
      </xdr:nvSpPr>
      <xdr:spPr>
        <a:xfrm>
          <a:off x="2705744" y="1066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5732</xdr:rowOff>
    </xdr:from>
    <xdr:ext cx="405111" cy="259045"/>
    <xdr:sp macro="" textlink="">
      <xdr:nvSpPr>
        <xdr:cNvPr id="198" name="n_3aveValue【橋りょう・トンネル】&#10;有形固定資産減価償却率"/>
        <xdr:cNvSpPr txBox="1"/>
      </xdr:nvSpPr>
      <xdr:spPr>
        <a:xfrm>
          <a:off x="1816744" y="1063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199"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33037</xdr:rowOff>
    </xdr:from>
    <xdr:ext cx="405111" cy="259045"/>
    <xdr:sp macro="" textlink="">
      <xdr:nvSpPr>
        <xdr:cNvPr id="200" name="n_1mainValue【橋りょう・トンネル】&#10;有形固定資産減価償却率"/>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4462</xdr:rowOff>
    </xdr:from>
    <xdr:ext cx="405111" cy="259045"/>
    <xdr:sp macro="" textlink="">
      <xdr:nvSpPr>
        <xdr:cNvPr id="201" name="n_2mainValue【橋りょう・トンネル】&#10;有形固定資産減価償却率"/>
        <xdr:cNvSpPr txBox="1"/>
      </xdr:nvSpPr>
      <xdr:spPr>
        <a:xfrm>
          <a:off x="2705744" y="1012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162577</xdr:rowOff>
    </xdr:from>
    <xdr:ext cx="405111" cy="259045"/>
    <xdr:sp macro="" textlink="">
      <xdr:nvSpPr>
        <xdr:cNvPr id="202" name="n_3mainValue【橋りょう・トンネル】&#10;有形固定資産減価償却率"/>
        <xdr:cNvSpPr txBox="1"/>
      </xdr:nvSpPr>
      <xdr:spPr>
        <a:xfrm>
          <a:off x="18167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156862</xdr:rowOff>
    </xdr:from>
    <xdr:ext cx="405111" cy="259045"/>
    <xdr:sp macro="" textlink="">
      <xdr:nvSpPr>
        <xdr:cNvPr id="203" name="n_4mainValue【橋りょう・トンネル】&#10;有形固定資産減価償却率"/>
        <xdr:cNvSpPr txBox="1"/>
      </xdr:nvSpPr>
      <xdr:spPr>
        <a:xfrm>
          <a:off x="927744" y="10100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2" name="テキスト ボックス 21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3" name="直線コネクタ 21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4" name="直線コネクタ 213"/>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5" name="テキスト ボックス 214"/>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6" name="直線コネクタ 215"/>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7" name="テキスト ボックス 216"/>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8" name="直線コネクタ 217"/>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9" name="テキスト ボックス 218"/>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0" name="直線コネクタ 219"/>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1" name="テキスト ボックス 220"/>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3" name="テキスト ボックス 22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225" name="直線コネクタ 224"/>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226"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227" name="直線コネクタ 226"/>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228"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229" name="直線コネクタ 228"/>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230"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231" name="フローチャート: 判断 230"/>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32" name="フローチャート: 判断 231"/>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33" name="フローチャート: 判断 232"/>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34" name="フローチャート: 判断 233"/>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43093</xdr:rowOff>
    </xdr:from>
    <xdr:to>
      <xdr:col>36</xdr:col>
      <xdr:colOff>165100</xdr:colOff>
      <xdr:row>62</xdr:row>
      <xdr:rowOff>144693</xdr:rowOff>
    </xdr:to>
    <xdr:sp macro="" textlink="">
      <xdr:nvSpPr>
        <xdr:cNvPr id="235" name="フローチャート: 判断 234"/>
        <xdr:cNvSpPr/>
      </xdr:nvSpPr>
      <xdr:spPr>
        <a:xfrm>
          <a:off x="6921500" y="10672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11942</xdr:rowOff>
    </xdr:from>
    <xdr:to>
      <xdr:col>55</xdr:col>
      <xdr:colOff>50800</xdr:colOff>
      <xdr:row>63</xdr:row>
      <xdr:rowOff>113542</xdr:rowOff>
    </xdr:to>
    <xdr:sp macro="" textlink="">
      <xdr:nvSpPr>
        <xdr:cNvPr id="241" name="楕円 240"/>
        <xdr:cNvSpPr/>
      </xdr:nvSpPr>
      <xdr:spPr>
        <a:xfrm>
          <a:off x="10426700" y="1081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98319</xdr:rowOff>
    </xdr:from>
    <xdr:ext cx="599010" cy="259045"/>
    <xdr:sp macro="" textlink="">
      <xdr:nvSpPr>
        <xdr:cNvPr id="242" name="【橋りょう・トンネル】&#10;一人当たり有形固定資産（償却資産）額該当値テキスト"/>
        <xdr:cNvSpPr txBox="1"/>
      </xdr:nvSpPr>
      <xdr:spPr>
        <a:xfrm>
          <a:off x="10515600" y="10728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13429</xdr:rowOff>
    </xdr:from>
    <xdr:to>
      <xdr:col>50</xdr:col>
      <xdr:colOff>165100</xdr:colOff>
      <xdr:row>63</xdr:row>
      <xdr:rowOff>115029</xdr:rowOff>
    </xdr:to>
    <xdr:sp macro="" textlink="">
      <xdr:nvSpPr>
        <xdr:cNvPr id="243" name="楕円 242"/>
        <xdr:cNvSpPr/>
      </xdr:nvSpPr>
      <xdr:spPr>
        <a:xfrm>
          <a:off x="9588500" y="1081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62742</xdr:rowOff>
    </xdr:from>
    <xdr:to>
      <xdr:col>55</xdr:col>
      <xdr:colOff>0</xdr:colOff>
      <xdr:row>63</xdr:row>
      <xdr:rowOff>64229</xdr:rowOff>
    </xdr:to>
    <xdr:cxnSp macro="">
      <xdr:nvCxnSpPr>
        <xdr:cNvPr id="244" name="直線コネクタ 243"/>
        <xdr:cNvCxnSpPr/>
      </xdr:nvCxnSpPr>
      <xdr:spPr>
        <a:xfrm flipV="1">
          <a:off x="9639300" y="10864092"/>
          <a:ext cx="838200" cy="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18835</xdr:rowOff>
    </xdr:from>
    <xdr:to>
      <xdr:col>46</xdr:col>
      <xdr:colOff>38100</xdr:colOff>
      <xdr:row>63</xdr:row>
      <xdr:rowOff>120435</xdr:rowOff>
    </xdr:to>
    <xdr:sp macro="" textlink="">
      <xdr:nvSpPr>
        <xdr:cNvPr id="245" name="楕円 244"/>
        <xdr:cNvSpPr/>
      </xdr:nvSpPr>
      <xdr:spPr>
        <a:xfrm>
          <a:off x="8699500" y="1082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64229</xdr:rowOff>
    </xdr:from>
    <xdr:to>
      <xdr:col>50</xdr:col>
      <xdr:colOff>114300</xdr:colOff>
      <xdr:row>63</xdr:row>
      <xdr:rowOff>69635</xdr:rowOff>
    </xdr:to>
    <xdr:cxnSp macro="">
      <xdr:nvCxnSpPr>
        <xdr:cNvPr id="246" name="直線コネクタ 245"/>
        <xdr:cNvCxnSpPr/>
      </xdr:nvCxnSpPr>
      <xdr:spPr>
        <a:xfrm flipV="1">
          <a:off x="8750300" y="10865579"/>
          <a:ext cx="889000" cy="5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16153</xdr:rowOff>
    </xdr:from>
    <xdr:to>
      <xdr:col>41</xdr:col>
      <xdr:colOff>101600</xdr:colOff>
      <xdr:row>63</xdr:row>
      <xdr:rowOff>117753</xdr:rowOff>
    </xdr:to>
    <xdr:sp macro="" textlink="">
      <xdr:nvSpPr>
        <xdr:cNvPr id="247" name="楕円 246"/>
        <xdr:cNvSpPr/>
      </xdr:nvSpPr>
      <xdr:spPr>
        <a:xfrm>
          <a:off x="7810500" y="1081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66953</xdr:rowOff>
    </xdr:from>
    <xdr:to>
      <xdr:col>45</xdr:col>
      <xdr:colOff>177800</xdr:colOff>
      <xdr:row>63</xdr:row>
      <xdr:rowOff>69635</xdr:rowOff>
    </xdr:to>
    <xdr:cxnSp macro="">
      <xdr:nvCxnSpPr>
        <xdr:cNvPr id="248" name="直線コネクタ 247"/>
        <xdr:cNvCxnSpPr/>
      </xdr:nvCxnSpPr>
      <xdr:spPr>
        <a:xfrm>
          <a:off x="7861300" y="10868303"/>
          <a:ext cx="889000" cy="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18013</xdr:rowOff>
    </xdr:from>
    <xdr:to>
      <xdr:col>36</xdr:col>
      <xdr:colOff>165100</xdr:colOff>
      <xdr:row>63</xdr:row>
      <xdr:rowOff>119613</xdr:rowOff>
    </xdr:to>
    <xdr:sp macro="" textlink="">
      <xdr:nvSpPr>
        <xdr:cNvPr id="249" name="楕円 248"/>
        <xdr:cNvSpPr/>
      </xdr:nvSpPr>
      <xdr:spPr>
        <a:xfrm>
          <a:off x="6921500" y="1081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66953</xdr:rowOff>
    </xdr:from>
    <xdr:to>
      <xdr:col>41</xdr:col>
      <xdr:colOff>50800</xdr:colOff>
      <xdr:row>63</xdr:row>
      <xdr:rowOff>68813</xdr:rowOff>
    </xdr:to>
    <xdr:cxnSp macro="">
      <xdr:nvCxnSpPr>
        <xdr:cNvPr id="250" name="直線コネクタ 249"/>
        <xdr:cNvCxnSpPr/>
      </xdr:nvCxnSpPr>
      <xdr:spPr>
        <a:xfrm flipV="1">
          <a:off x="6972300" y="10868303"/>
          <a:ext cx="889000" cy="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75023</xdr:rowOff>
    </xdr:from>
    <xdr:ext cx="599010" cy="259045"/>
    <xdr:sp macro="" textlink="">
      <xdr:nvSpPr>
        <xdr:cNvPr id="25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5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5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161220</xdr:rowOff>
    </xdr:from>
    <xdr:ext cx="599010" cy="259045"/>
    <xdr:sp macro="" textlink="">
      <xdr:nvSpPr>
        <xdr:cNvPr id="254" name="n_4aveValue【橋りょう・トンネル】&#10;一人当たり有形固定資産（償却資産）額"/>
        <xdr:cNvSpPr txBox="1"/>
      </xdr:nvSpPr>
      <xdr:spPr>
        <a:xfrm>
          <a:off x="6672795" y="10448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106156</xdr:rowOff>
    </xdr:from>
    <xdr:ext cx="599010" cy="259045"/>
    <xdr:sp macro="" textlink="">
      <xdr:nvSpPr>
        <xdr:cNvPr id="255" name="n_1mainValue【橋りょう・トンネル】&#10;一人当たり有形固定資産（償却資産）額"/>
        <xdr:cNvSpPr txBox="1"/>
      </xdr:nvSpPr>
      <xdr:spPr>
        <a:xfrm>
          <a:off x="9327095" y="10907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111562</xdr:rowOff>
    </xdr:from>
    <xdr:ext cx="599010" cy="259045"/>
    <xdr:sp macro="" textlink="">
      <xdr:nvSpPr>
        <xdr:cNvPr id="256" name="n_2mainValue【橋りょう・トンネル】&#10;一人当たり有形固定資産（償却資産）額"/>
        <xdr:cNvSpPr txBox="1"/>
      </xdr:nvSpPr>
      <xdr:spPr>
        <a:xfrm>
          <a:off x="8450795" y="1091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108880</xdr:rowOff>
    </xdr:from>
    <xdr:ext cx="599010" cy="259045"/>
    <xdr:sp macro="" textlink="">
      <xdr:nvSpPr>
        <xdr:cNvPr id="257" name="n_3mainValue【橋りょう・トンネル】&#10;一人当たり有形固定資産（償却資産）額"/>
        <xdr:cNvSpPr txBox="1"/>
      </xdr:nvSpPr>
      <xdr:spPr>
        <a:xfrm>
          <a:off x="7561795" y="1091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110740</xdr:rowOff>
    </xdr:from>
    <xdr:ext cx="599010" cy="259045"/>
    <xdr:sp macro="" textlink="">
      <xdr:nvSpPr>
        <xdr:cNvPr id="258" name="n_4mainValue【橋りょう・トンネル】&#10;一人当たり有形固定資産（償却資産）額"/>
        <xdr:cNvSpPr txBox="1"/>
      </xdr:nvSpPr>
      <xdr:spPr>
        <a:xfrm>
          <a:off x="6672795" y="10912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83" name="直線コネクタ 282"/>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86"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87" name="直線コネクタ 286"/>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108602</xdr:rowOff>
    </xdr:from>
    <xdr:ext cx="405111" cy="259045"/>
    <xdr:sp macro="" textlink="">
      <xdr:nvSpPr>
        <xdr:cNvPr id="288" name="【公営住宅】&#10;有形固定資産減価償却率平均値テキスト"/>
        <xdr:cNvSpPr txBox="1"/>
      </xdr:nvSpPr>
      <xdr:spPr>
        <a:xfrm>
          <a:off x="4673600" y="1416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90" name="フローチャート: 判断 289"/>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91" name="フローチャート: 判断 290"/>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25400</xdr:rowOff>
    </xdr:from>
    <xdr:to>
      <xdr:col>6</xdr:col>
      <xdr:colOff>38100</xdr:colOff>
      <xdr:row>82</xdr:row>
      <xdr:rowOff>127000</xdr:rowOff>
    </xdr:to>
    <xdr:sp macro="" textlink="">
      <xdr:nvSpPr>
        <xdr:cNvPr id="293" name="フローチャート: 判断 292"/>
        <xdr:cNvSpPr/>
      </xdr:nvSpPr>
      <xdr:spPr>
        <a:xfrm>
          <a:off x="1079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118745</xdr:rowOff>
    </xdr:from>
    <xdr:to>
      <xdr:col>24</xdr:col>
      <xdr:colOff>114300</xdr:colOff>
      <xdr:row>81</xdr:row>
      <xdr:rowOff>48895</xdr:rowOff>
    </xdr:to>
    <xdr:sp macro="" textlink="">
      <xdr:nvSpPr>
        <xdr:cNvPr id="299" name="楕円 298"/>
        <xdr:cNvSpPr/>
      </xdr:nvSpPr>
      <xdr:spPr>
        <a:xfrm>
          <a:off x="45847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141622</xdr:rowOff>
    </xdr:from>
    <xdr:ext cx="405111" cy="259045"/>
    <xdr:sp macro="" textlink="">
      <xdr:nvSpPr>
        <xdr:cNvPr id="300" name="【公営住宅】&#10;有形固定資産減価償却率該当値テキスト"/>
        <xdr:cNvSpPr txBox="1"/>
      </xdr:nvSpPr>
      <xdr:spPr>
        <a:xfrm>
          <a:off x="4673600" y="1368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63500</xdr:rowOff>
    </xdr:from>
    <xdr:to>
      <xdr:col>20</xdr:col>
      <xdr:colOff>38100</xdr:colOff>
      <xdr:row>80</xdr:row>
      <xdr:rowOff>165100</xdr:rowOff>
    </xdr:to>
    <xdr:sp macro="" textlink="">
      <xdr:nvSpPr>
        <xdr:cNvPr id="301" name="楕円 300"/>
        <xdr:cNvSpPr/>
      </xdr:nvSpPr>
      <xdr:spPr>
        <a:xfrm>
          <a:off x="3746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114300</xdr:rowOff>
    </xdr:from>
    <xdr:to>
      <xdr:col>24</xdr:col>
      <xdr:colOff>63500</xdr:colOff>
      <xdr:row>80</xdr:row>
      <xdr:rowOff>169545</xdr:rowOff>
    </xdr:to>
    <xdr:cxnSp macro="">
      <xdr:nvCxnSpPr>
        <xdr:cNvPr id="302" name="直線コネクタ 301"/>
        <xdr:cNvCxnSpPr/>
      </xdr:nvCxnSpPr>
      <xdr:spPr>
        <a:xfrm>
          <a:off x="3797300" y="13830300"/>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12064</xdr:rowOff>
    </xdr:from>
    <xdr:to>
      <xdr:col>15</xdr:col>
      <xdr:colOff>101600</xdr:colOff>
      <xdr:row>79</xdr:row>
      <xdr:rowOff>113664</xdr:rowOff>
    </xdr:to>
    <xdr:sp macro="" textlink="">
      <xdr:nvSpPr>
        <xdr:cNvPr id="303" name="楕円 302"/>
        <xdr:cNvSpPr/>
      </xdr:nvSpPr>
      <xdr:spPr>
        <a:xfrm>
          <a:off x="2857500" y="1355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62864</xdr:rowOff>
    </xdr:from>
    <xdr:to>
      <xdr:col>19</xdr:col>
      <xdr:colOff>177800</xdr:colOff>
      <xdr:row>80</xdr:row>
      <xdr:rowOff>114300</xdr:rowOff>
    </xdr:to>
    <xdr:cxnSp macro="">
      <xdr:nvCxnSpPr>
        <xdr:cNvPr id="304" name="直線コネクタ 303"/>
        <xdr:cNvCxnSpPr/>
      </xdr:nvCxnSpPr>
      <xdr:spPr>
        <a:xfrm>
          <a:off x="2908300" y="13607414"/>
          <a:ext cx="889000" cy="2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27305</xdr:rowOff>
    </xdr:from>
    <xdr:to>
      <xdr:col>10</xdr:col>
      <xdr:colOff>165100</xdr:colOff>
      <xdr:row>80</xdr:row>
      <xdr:rowOff>128905</xdr:rowOff>
    </xdr:to>
    <xdr:sp macro="" textlink="">
      <xdr:nvSpPr>
        <xdr:cNvPr id="305" name="楕円 304"/>
        <xdr:cNvSpPr/>
      </xdr:nvSpPr>
      <xdr:spPr>
        <a:xfrm>
          <a:off x="1968500" y="13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62864</xdr:rowOff>
    </xdr:from>
    <xdr:to>
      <xdr:col>15</xdr:col>
      <xdr:colOff>50800</xdr:colOff>
      <xdr:row>80</xdr:row>
      <xdr:rowOff>78105</xdr:rowOff>
    </xdr:to>
    <xdr:cxnSp macro="">
      <xdr:nvCxnSpPr>
        <xdr:cNvPr id="306" name="直線コネクタ 305"/>
        <xdr:cNvCxnSpPr/>
      </xdr:nvCxnSpPr>
      <xdr:spPr>
        <a:xfrm flipV="1">
          <a:off x="2019300" y="13607414"/>
          <a:ext cx="8890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135889</xdr:rowOff>
    </xdr:from>
    <xdr:to>
      <xdr:col>6</xdr:col>
      <xdr:colOff>38100</xdr:colOff>
      <xdr:row>81</xdr:row>
      <xdr:rowOff>66039</xdr:rowOff>
    </xdr:to>
    <xdr:sp macro="" textlink="">
      <xdr:nvSpPr>
        <xdr:cNvPr id="307" name="楕円 306"/>
        <xdr:cNvSpPr/>
      </xdr:nvSpPr>
      <xdr:spPr>
        <a:xfrm>
          <a:off x="1079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78105</xdr:rowOff>
    </xdr:from>
    <xdr:to>
      <xdr:col>10</xdr:col>
      <xdr:colOff>114300</xdr:colOff>
      <xdr:row>81</xdr:row>
      <xdr:rowOff>15239</xdr:rowOff>
    </xdr:to>
    <xdr:cxnSp macro="">
      <xdr:nvCxnSpPr>
        <xdr:cNvPr id="308" name="直線コネクタ 307"/>
        <xdr:cNvCxnSpPr/>
      </xdr:nvCxnSpPr>
      <xdr:spPr>
        <a:xfrm flipV="1">
          <a:off x="1130300" y="13794105"/>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28591</xdr:rowOff>
    </xdr:from>
    <xdr:ext cx="405111" cy="259045"/>
    <xdr:sp macro="" textlink="">
      <xdr:nvSpPr>
        <xdr:cNvPr id="309" name="n_1aveValue【公営住宅】&#10;有形固定資産減価償却率"/>
        <xdr:cNvSpPr txBox="1"/>
      </xdr:nvSpPr>
      <xdr:spPr>
        <a:xfrm>
          <a:off x="3582044" y="14258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5732</xdr:rowOff>
    </xdr:from>
    <xdr:ext cx="405111" cy="259045"/>
    <xdr:sp macro="" textlink="">
      <xdr:nvSpPr>
        <xdr:cNvPr id="310" name="n_2aveValue【公営住宅】&#10;有形固定資産減価償却率"/>
        <xdr:cNvSpPr txBox="1"/>
      </xdr:nvSpPr>
      <xdr:spPr>
        <a:xfrm>
          <a:off x="2705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1" name="n_3aveValue【公営住宅】&#10;有形固定資産減価償却率"/>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118127</xdr:rowOff>
    </xdr:from>
    <xdr:ext cx="405111" cy="259045"/>
    <xdr:sp macro="" textlink="">
      <xdr:nvSpPr>
        <xdr:cNvPr id="312" name="n_4aveValue【公営住宅】&#10;有形固定資産減価償却率"/>
        <xdr:cNvSpPr txBox="1"/>
      </xdr:nvSpPr>
      <xdr:spPr>
        <a:xfrm>
          <a:off x="927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10177</xdr:rowOff>
    </xdr:from>
    <xdr:ext cx="405111" cy="259045"/>
    <xdr:sp macro="" textlink="">
      <xdr:nvSpPr>
        <xdr:cNvPr id="313" name="n_1mainValue【公営住宅】&#10;有形固定資産減価償却率"/>
        <xdr:cNvSpPr txBox="1"/>
      </xdr:nvSpPr>
      <xdr:spPr>
        <a:xfrm>
          <a:off x="3582044" y="1355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130191</xdr:rowOff>
    </xdr:from>
    <xdr:ext cx="405111" cy="259045"/>
    <xdr:sp macro="" textlink="">
      <xdr:nvSpPr>
        <xdr:cNvPr id="314" name="n_2mainValue【公営住宅】&#10;有形固定資産減価償却率"/>
        <xdr:cNvSpPr txBox="1"/>
      </xdr:nvSpPr>
      <xdr:spPr>
        <a:xfrm>
          <a:off x="2705744" y="13331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145432</xdr:rowOff>
    </xdr:from>
    <xdr:ext cx="405111" cy="259045"/>
    <xdr:sp macro="" textlink="">
      <xdr:nvSpPr>
        <xdr:cNvPr id="315" name="n_3mainValue【公営住宅】&#10;有形固定資産減価償却率"/>
        <xdr:cNvSpPr txBox="1"/>
      </xdr:nvSpPr>
      <xdr:spPr>
        <a:xfrm>
          <a:off x="1816744" y="1351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82566</xdr:rowOff>
    </xdr:from>
    <xdr:ext cx="405111" cy="259045"/>
    <xdr:sp macro="" textlink="">
      <xdr:nvSpPr>
        <xdr:cNvPr id="316" name="n_4mainValue【公営住宅】&#10;有形固定資産減価償却率"/>
        <xdr:cNvSpPr txBox="1"/>
      </xdr:nvSpPr>
      <xdr:spPr>
        <a:xfrm>
          <a:off x="927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0" name="テキスト ボックス 329"/>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2" name="テキスト ボックス 331"/>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4" name="テキスト ボックス 333"/>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36" name="テキスト ボックス 335"/>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338" name="直線コネクタ 337"/>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339"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340" name="直線コネクタ 339"/>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341"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342" name="直線コネクタ 341"/>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343"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344" name="フローチャート: 判断 343"/>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345" name="フローチャート: 判断 344"/>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346" name="フローチャート: 判断 345"/>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347" name="フローチャート: 判断 346"/>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113854</xdr:rowOff>
    </xdr:from>
    <xdr:to>
      <xdr:col>36</xdr:col>
      <xdr:colOff>165100</xdr:colOff>
      <xdr:row>86</xdr:row>
      <xdr:rowOff>44004</xdr:rowOff>
    </xdr:to>
    <xdr:sp macro="" textlink="">
      <xdr:nvSpPr>
        <xdr:cNvPr id="348" name="フローチャート: 判断 347"/>
        <xdr:cNvSpPr/>
      </xdr:nvSpPr>
      <xdr:spPr>
        <a:xfrm>
          <a:off x="6921500" y="14687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127843</xdr:rowOff>
    </xdr:from>
    <xdr:to>
      <xdr:col>55</xdr:col>
      <xdr:colOff>50800</xdr:colOff>
      <xdr:row>86</xdr:row>
      <xdr:rowOff>57993</xdr:rowOff>
    </xdr:to>
    <xdr:sp macro="" textlink="">
      <xdr:nvSpPr>
        <xdr:cNvPr id="354" name="楕円 353"/>
        <xdr:cNvSpPr/>
      </xdr:nvSpPr>
      <xdr:spPr>
        <a:xfrm>
          <a:off x="10426700" y="1470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55"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128026</xdr:rowOff>
    </xdr:from>
    <xdr:to>
      <xdr:col>50</xdr:col>
      <xdr:colOff>165100</xdr:colOff>
      <xdr:row>86</xdr:row>
      <xdr:rowOff>58176</xdr:rowOff>
    </xdr:to>
    <xdr:sp macro="" textlink="">
      <xdr:nvSpPr>
        <xdr:cNvPr id="356" name="楕円 355"/>
        <xdr:cNvSpPr/>
      </xdr:nvSpPr>
      <xdr:spPr>
        <a:xfrm>
          <a:off x="9588500" y="1470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7193</xdr:rowOff>
    </xdr:from>
    <xdr:to>
      <xdr:col>55</xdr:col>
      <xdr:colOff>0</xdr:colOff>
      <xdr:row>86</xdr:row>
      <xdr:rowOff>7376</xdr:rowOff>
    </xdr:to>
    <xdr:cxnSp macro="">
      <xdr:nvCxnSpPr>
        <xdr:cNvPr id="357" name="直線コネクタ 356"/>
        <xdr:cNvCxnSpPr/>
      </xdr:nvCxnSpPr>
      <xdr:spPr>
        <a:xfrm flipV="1">
          <a:off x="9639300" y="14751893"/>
          <a:ext cx="8382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130403</xdr:rowOff>
    </xdr:from>
    <xdr:to>
      <xdr:col>46</xdr:col>
      <xdr:colOff>38100</xdr:colOff>
      <xdr:row>86</xdr:row>
      <xdr:rowOff>60553</xdr:rowOff>
    </xdr:to>
    <xdr:sp macro="" textlink="">
      <xdr:nvSpPr>
        <xdr:cNvPr id="358" name="楕円 357"/>
        <xdr:cNvSpPr/>
      </xdr:nvSpPr>
      <xdr:spPr>
        <a:xfrm>
          <a:off x="8699500" y="1470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7376</xdr:rowOff>
    </xdr:from>
    <xdr:to>
      <xdr:col>50</xdr:col>
      <xdr:colOff>114300</xdr:colOff>
      <xdr:row>86</xdr:row>
      <xdr:rowOff>9753</xdr:rowOff>
    </xdr:to>
    <xdr:cxnSp macro="">
      <xdr:nvCxnSpPr>
        <xdr:cNvPr id="359" name="直線コネクタ 358"/>
        <xdr:cNvCxnSpPr/>
      </xdr:nvCxnSpPr>
      <xdr:spPr>
        <a:xfrm flipV="1">
          <a:off x="8750300" y="14752076"/>
          <a:ext cx="889000" cy="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131043</xdr:rowOff>
    </xdr:from>
    <xdr:to>
      <xdr:col>41</xdr:col>
      <xdr:colOff>101600</xdr:colOff>
      <xdr:row>86</xdr:row>
      <xdr:rowOff>61193</xdr:rowOff>
    </xdr:to>
    <xdr:sp macro="" textlink="">
      <xdr:nvSpPr>
        <xdr:cNvPr id="360" name="楕円 359"/>
        <xdr:cNvSpPr/>
      </xdr:nvSpPr>
      <xdr:spPr>
        <a:xfrm>
          <a:off x="7810500" y="1470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9753</xdr:rowOff>
    </xdr:from>
    <xdr:to>
      <xdr:col>45</xdr:col>
      <xdr:colOff>177800</xdr:colOff>
      <xdr:row>86</xdr:row>
      <xdr:rowOff>10393</xdr:rowOff>
    </xdr:to>
    <xdr:cxnSp macro="">
      <xdr:nvCxnSpPr>
        <xdr:cNvPr id="361" name="直線コネクタ 360"/>
        <xdr:cNvCxnSpPr/>
      </xdr:nvCxnSpPr>
      <xdr:spPr>
        <a:xfrm flipV="1">
          <a:off x="7861300" y="14754453"/>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131730</xdr:rowOff>
    </xdr:from>
    <xdr:to>
      <xdr:col>36</xdr:col>
      <xdr:colOff>165100</xdr:colOff>
      <xdr:row>86</xdr:row>
      <xdr:rowOff>61880</xdr:rowOff>
    </xdr:to>
    <xdr:sp macro="" textlink="">
      <xdr:nvSpPr>
        <xdr:cNvPr id="362" name="楕円 361"/>
        <xdr:cNvSpPr/>
      </xdr:nvSpPr>
      <xdr:spPr>
        <a:xfrm>
          <a:off x="6921500" y="1470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10393</xdr:rowOff>
    </xdr:from>
    <xdr:to>
      <xdr:col>41</xdr:col>
      <xdr:colOff>50800</xdr:colOff>
      <xdr:row>86</xdr:row>
      <xdr:rowOff>11080</xdr:rowOff>
    </xdr:to>
    <xdr:cxnSp macro="">
      <xdr:nvCxnSpPr>
        <xdr:cNvPr id="363" name="直線コネクタ 362"/>
        <xdr:cNvCxnSpPr/>
      </xdr:nvCxnSpPr>
      <xdr:spPr>
        <a:xfrm flipV="1">
          <a:off x="6972300" y="14755093"/>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48505</xdr:rowOff>
    </xdr:from>
    <xdr:ext cx="469744" cy="259045"/>
    <xdr:sp macro="" textlink="">
      <xdr:nvSpPr>
        <xdr:cNvPr id="364"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65"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66"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60531</xdr:rowOff>
    </xdr:from>
    <xdr:ext cx="469744" cy="259045"/>
    <xdr:sp macro="" textlink="">
      <xdr:nvSpPr>
        <xdr:cNvPr id="367" name="n_4aveValue【公営住宅】&#10;一人当たり面積"/>
        <xdr:cNvSpPr txBox="1"/>
      </xdr:nvSpPr>
      <xdr:spPr>
        <a:xfrm>
          <a:off x="6737427" y="1446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49303</xdr:rowOff>
    </xdr:from>
    <xdr:ext cx="469744" cy="259045"/>
    <xdr:sp macro="" textlink="">
      <xdr:nvSpPr>
        <xdr:cNvPr id="368" name="n_1mainValue【公営住宅】&#10;一人当たり面積"/>
        <xdr:cNvSpPr txBox="1"/>
      </xdr:nvSpPr>
      <xdr:spPr>
        <a:xfrm>
          <a:off x="9391727" y="147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51680</xdr:rowOff>
    </xdr:from>
    <xdr:ext cx="469744" cy="259045"/>
    <xdr:sp macro="" textlink="">
      <xdr:nvSpPr>
        <xdr:cNvPr id="369" name="n_2mainValue【公営住宅】&#10;一人当たり面積"/>
        <xdr:cNvSpPr txBox="1"/>
      </xdr:nvSpPr>
      <xdr:spPr>
        <a:xfrm>
          <a:off x="8515427" y="1479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52320</xdr:rowOff>
    </xdr:from>
    <xdr:ext cx="469744" cy="259045"/>
    <xdr:sp macro="" textlink="">
      <xdr:nvSpPr>
        <xdr:cNvPr id="370" name="n_3mainValue【公営住宅】&#10;一人当たり面積"/>
        <xdr:cNvSpPr txBox="1"/>
      </xdr:nvSpPr>
      <xdr:spPr>
        <a:xfrm>
          <a:off x="7626427" y="147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53007</xdr:rowOff>
    </xdr:from>
    <xdr:ext cx="469744" cy="259045"/>
    <xdr:sp macro="" textlink="">
      <xdr:nvSpPr>
        <xdr:cNvPr id="371" name="n_4mainValue【公営住宅】&#10;一人当たり面積"/>
        <xdr:cNvSpPr txBox="1"/>
      </xdr:nvSpPr>
      <xdr:spPr>
        <a:xfrm>
          <a:off x="6737427" y="1479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113756</xdr:rowOff>
    </xdr:from>
    <xdr:to>
      <xdr:col>85</xdr:col>
      <xdr:colOff>126364</xdr:colOff>
      <xdr:row>42</xdr:row>
      <xdr:rowOff>92528</xdr:rowOff>
    </xdr:to>
    <xdr:cxnSp macro="">
      <xdr:nvCxnSpPr>
        <xdr:cNvPr id="413" name="直線コネクタ 412"/>
        <xdr:cNvCxnSpPr/>
      </xdr:nvCxnSpPr>
      <xdr:spPr>
        <a:xfrm flipV="1">
          <a:off x="16318864" y="5943056"/>
          <a:ext cx="0" cy="1350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60433</xdr:rowOff>
    </xdr:from>
    <xdr:ext cx="405111" cy="259045"/>
    <xdr:sp macro="" textlink="">
      <xdr:nvSpPr>
        <xdr:cNvPr id="416" name="【認定こども園・幼稚園・保育所】&#10;有形固定資産減価償却率最大値テキスト"/>
        <xdr:cNvSpPr txBox="1"/>
      </xdr:nvSpPr>
      <xdr:spPr>
        <a:xfrm>
          <a:off x="16357600" y="5718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113756</xdr:rowOff>
    </xdr:from>
    <xdr:to>
      <xdr:col>86</xdr:col>
      <xdr:colOff>25400</xdr:colOff>
      <xdr:row>34</xdr:row>
      <xdr:rowOff>113756</xdr:rowOff>
    </xdr:to>
    <xdr:cxnSp macro="">
      <xdr:nvCxnSpPr>
        <xdr:cNvPr id="417" name="直線コネクタ 416"/>
        <xdr:cNvCxnSpPr/>
      </xdr:nvCxnSpPr>
      <xdr:spPr>
        <a:xfrm>
          <a:off x="16230600" y="594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25054</xdr:rowOff>
    </xdr:from>
    <xdr:ext cx="405111" cy="259045"/>
    <xdr:sp macro="" textlink="">
      <xdr:nvSpPr>
        <xdr:cNvPr id="418" name="【認定こども園・幼稚園・保育所】&#10;有形固定資産減価償却率平均値テキスト"/>
        <xdr:cNvSpPr txBox="1"/>
      </xdr:nvSpPr>
      <xdr:spPr>
        <a:xfrm>
          <a:off x="16357600" y="65401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46627</xdr:rowOff>
    </xdr:from>
    <xdr:to>
      <xdr:col>85</xdr:col>
      <xdr:colOff>177800</xdr:colOff>
      <xdr:row>38</xdr:row>
      <xdr:rowOff>148227</xdr:rowOff>
    </xdr:to>
    <xdr:sp macro="" textlink="">
      <xdr:nvSpPr>
        <xdr:cNvPr id="419" name="フローチャート: 判断 418"/>
        <xdr:cNvSpPr/>
      </xdr:nvSpPr>
      <xdr:spPr>
        <a:xfrm>
          <a:off x="16268700" y="656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12337</xdr:rowOff>
    </xdr:from>
    <xdr:to>
      <xdr:col>81</xdr:col>
      <xdr:colOff>101600</xdr:colOff>
      <xdr:row>38</xdr:row>
      <xdr:rowOff>113937</xdr:rowOff>
    </xdr:to>
    <xdr:sp macro="" textlink="">
      <xdr:nvSpPr>
        <xdr:cNvPr id="420" name="フローチャート: 判断 419"/>
        <xdr:cNvSpPr/>
      </xdr:nvSpPr>
      <xdr:spPr>
        <a:xfrm>
          <a:off x="15430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21" name="フローチャート: 判断 420"/>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72753</xdr:rowOff>
    </xdr:from>
    <xdr:to>
      <xdr:col>72</xdr:col>
      <xdr:colOff>38100</xdr:colOff>
      <xdr:row>39</xdr:row>
      <xdr:rowOff>2903</xdr:rowOff>
    </xdr:to>
    <xdr:sp macro="" textlink="">
      <xdr:nvSpPr>
        <xdr:cNvPr id="422" name="フローチャート: 判断 421"/>
        <xdr:cNvSpPr/>
      </xdr:nvSpPr>
      <xdr:spPr>
        <a:xfrm>
          <a:off x="13652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159294</xdr:rowOff>
    </xdr:from>
    <xdr:to>
      <xdr:col>67</xdr:col>
      <xdr:colOff>101600</xdr:colOff>
      <xdr:row>38</xdr:row>
      <xdr:rowOff>89444</xdr:rowOff>
    </xdr:to>
    <xdr:sp macro="" textlink="">
      <xdr:nvSpPr>
        <xdr:cNvPr id="423" name="フローチャート: 判断 422"/>
        <xdr:cNvSpPr/>
      </xdr:nvSpPr>
      <xdr:spPr>
        <a:xfrm>
          <a:off x="12763500" y="65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53158</xdr:rowOff>
    </xdr:from>
    <xdr:to>
      <xdr:col>85</xdr:col>
      <xdr:colOff>177800</xdr:colOff>
      <xdr:row>35</xdr:row>
      <xdr:rowOff>154758</xdr:rowOff>
    </xdr:to>
    <xdr:sp macro="" textlink="">
      <xdr:nvSpPr>
        <xdr:cNvPr id="429" name="楕円 428"/>
        <xdr:cNvSpPr/>
      </xdr:nvSpPr>
      <xdr:spPr>
        <a:xfrm>
          <a:off x="162687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76035</xdr:rowOff>
    </xdr:from>
    <xdr:ext cx="405111" cy="259045"/>
    <xdr:sp macro="" textlink="">
      <xdr:nvSpPr>
        <xdr:cNvPr id="430" name="【認定こども園・幼稚園・保育所】&#10;有形固定資産減価償却率該当値テキスト"/>
        <xdr:cNvSpPr txBox="1"/>
      </xdr:nvSpPr>
      <xdr:spPr>
        <a:xfrm>
          <a:off x="16357600" y="5905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56424</xdr:rowOff>
    </xdr:from>
    <xdr:to>
      <xdr:col>81</xdr:col>
      <xdr:colOff>101600</xdr:colOff>
      <xdr:row>35</xdr:row>
      <xdr:rowOff>158024</xdr:rowOff>
    </xdr:to>
    <xdr:sp macro="" textlink="">
      <xdr:nvSpPr>
        <xdr:cNvPr id="431" name="楕円 430"/>
        <xdr:cNvSpPr/>
      </xdr:nvSpPr>
      <xdr:spPr>
        <a:xfrm>
          <a:off x="15430500" y="60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103958</xdr:rowOff>
    </xdr:from>
    <xdr:to>
      <xdr:col>85</xdr:col>
      <xdr:colOff>127000</xdr:colOff>
      <xdr:row>35</xdr:row>
      <xdr:rowOff>107224</xdr:rowOff>
    </xdr:to>
    <xdr:cxnSp macro="">
      <xdr:nvCxnSpPr>
        <xdr:cNvPr id="432" name="直線コネクタ 431"/>
        <xdr:cNvCxnSpPr/>
      </xdr:nvCxnSpPr>
      <xdr:spPr>
        <a:xfrm flipV="1">
          <a:off x="15481300" y="610470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79284</xdr:rowOff>
    </xdr:from>
    <xdr:to>
      <xdr:col>76</xdr:col>
      <xdr:colOff>165100</xdr:colOff>
      <xdr:row>35</xdr:row>
      <xdr:rowOff>9434</xdr:rowOff>
    </xdr:to>
    <xdr:sp macro="" textlink="">
      <xdr:nvSpPr>
        <xdr:cNvPr id="433" name="楕円 432"/>
        <xdr:cNvSpPr/>
      </xdr:nvSpPr>
      <xdr:spPr>
        <a:xfrm>
          <a:off x="14541500" y="590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130084</xdr:rowOff>
    </xdr:from>
    <xdr:to>
      <xdr:col>81</xdr:col>
      <xdr:colOff>50800</xdr:colOff>
      <xdr:row>35</xdr:row>
      <xdr:rowOff>107224</xdr:rowOff>
    </xdr:to>
    <xdr:cxnSp macro="">
      <xdr:nvCxnSpPr>
        <xdr:cNvPr id="434" name="直線コネクタ 433"/>
        <xdr:cNvCxnSpPr/>
      </xdr:nvCxnSpPr>
      <xdr:spPr>
        <a:xfrm>
          <a:off x="14592300" y="5959384"/>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71120</xdr:rowOff>
    </xdr:from>
    <xdr:to>
      <xdr:col>72</xdr:col>
      <xdr:colOff>38100</xdr:colOff>
      <xdr:row>35</xdr:row>
      <xdr:rowOff>1270</xdr:rowOff>
    </xdr:to>
    <xdr:sp macro="" textlink="">
      <xdr:nvSpPr>
        <xdr:cNvPr id="435" name="楕円 434"/>
        <xdr:cNvSpPr/>
      </xdr:nvSpPr>
      <xdr:spPr>
        <a:xfrm>
          <a:off x="13652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121920</xdr:rowOff>
    </xdr:from>
    <xdr:to>
      <xdr:col>76</xdr:col>
      <xdr:colOff>114300</xdr:colOff>
      <xdr:row>34</xdr:row>
      <xdr:rowOff>130084</xdr:rowOff>
    </xdr:to>
    <xdr:cxnSp macro="">
      <xdr:nvCxnSpPr>
        <xdr:cNvPr id="436" name="直線コネクタ 435"/>
        <xdr:cNvCxnSpPr/>
      </xdr:nvCxnSpPr>
      <xdr:spPr>
        <a:xfrm>
          <a:off x="13703300" y="59512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4173</xdr:rowOff>
    </xdr:from>
    <xdr:to>
      <xdr:col>67</xdr:col>
      <xdr:colOff>101600</xdr:colOff>
      <xdr:row>34</xdr:row>
      <xdr:rowOff>105773</xdr:rowOff>
    </xdr:to>
    <xdr:sp macro="" textlink="">
      <xdr:nvSpPr>
        <xdr:cNvPr id="437" name="楕円 436"/>
        <xdr:cNvSpPr/>
      </xdr:nvSpPr>
      <xdr:spPr>
        <a:xfrm>
          <a:off x="12763500" y="58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54973</xdr:rowOff>
    </xdr:from>
    <xdr:to>
      <xdr:col>71</xdr:col>
      <xdr:colOff>177800</xdr:colOff>
      <xdr:row>34</xdr:row>
      <xdr:rowOff>121920</xdr:rowOff>
    </xdr:to>
    <xdr:cxnSp macro="">
      <xdr:nvCxnSpPr>
        <xdr:cNvPr id="438" name="直線コネクタ 437"/>
        <xdr:cNvCxnSpPr/>
      </xdr:nvCxnSpPr>
      <xdr:spPr>
        <a:xfrm>
          <a:off x="12814300" y="588427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105064</xdr:rowOff>
    </xdr:from>
    <xdr:ext cx="405111" cy="259045"/>
    <xdr:sp macro="" textlink="">
      <xdr:nvSpPr>
        <xdr:cNvPr id="439" name="n_1aveValue【認定こども園・幼稚園・保育所】&#10;有形固定資産減価償却率"/>
        <xdr:cNvSpPr txBox="1"/>
      </xdr:nvSpPr>
      <xdr:spPr>
        <a:xfrm>
          <a:off x="15266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40"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165480</xdr:rowOff>
    </xdr:from>
    <xdr:ext cx="405111" cy="259045"/>
    <xdr:sp macro="" textlink="">
      <xdr:nvSpPr>
        <xdr:cNvPr id="441" name="n_3aveValue【認定こども園・幼稚園・保育所】&#10;有形固定資産減価償却率"/>
        <xdr:cNvSpPr txBox="1"/>
      </xdr:nvSpPr>
      <xdr:spPr>
        <a:xfrm>
          <a:off x="13500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80571</xdr:rowOff>
    </xdr:from>
    <xdr:ext cx="405111" cy="259045"/>
    <xdr:sp macro="" textlink="">
      <xdr:nvSpPr>
        <xdr:cNvPr id="442" name="n_4aveValue【認定こども園・幼稚園・保育所】&#10;有形固定資産減価償却率"/>
        <xdr:cNvSpPr txBox="1"/>
      </xdr:nvSpPr>
      <xdr:spPr>
        <a:xfrm>
          <a:off x="12611744" y="659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3101</xdr:rowOff>
    </xdr:from>
    <xdr:ext cx="405111" cy="259045"/>
    <xdr:sp macro="" textlink="">
      <xdr:nvSpPr>
        <xdr:cNvPr id="443" name="n_1mainValue【認定こども園・幼稚園・保育所】&#10;有形固定資産減価償却率"/>
        <xdr:cNvSpPr txBox="1"/>
      </xdr:nvSpPr>
      <xdr:spPr>
        <a:xfrm>
          <a:off x="15266044" y="583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25961</xdr:rowOff>
    </xdr:from>
    <xdr:ext cx="405111" cy="259045"/>
    <xdr:sp macro="" textlink="">
      <xdr:nvSpPr>
        <xdr:cNvPr id="444" name="n_2mainValue【認定こども園・幼稚園・保育所】&#10;有形固定資産減価償却率"/>
        <xdr:cNvSpPr txBox="1"/>
      </xdr:nvSpPr>
      <xdr:spPr>
        <a:xfrm>
          <a:off x="14389744" y="568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17797</xdr:rowOff>
    </xdr:from>
    <xdr:ext cx="405111" cy="259045"/>
    <xdr:sp macro="" textlink="">
      <xdr:nvSpPr>
        <xdr:cNvPr id="445" name="n_3mainValue【認定こども園・幼稚園・保育所】&#10;有形固定資産減価償却率"/>
        <xdr:cNvSpPr txBox="1"/>
      </xdr:nvSpPr>
      <xdr:spPr>
        <a:xfrm>
          <a:off x="13500744"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122300</xdr:rowOff>
    </xdr:from>
    <xdr:ext cx="405111" cy="259045"/>
    <xdr:sp macro="" textlink="">
      <xdr:nvSpPr>
        <xdr:cNvPr id="446" name="n_4mainValue【認定こども園・幼稚園・保育所】&#10;有形固定資産減価償却率"/>
        <xdr:cNvSpPr txBox="1"/>
      </xdr:nvSpPr>
      <xdr:spPr>
        <a:xfrm>
          <a:off x="12611744" y="5608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7" name="直線コネクタ 4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8" name="テキスト ボックス 45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9" name="直線コネクタ 4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0" name="テキスト ボックス 45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1" name="直線コネクタ 4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2" name="テキスト ボックス 46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3" name="直線コネクタ 4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4" name="テキスト ボックス 46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8" name="直線コネクタ 467"/>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9"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70" name="直線コネクタ 469"/>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1"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2" name="直線コネクタ 471"/>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3"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4" name="フローチャート: 判断 473"/>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5" name="フローチャート: 判断 474"/>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6" name="フローチャート: 判断 475"/>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7" name="フローチャート: 判断 476"/>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45974</xdr:rowOff>
    </xdr:from>
    <xdr:to>
      <xdr:col>98</xdr:col>
      <xdr:colOff>38100</xdr:colOff>
      <xdr:row>39</xdr:row>
      <xdr:rowOff>147574</xdr:rowOff>
    </xdr:to>
    <xdr:sp macro="" textlink="">
      <xdr:nvSpPr>
        <xdr:cNvPr id="478" name="フローチャート: 判断 477"/>
        <xdr:cNvSpPr/>
      </xdr:nvSpPr>
      <xdr:spPr>
        <a:xfrm>
          <a:off x="18605500" y="673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484" name="楕円 483"/>
        <xdr:cNvSpPr/>
      </xdr:nvSpPr>
      <xdr:spPr>
        <a:xfrm>
          <a:off x="22110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103141</xdr:rowOff>
    </xdr:from>
    <xdr:ext cx="469744" cy="259045"/>
    <xdr:sp macro="" textlink="">
      <xdr:nvSpPr>
        <xdr:cNvPr id="485" name="【認定こども園・幼稚園・保育所】&#10;一人当たり面積該当値テキスト"/>
        <xdr:cNvSpPr txBox="1"/>
      </xdr:nvSpPr>
      <xdr:spPr>
        <a:xfrm>
          <a:off x="22199600"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84836</xdr:rowOff>
    </xdr:from>
    <xdr:to>
      <xdr:col>112</xdr:col>
      <xdr:colOff>38100</xdr:colOff>
      <xdr:row>39</xdr:row>
      <xdr:rowOff>14986</xdr:rowOff>
    </xdr:to>
    <xdr:sp macro="" textlink="">
      <xdr:nvSpPr>
        <xdr:cNvPr id="486" name="楕円 485"/>
        <xdr:cNvSpPr/>
      </xdr:nvSpPr>
      <xdr:spPr>
        <a:xfrm>
          <a:off x="212725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135636</xdr:rowOff>
    </xdr:to>
    <xdr:cxnSp macro="">
      <xdr:nvCxnSpPr>
        <xdr:cNvPr id="487" name="直線コネクタ 486"/>
        <xdr:cNvCxnSpPr/>
      </xdr:nvCxnSpPr>
      <xdr:spPr>
        <a:xfrm flipV="1">
          <a:off x="21323300" y="66461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87122</xdr:rowOff>
    </xdr:from>
    <xdr:to>
      <xdr:col>107</xdr:col>
      <xdr:colOff>101600</xdr:colOff>
      <xdr:row>39</xdr:row>
      <xdr:rowOff>17272</xdr:rowOff>
    </xdr:to>
    <xdr:sp macro="" textlink="">
      <xdr:nvSpPr>
        <xdr:cNvPr id="488" name="楕円 487"/>
        <xdr:cNvSpPr/>
      </xdr:nvSpPr>
      <xdr:spPr>
        <a:xfrm>
          <a:off x="20383500" y="660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135636</xdr:rowOff>
    </xdr:from>
    <xdr:to>
      <xdr:col>111</xdr:col>
      <xdr:colOff>177800</xdr:colOff>
      <xdr:row>38</xdr:row>
      <xdr:rowOff>137922</xdr:rowOff>
    </xdr:to>
    <xdr:cxnSp macro="">
      <xdr:nvCxnSpPr>
        <xdr:cNvPr id="489" name="直線コネクタ 488"/>
        <xdr:cNvCxnSpPr/>
      </xdr:nvCxnSpPr>
      <xdr:spPr>
        <a:xfrm flipV="1">
          <a:off x="20434300" y="665073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490" name="楕円 489"/>
        <xdr:cNvSpPr/>
      </xdr:nvSpPr>
      <xdr:spPr>
        <a:xfrm>
          <a:off x="194945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137922</xdr:rowOff>
    </xdr:from>
    <xdr:to>
      <xdr:col>107</xdr:col>
      <xdr:colOff>50800</xdr:colOff>
      <xdr:row>38</xdr:row>
      <xdr:rowOff>151638</xdr:rowOff>
    </xdr:to>
    <xdr:cxnSp macro="">
      <xdr:nvCxnSpPr>
        <xdr:cNvPr id="491" name="直線コネクタ 490"/>
        <xdr:cNvCxnSpPr/>
      </xdr:nvCxnSpPr>
      <xdr:spPr>
        <a:xfrm flipV="1">
          <a:off x="19545300" y="665302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105410</xdr:rowOff>
    </xdr:from>
    <xdr:to>
      <xdr:col>98</xdr:col>
      <xdr:colOff>38100</xdr:colOff>
      <xdr:row>39</xdr:row>
      <xdr:rowOff>35560</xdr:rowOff>
    </xdr:to>
    <xdr:sp macro="" textlink="">
      <xdr:nvSpPr>
        <xdr:cNvPr id="492" name="楕円 491"/>
        <xdr:cNvSpPr/>
      </xdr:nvSpPr>
      <xdr:spPr>
        <a:xfrm>
          <a:off x="18605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151638</xdr:rowOff>
    </xdr:from>
    <xdr:to>
      <xdr:col>102</xdr:col>
      <xdr:colOff>114300</xdr:colOff>
      <xdr:row>38</xdr:row>
      <xdr:rowOff>156210</xdr:rowOff>
    </xdr:to>
    <xdr:cxnSp macro="">
      <xdr:nvCxnSpPr>
        <xdr:cNvPr id="493" name="直線コネクタ 492"/>
        <xdr:cNvCxnSpPr/>
      </xdr:nvCxnSpPr>
      <xdr:spPr>
        <a:xfrm flipV="1">
          <a:off x="18656300" y="666673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97553</xdr:rowOff>
    </xdr:from>
    <xdr:ext cx="469744" cy="259045"/>
    <xdr:sp macro="" textlink="">
      <xdr:nvSpPr>
        <xdr:cNvPr id="494" name="n_1aveValue【認定こども園・幼稚園・保育所】&#10;一人当たり面積"/>
        <xdr:cNvSpPr txBox="1"/>
      </xdr:nvSpPr>
      <xdr:spPr>
        <a:xfrm>
          <a:off x="210757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95267</xdr:rowOff>
    </xdr:from>
    <xdr:ext cx="469744" cy="259045"/>
    <xdr:sp macro="" textlink="">
      <xdr:nvSpPr>
        <xdr:cNvPr id="495" name="n_2aveValue【認定こども園・幼稚園・保育所】&#10;一人当たり面積"/>
        <xdr:cNvSpPr txBox="1"/>
      </xdr:nvSpPr>
      <xdr:spPr>
        <a:xfrm>
          <a:off x="20199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115841</xdr:rowOff>
    </xdr:from>
    <xdr:ext cx="469744" cy="259045"/>
    <xdr:sp macro="" textlink="">
      <xdr:nvSpPr>
        <xdr:cNvPr id="496" name="n_3aveValue【認定こども園・幼稚園・保育所】&#10;一人当たり面積"/>
        <xdr:cNvSpPr txBox="1"/>
      </xdr:nvSpPr>
      <xdr:spPr>
        <a:xfrm>
          <a:off x="19310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138701</xdr:rowOff>
    </xdr:from>
    <xdr:ext cx="469744" cy="259045"/>
    <xdr:sp macro="" textlink="">
      <xdr:nvSpPr>
        <xdr:cNvPr id="497" name="n_4aveValue【認定こども園・幼稚園・保育所】&#10;一人当たり面積"/>
        <xdr:cNvSpPr txBox="1"/>
      </xdr:nvSpPr>
      <xdr:spPr>
        <a:xfrm>
          <a:off x="18421427" y="682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31513</xdr:rowOff>
    </xdr:from>
    <xdr:ext cx="469744" cy="259045"/>
    <xdr:sp macro="" textlink="">
      <xdr:nvSpPr>
        <xdr:cNvPr id="498" name="n_1mainValue【認定こども園・幼稚園・保育所】&#10;一人当たり面積"/>
        <xdr:cNvSpPr txBox="1"/>
      </xdr:nvSpPr>
      <xdr:spPr>
        <a:xfrm>
          <a:off x="21075727" y="6375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33799</xdr:rowOff>
    </xdr:from>
    <xdr:ext cx="469744" cy="259045"/>
    <xdr:sp macro="" textlink="">
      <xdr:nvSpPr>
        <xdr:cNvPr id="499" name="n_2mainValue【認定こども園・幼稚園・保育所】&#10;一人当たり面積"/>
        <xdr:cNvSpPr txBox="1"/>
      </xdr:nvSpPr>
      <xdr:spPr>
        <a:xfrm>
          <a:off x="20199427" y="6377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47515</xdr:rowOff>
    </xdr:from>
    <xdr:ext cx="469744" cy="259045"/>
    <xdr:sp macro="" textlink="">
      <xdr:nvSpPr>
        <xdr:cNvPr id="500" name="n_3mainValue【認定こども園・幼稚園・保育所】&#10;一人当たり面積"/>
        <xdr:cNvSpPr txBox="1"/>
      </xdr:nvSpPr>
      <xdr:spPr>
        <a:xfrm>
          <a:off x="19310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52087</xdr:rowOff>
    </xdr:from>
    <xdr:ext cx="469744" cy="259045"/>
    <xdr:sp macro="" textlink="">
      <xdr:nvSpPr>
        <xdr:cNvPr id="501" name="n_4mainValue【認定こども園・幼稚園・保育所】&#10;一人当たり面積"/>
        <xdr:cNvSpPr txBox="1"/>
      </xdr:nvSpPr>
      <xdr:spPr>
        <a:xfrm>
          <a:off x="18421427" y="6395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3" name="直線コネクタ 51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4" name="テキスト ボックス 51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5" name="直線コネクタ 51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6" name="テキスト ボックス 51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7" name="直線コネクタ 51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8" name="テキスト ボックス 51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9" name="直線コネクタ 51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0" name="テキスト ボックス 51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1" name="直線コネクタ 52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2" name="テキスト ボックス 52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4" name="テキスト ボックス 52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26" name="直線コネクタ 525"/>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27"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28" name="直線コネクタ 527"/>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29"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30" name="直線コネクタ 529"/>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1"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2" name="フローチャート: 判断 531"/>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33" name="フローチャート: 判断 532"/>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34" name="フローチャート: 判断 533"/>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35" name="フローチャート: 判断 534"/>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95885</xdr:rowOff>
    </xdr:from>
    <xdr:to>
      <xdr:col>67</xdr:col>
      <xdr:colOff>101600</xdr:colOff>
      <xdr:row>60</xdr:row>
      <xdr:rowOff>26035</xdr:rowOff>
    </xdr:to>
    <xdr:sp macro="" textlink="">
      <xdr:nvSpPr>
        <xdr:cNvPr id="536" name="フローチャート: 判断 535"/>
        <xdr:cNvSpPr/>
      </xdr:nvSpPr>
      <xdr:spPr>
        <a:xfrm>
          <a:off x="12763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103505</xdr:rowOff>
    </xdr:from>
    <xdr:to>
      <xdr:col>85</xdr:col>
      <xdr:colOff>177800</xdr:colOff>
      <xdr:row>60</xdr:row>
      <xdr:rowOff>33655</xdr:rowOff>
    </xdr:to>
    <xdr:sp macro="" textlink="">
      <xdr:nvSpPr>
        <xdr:cNvPr id="542" name="楕円 541"/>
        <xdr:cNvSpPr/>
      </xdr:nvSpPr>
      <xdr:spPr>
        <a:xfrm>
          <a:off x="162687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126382</xdr:rowOff>
    </xdr:from>
    <xdr:ext cx="405111" cy="259045"/>
    <xdr:sp macro="" textlink="">
      <xdr:nvSpPr>
        <xdr:cNvPr id="543" name="【学校施設】&#10;有形固定資産減価償却率該当値テキスト"/>
        <xdr:cNvSpPr txBox="1"/>
      </xdr:nvSpPr>
      <xdr:spPr>
        <a:xfrm>
          <a:off x="16357600" y="1007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122555</xdr:rowOff>
    </xdr:from>
    <xdr:to>
      <xdr:col>81</xdr:col>
      <xdr:colOff>101600</xdr:colOff>
      <xdr:row>60</xdr:row>
      <xdr:rowOff>52705</xdr:rowOff>
    </xdr:to>
    <xdr:sp macro="" textlink="">
      <xdr:nvSpPr>
        <xdr:cNvPr id="544" name="楕円 543"/>
        <xdr:cNvSpPr/>
      </xdr:nvSpPr>
      <xdr:spPr>
        <a:xfrm>
          <a:off x="15430500" y="1023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154305</xdr:rowOff>
    </xdr:from>
    <xdr:to>
      <xdr:col>85</xdr:col>
      <xdr:colOff>127000</xdr:colOff>
      <xdr:row>60</xdr:row>
      <xdr:rowOff>1905</xdr:rowOff>
    </xdr:to>
    <xdr:cxnSp macro="">
      <xdr:nvCxnSpPr>
        <xdr:cNvPr id="545" name="直線コネクタ 544"/>
        <xdr:cNvCxnSpPr/>
      </xdr:nvCxnSpPr>
      <xdr:spPr>
        <a:xfrm flipV="1">
          <a:off x="15481300" y="1026985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12065</xdr:rowOff>
    </xdr:from>
    <xdr:to>
      <xdr:col>76</xdr:col>
      <xdr:colOff>165100</xdr:colOff>
      <xdr:row>59</xdr:row>
      <xdr:rowOff>113665</xdr:rowOff>
    </xdr:to>
    <xdr:sp macro="" textlink="">
      <xdr:nvSpPr>
        <xdr:cNvPr id="546" name="楕円 545"/>
        <xdr:cNvSpPr/>
      </xdr:nvSpPr>
      <xdr:spPr>
        <a:xfrm>
          <a:off x="14541500" y="1012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62865</xdr:rowOff>
    </xdr:from>
    <xdr:to>
      <xdr:col>81</xdr:col>
      <xdr:colOff>50800</xdr:colOff>
      <xdr:row>60</xdr:row>
      <xdr:rowOff>1905</xdr:rowOff>
    </xdr:to>
    <xdr:cxnSp macro="">
      <xdr:nvCxnSpPr>
        <xdr:cNvPr id="547" name="直線コネクタ 546"/>
        <xdr:cNvCxnSpPr/>
      </xdr:nvCxnSpPr>
      <xdr:spPr>
        <a:xfrm>
          <a:off x="14592300" y="10178415"/>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168275</xdr:rowOff>
    </xdr:from>
    <xdr:to>
      <xdr:col>72</xdr:col>
      <xdr:colOff>38100</xdr:colOff>
      <xdr:row>59</xdr:row>
      <xdr:rowOff>98425</xdr:rowOff>
    </xdr:to>
    <xdr:sp macro="" textlink="">
      <xdr:nvSpPr>
        <xdr:cNvPr id="548" name="楕円 547"/>
        <xdr:cNvSpPr/>
      </xdr:nvSpPr>
      <xdr:spPr>
        <a:xfrm>
          <a:off x="13652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47625</xdr:rowOff>
    </xdr:from>
    <xdr:to>
      <xdr:col>76</xdr:col>
      <xdr:colOff>114300</xdr:colOff>
      <xdr:row>59</xdr:row>
      <xdr:rowOff>62865</xdr:rowOff>
    </xdr:to>
    <xdr:cxnSp macro="">
      <xdr:nvCxnSpPr>
        <xdr:cNvPr id="549" name="直線コネクタ 548"/>
        <xdr:cNvCxnSpPr/>
      </xdr:nvCxnSpPr>
      <xdr:spPr>
        <a:xfrm>
          <a:off x="13703300" y="10163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166370</xdr:rowOff>
    </xdr:from>
    <xdr:to>
      <xdr:col>67</xdr:col>
      <xdr:colOff>101600</xdr:colOff>
      <xdr:row>59</xdr:row>
      <xdr:rowOff>96520</xdr:rowOff>
    </xdr:to>
    <xdr:sp macro="" textlink="">
      <xdr:nvSpPr>
        <xdr:cNvPr id="550" name="楕円 549"/>
        <xdr:cNvSpPr/>
      </xdr:nvSpPr>
      <xdr:spPr>
        <a:xfrm>
          <a:off x="12763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45720</xdr:rowOff>
    </xdr:from>
    <xdr:to>
      <xdr:col>71</xdr:col>
      <xdr:colOff>177800</xdr:colOff>
      <xdr:row>59</xdr:row>
      <xdr:rowOff>47625</xdr:rowOff>
    </xdr:to>
    <xdr:cxnSp macro="">
      <xdr:nvCxnSpPr>
        <xdr:cNvPr id="551" name="直線コネクタ 550"/>
        <xdr:cNvCxnSpPr/>
      </xdr:nvCxnSpPr>
      <xdr:spPr>
        <a:xfrm>
          <a:off x="12814300" y="1016127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49547</xdr:rowOff>
    </xdr:from>
    <xdr:ext cx="405111" cy="259045"/>
    <xdr:sp macro="" textlink="">
      <xdr:nvSpPr>
        <xdr:cNvPr id="552" name="n_1aveValue【学校施設】&#10;有形固定資産減価償却率"/>
        <xdr:cNvSpPr txBox="1"/>
      </xdr:nvSpPr>
      <xdr:spPr>
        <a:xfrm>
          <a:off x="15266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43832</xdr:rowOff>
    </xdr:from>
    <xdr:ext cx="405111" cy="259045"/>
    <xdr:sp macro="" textlink="">
      <xdr:nvSpPr>
        <xdr:cNvPr id="553" name="n_2aveValue【学校施設】&#10;有形固定資産減価償却率"/>
        <xdr:cNvSpPr txBox="1"/>
      </xdr:nvSpPr>
      <xdr:spPr>
        <a:xfrm>
          <a:off x="14389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32402</xdr:rowOff>
    </xdr:from>
    <xdr:ext cx="405111" cy="259045"/>
    <xdr:sp macro="" textlink="">
      <xdr:nvSpPr>
        <xdr:cNvPr id="554" name="n_3aveValue【学校施設】&#10;有形固定資産減価償却率"/>
        <xdr:cNvSpPr txBox="1"/>
      </xdr:nvSpPr>
      <xdr:spPr>
        <a:xfrm>
          <a:off x="135007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17162</xdr:rowOff>
    </xdr:from>
    <xdr:ext cx="405111" cy="259045"/>
    <xdr:sp macro="" textlink="">
      <xdr:nvSpPr>
        <xdr:cNvPr id="555" name="n_4aveValue【学校施設】&#10;有形固定資産減価償却率"/>
        <xdr:cNvSpPr txBox="1"/>
      </xdr:nvSpPr>
      <xdr:spPr>
        <a:xfrm>
          <a:off x="12611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69232</xdr:rowOff>
    </xdr:from>
    <xdr:ext cx="405111" cy="259045"/>
    <xdr:sp macro="" textlink="">
      <xdr:nvSpPr>
        <xdr:cNvPr id="556" name="n_1mainValue【学校施設】&#10;有形固定資産減価償却率"/>
        <xdr:cNvSpPr txBox="1"/>
      </xdr:nvSpPr>
      <xdr:spPr>
        <a:xfrm>
          <a:off x="152660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130192</xdr:rowOff>
    </xdr:from>
    <xdr:ext cx="405111" cy="259045"/>
    <xdr:sp macro="" textlink="">
      <xdr:nvSpPr>
        <xdr:cNvPr id="557" name="n_2mainValue【学校施設】&#10;有形固定資産減価償却率"/>
        <xdr:cNvSpPr txBox="1"/>
      </xdr:nvSpPr>
      <xdr:spPr>
        <a:xfrm>
          <a:off x="14389744" y="990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114952</xdr:rowOff>
    </xdr:from>
    <xdr:ext cx="405111" cy="259045"/>
    <xdr:sp macro="" textlink="">
      <xdr:nvSpPr>
        <xdr:cNvPr id="558" name="n_3mainValue【学校施設】&#10;有形固定資産減価償却率"/>
        <xdr:cNvSpPr txBox="1"/>
      </xdr:nvSpPr>
      <xdr:spPr>
        <a:xfrm>
          <a:off x="13500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113047</xdr:rowOff>
    </xdr:from>
    <xdr:ext cx="405111" cy="259045"/>
    <xdr:sp macro="" textlink="">
      <xdr:nvSpPr>
        <xdr:cNvPr id="559" name="n_4mainValue【学校施設】&#10;有形固定資産減価償却率"/>
        <xdr:cNvSpPr txBox="1"/>
      </xdr:nvSpPr>
      <xdr:spPr>
        <a:xfrm>
          <a:off x="126117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0" name="正方形/長方形 5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1" name="正方形/長方形 5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2" name="正方形/長方形 5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3" name="正方形/長方形 5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4" name="正方形/長方形 5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5" name="正方形/長方形 5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6" name="正方形/長方形 5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7" name="正方形/長方形 5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8" name="テキスト ボックス 5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9" name="直線コネクタ 5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1" name="テキスト ボックス 580"/>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83" name="直線コネクタ 582"/>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84"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85" name="直線コネクタ 584"/>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86"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87" name="直線コネクタ 586"/>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126763</xdr:rowOff>
    </xdr:from>
    <xdr:ext cx="469744" cy="259045"/>
    <xdr:sp macro="" textlink="">
      <xdr:nvSpPr>
        <xdr:cNvPr id="588" name="【学校施設】&#10;一人当たり面積平均値テキスト"/>
        <xdr:cNvSpPr txBox="1"/>
      </xdr:nvSpPr>
      <xdr:spPr>
        <a:xfrm>
          <a:off x="22199600" y="10413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89" name="フローチャート: 判断 588"/>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90" name="フローチャート: 判断 589"/>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91" name="フローチャート: 判断 590"/>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92" name="フローチャート: 判断 591"/>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141795</xdr:rowOff>
    </xdr:from>
    <xdr:to>
      <xdr:col>98</xdr:col>
      <xdr:colOff>38100</xdr:colOff>
      <xdr:row>62</xdr:row>
      <xdr:rowOff>71945</xdr:rowOff>
    </xdr:to>
    <xdr:sp macro="" textlink="">
      <xdr:nvSpPr>
        <xdr:cNvPr id="593" name="フローチャート: 判断 592"/>
        <xdr:cNvSpPr/>
      </xdr:nvSpPr>
      <xdr:spPr>
        <a:xfrm>
          <a:off x="18605500" y="10600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48641</xdr:rowOff>
    </xdr:from>
    <xdr:to>
      <xdr:col>116</xdr:col>
      <xdr:colOff>114300</xdr:colOff>
      <xdr:row>62</xdr:row>
      <xdr:rowOff>150241</xdr:rowOff>
    </xdr:to>
    <xdr:sp macro="" textlink="">
      <xdr:nvSpPr>
        <xdr:cNvPr id="599" name="楕円 598"/>
        <xdr:cNvSpPr/>
      </xdr:nvSpPr>
      <xdr:spPr>
        <a:xfrm>
          <a:off x="22110700" y="1067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135018</xdr:rowOff>
    </xdr:from>
    <xdr:ext cx="469744" cy="259045"/>
    <xdr:sp macro="" textlink="">
      <xdr:nvSpPr>
        <xdr:cNvPr id="600" name="【学校施設】&#10;一人当たり面積該当値テキスト"/>
        <xdr:cNvSpPr txBox="1"/>
      </xdr:nvSpPr>
      <xdr:spPr>
        <a:xfrm>
          <a:off x="22199600" y="10593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50546</xdr:rowOff>
    </xdr:from>
    <xdr:to>
      <xdr:col>112</xdr:col>
      <xdr:colOff>38100</xdr:colOff>
      <xdr:row>62</xdr:row>
      <xdr:rowOff>152146</xdr:rowOff>
    </xdr:to>
    <xdr:sp macro="" textlink="">
      <xdr:nvSpPr>
        <xdr:cNvPr id="601" name="楕円 600"/>
        <xdr:cNvSpPr/>
      </xdr:nvSpPr>
      <xdr:spPr>
        <a:xfrm>
          <a:off x="21272500" y="10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99441</xdr:rowOff>
    </xdr:from>
    <xdr:to>
      <xdr:col>116</xdr:col>
      <xdr:colOff>63500</xdr:colOff>
      <xdr:row>62</xdr:row>
      <xdr:rowOff>101346</xdr:rowOff>
    </xdr:to>
    <xdr:cxnSp macro="">
      <xdr:nvCxnSpPr>
        <xdr:cNvPr id="602" name="直線コネクタ 601"/>
        <xdr:cNvCxnSpPr/>
      </xdr:nvCxnSpPr>
      <xdr:spPr>
        <a:xfrm flipV="1">
          <a:off x="21323300" y="10729341"/>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49974</xdr:rowOff>
    </xdr:from>
    <xdr:to>
      <xdr:col>107</xdr:col>
      <xdr:colOff>101600</xdr:colOff>
      <xdr:row>62</xdr:row>
      <xdr:rowOff>151574</xdr:rowOff>
    </xdr:to>
    <xdr:sp macro="" textlink="">
      <xdr:nvSpPr>
        <xdr:cNvPr id="603" name="楕円 602"/>
        <xdr:cNvSpPr/>
      </xdr:nvSpPr>
      <xdr:spPr>
        <a:xfrm>
          <a:off x="20383500" y="106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100774</xdr:rowOff>
    </xdr:from>
    <xdr:to>
      <xdr:col>111</xdr:col>
      <xdr:colOff>177800</xdr:colOff>
      <xdr:row>62</xdr:row>
      <xdr:rowOff>101346</xdr:rowOff>
    </xdr:to>
    <xdr:cxnSp macro="">
      <xdr:nvCxnSpPr>
        <xdr:cNvPr id="604" name="直線コネクタ 603"/>
        <xdr:cNvCxnSpPr/>
      </xdr:nvCxnSpPr>
      <xdr:spPr>
        <a:xfrm>
          <a:off x="20434300" y="10730674"/>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51880</xdr:rowOff>
    </xdr:from>
    <xdr:to>
      <xdr:col>102</xdr:col>
      <xdr:colOff>165100</xdr:colOff>
      <xdr:row>62</xdr:row>
      <xdr:rowOff>153480</xdr:rowOff>
    </xdr:to>
    <xdr:sp macro="" textlink="">
      <xdr:nvSpPr>
        <xdr:cNvPr id="605" name="楕円 604"/>
        <xdr:cNvSpPr/>
      </xdr:nvSpPr>
      <xdr:spPr>
        <a:xfrm>
          <a:off x="19494500" y="1068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100774</xdr:rowOff>
    </xdr:from>
    <xdr:to>
      <xdr:col>107</xdr:col>
      <xdr:colOff>50800</xdr:colOff>
      <xdr:row>62</xdr:row>
      <xdr:rowOff>102680</xdr:rowOff>
    </xdr:to>
    <xdr:cxnSp macro="">
      <xdr:nvCxnSpPr>
        <xdr:cNvPr id="606" name="直線コネクタ 605"/>
        <xdr:cNvCxnSpPr/>
      </xdr:nvCxnSpPr>
      <xdr:spPr>
        <a:xfrm flipV="1">
          <a:off x="19545300" y="1073067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49594</xdr:rowOff>
    </xdr:from>
    <xdr:to>
      <xdr:col>98</xdr:col>
      <xdr:colOff>38100</xdr:colOff>
      <xdr:row>62</xdr:row>
      <xdr:rowOff>151194</xdr:rowOff>
    </xdr:to>
    <xdr:sp macro="" textlink="">
      <xdr:nvSpPr>
        <xdr:cNvPr id="607" name="楕円 606"/>
        <xdr:cNvSpPr/>
      </xdr:nvSpPr>
      <xdr:spPr>
        <a:xfrm>
          <a:off x="18605500" y="1067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100394</xdr:rowOff>
    </xdr:from>
    <xdr:to>
      <xdr:col>102</xdr:col>
      <xdr:colOff>114300</xdr:colOff>
      <xdr:row>62</xdr:row>
      <xdr:rowOff>102680</xdr:rowOff>
    </xdr:to>
    <xdr:cxnSp macro="">
      <xdr:nvCxnSpPr>
        <xdr:cNvPr id="608" name="直線コネクタ 607"/>
        <xdr:cNvCxnSpPr/>
      </xdr:nvCxnSpPr>
      <xdr:spPr>
        <a:xfrm>
          <a:off x="18656300" y="1073029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52849</xdr:rowOff>
    </xdr:from>
    <xdr:ext cx="469744" cy="259045"/>
    <xdr:sp macro="" textlink="">
      <xdr:nvSpPr>
        <xdr:cNvPr id="609"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610"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611"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88472</xdr:rowOff>
    </xdr:from>
    <xdr:ext cx="469744" cy="259045"/>
    <xdr:sp macro="" textlink="">
      <xdr:nvSpPr>
        <xdr:cNvPr id="612" name="n_4aveValue【学校施設】&#10;一人当たり面積"/>
        <xdr:cNvSpPr txBox="1"/>
      </xdr:nvSpPr>
      <xdr:spPr>
        <a:xfrm>
          <a:off x="18421427" y="1037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143273</xdr:rowOff>
    </xdr:from>
    <xdr:ext cx="469744" cy="259045"/>
    <xdr:sp macro="" textlink="">
      <xdr:nvSpPr>
        <xdr:cNvPr id="613" name="n_1mainValue【学校施設】&#10;一人当たり面積"/>
        <xdr:cNvSpPr txBox="1"/>
      </xdr:nvSpPr>
      <xdr:spPr>
        <a:xfrm>
          <a:off x="21075727"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142701</xdr:rowOff>
    </xdr:from>
    <xdr:ext cx="469744" cy="259045"/>
    <xdr:sp macro="" textlink="">
      <xdr:nvSpPr>
        <xdr:cNvPr id="614" name="n_2mainValue【学校施設】&#10;一人当たり面積"/>
        <xdr:cNvSpPr txBox="1"/>
      </xdr:nvSpPr>
      <xdr:spPr>
        <a:xfrm>
          <a:off x="20199427" y="1077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144607</xdr:rowOff>
    </xdr:from>
    <xdr:ext cx="469744" cy="259045"/>
    <xdr:sp macro="" textlink="">
      <xdr:nvSpPr>
        <xdr:cNvPr id="615" name="n_3mainValue【学校施設】&#10;一人当たり面積"/>
        <xdr:cNvSpPr txBox="1"/>
      </xdr:nvSpPr>
      <xdr:spPr>
        <a:xfrm>
          <a:off x="19310427" y="107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142321</xdr:rowOff>
    </xdr:from>
    <xdr:ext cx="469744" cy="259045"/>
    <xdr:sp macro="" textlink="">
      <xdr:nvSpPr>
        <xdr:cNvPr id="616" name="n_4mainValue【学校施設】&#10;一人当たり面積"/>
        <xdr:cNvSpPr txBox="1"/>
      </xdr:nvSpPr>
      <xdr:spPr>
        <a:xfrm>
          <a:off x="18421427" y="10772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8" name="直線コネクタ 62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9" name="テキスト ボックス 628"/>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0" name="直線コネクタ 62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1" name="テキスト ボックス 63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2" name="直線コネクタ 63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3" name="テキスト ボックス 63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4" name="直線コネクタ 63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5" name="テキスト ボックス 63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6" name="直線コネクタ 63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7" name="テキスト ボックス 63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8" name="直線コネクタ 63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9" name="テキスト ボックス 638"/>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42" name="直線コネクタ 641"/>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3"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4" name="直線コネクタ 643"/>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45"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46" name="直線コネクタ 645"/>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78757</xdr:rowOff>
    </xdr:from>
    <xdr:ext cx="405111" cy="259045"/>
    <xdr:sp macro="" textlink="">
      <xdr:nvSpPr>
        <xdr:cNvPr id="647" name="【児童館】&#10;有形固定資産減価償却率平均値テキスト"/>
        <xdr:cNvSpPr txBox="1"/>
      </xdr:nvSpPr>
      <xdr:spPr>
        <a:xfrm>
          <a:off x="16357600" y="1396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48" name="フローチャート: 判断 647"/>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49" name="フローチャート: 判断 648"/>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50" name="フローチャート: 判断 649"/>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51" name="フローチャート: 判断 650"/>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140788</xdr:rowOff>
    </xdr:from>
    <xdr:to>
      <xdr:col>67</xdr:col>
      <xdr:colOff>101600</xdr:colOff>
      <xdr:row>83</xdr:row>
      <xdr:rowOff>70938</xdr:rowOff>
    </xdr:to>
    <xdr:sp macro="" textlink="">
      <xdr:nvSpPr>
        <xdr:cNvPr id="652" name="フローチャート: 判断 651"/>
        <xdr:cNvSpPr/>
      </xdr:nvSpPr>
      <xdr:spPr>
        <a:xfrm>
          <a:off x="12763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3" name="テキスト ボックス 65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4" name="テキスト ボックス 65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5" name="テキスト ボックス 65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6" name="テキスト ボックス 65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7" name="テキスト ボックス 65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47716</xdr:rowOff>
    </xdr:from>
    <xdr:to>
      <xdr:col>85</xdr:col>
      <xdr:colOff>177800</xdr:colOff>
      <xdr:row>84</xdr:row>
      <xdr:rowOff>149316</xdr:rowOff>
    </xdr:to>
    <xdr:sp macro="" textlink="">
      <xdr:nvSpPr>
        <xdr:cNvPr id="658" name="楕円 657"/>
        <xdr:cNvSpPr/>
      </xdr:nvSpPr>
      <xdr:spPr>
        <a:xfrm>
          <a:off x="16268700" y="1444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26143</xdr:rowOff>
    </xdr:from>
    <xdr:ext cx="405111" cy="259045"/>
    <xdr:sp macro="" textlink="">
      <xdr:nvSpPr>
        <xdr:cNvPr id="659" name="【児童館】&#10;有形固定資産減価償却率該当値テキスト"/>
        <xdr:cNvSpPr txBox="1"/>
      </xdr:nvSpPr>
      <xdr:spPr>
        <a:xfrm>
          <a:off x="16357600"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144055</xdr:rowOff>
    </xdr:from>
    <xdr:to>
      <xdr:col>81</xdr:col>
      <xdr:colOff>101600</xdr:colOff>
      <xdr:row>85</xdr:row>
      <xdr:rowOff>74205</xdr:rowOff>
    </xdr:to>
    <xdr:sp macro="" textlink="">
      <xdr:nvSpPr>
        <xdr:cNvPr id="660" name="楕円 659"/>
        <xdr:cNvSpPr/>
      </xdr:nvSpPr>
      <xdr:spPr>
        <a:xfrm>
          <a:off x="15430500" y="145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98516</xdr:rowOff>
    </xdr:from>
    <xdr:to>
      <xdr:col>85</xdr:col>
      <xdr:colOff>127000</xdr:colOff>
      <xdr:row>85</xdr:row>
      <xdr:rowOff>23405</xdr:rowOff>
    </xdr:to>
    <xdr:cxnSp macro="">
      <xdr:nvCxnSpPr>
        <xdr:cNvPr id="661" name="直線コネクタ 660"/>
        <xdr:cNvCxnSpPr/>
      </xdr:nvCxnSpPr>
      <xdr:spPr>
        <a:xfrm flipV="1">
          <a:off x="15481300" y="14500316"/>
          <a:ext cx="838200" cy="96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39551</xdr:rowOff>
    </xdr:from>
    <xdr:to>
      <xdr:col>76</xdr:col>
      <xdr:colOff>165100</xdr:colOff>
      <xdr:row>84</xdr:row>
      <xdr:rowOff>141151</xdr:rowOff>
    </xdr:to>
    <xdr:sp macro="" textlink="">
      <xdr:nvSpPr>
        <xdr:cNvPr id="662" name="楕円 661"/>
        <xdr:cNvSpPr/>
      </xdr:nvSpPr>
      <xdr:spPr>
        <a:xfrm>
          <a:off x="14541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90351</xdr:rowOff>
    </xdr:from>
    <xdr:to>
      <xdr:col>81</xdr:col>
      <xdr:colOff>50800</xdr:colOff>
      <xdr:row>85</xdr:row>
      <xdr:rowOff>23405</xdr:rowOff>
    </xdr:to>
    <xdr:cxnSp macro="">
      <xdr:nvCxnSpPr>
        <xdr:cNvPr id="663" name="直線コネクタ 662"/>
        <xdr:cNvCxnSpPr/>
      </xdr:nvCxnSpPr>
      <xdr:spPr>
        <a:xfrm>
          <a:off x="14592300" y="14492151"/>
          <a:ext cx="889000" cy="10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134257</xdr:rowOff>
    </xdr:from>
    <xdr:to>
      <xdr:col>72</xdr:col>
      <xdr:colOff>38100</xdr:colOff>
      <xdr:row>84</xdr:row>
      <xdr:rowOff>64407</xdr:rowOff>
    </xdr:to>
    <xdr:sp macro="" textlink="">
      <xdr:nvSpPr>
        <xdr:cNvPr id="664" name="楕円 663"/>
        <xdr:cNvSpPr/>
      </xdr:nvSpPr>
      <xdr:spPr>
        <a:xfrm>
          <a:off x="13652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13607</xdr:rowOff>
    </xdr:from>
    <xdr:to>
      <xdr:col>76</xdr:col>
      <xdr:colOff>114300</xdr:colOff>
      <xdr:row>84</xdr:row>
      <xdr:rowOff>90351</xdr:rowOff>
    </xdr:to>
    <xdr:cxnSp macro="">
      <xdr:nvCxnSpPr>
        <xdr:cNvPr id="665" name="直線コネクタ 664"/>
        <xdr:cNvCxnSpPr/>
      </xdr:nvCxnSpPr>
      <xdr:spPr>
        <a:xfrm>
          <a:off x="13703300" y="1441540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134257</xdr:rowOff>
    </xdr:from>
    <xdr:to>
      <xdr:col>67</xdr:col>
      <xdr:colOff>101600</xdr:colOff>
      <xdr:row>84</xdr:row>
      <xdr:rowOff>64407</xdr:rowOff>
    </xdr:to>
    <xdr:sp macro="" textlink="">
      <xdr:nvSpPr>
        <xdr:cNvPr id="666" name="楕円 665"/>
        <xdr:cNvSpPr/>
      </xdr:nvSpPr>
      <xdr:spPr>
        <a:xfrm>
          <a:off x="127635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13607</xdr:rowOff>
    </xdr:from>
    <xdr:to>
      <xdr:col>71</xdr:col>
      <xdr:colOff>177800</xdr:colOff>
      <xdr:row>84</xdr:row>
      <xdr:rowOff>13607</xdr:rowOff>
    </xdr:to>
    <xdr:cxnSp macro="">
      <xdr:nvCxnSpPr>
        <xdr:cNvPr id="667" name="直線コネクタ 666"/>
        <xdr:cNvCxnSpPr/>
      </xdr:nvCxnSpPr>
      <xdr:spPr>
        <a:xfrm>
          <a:off x="12814300" y="144154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31948</xdr:rowOff>
    </xdr:from>
    <xdr:ext cx="405111" cy="259045"/>
    <xdr:sp macro="" textlink="">
      <xdr:nvSpPr>
        <xdr:cNvPr id="66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6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7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87465</xdr:rowOff>
    </xdr:from>
    <xdr:ext cx="405111" cy="259045"/>
    <xdr:sp macro="" textlink="">
      <xdr:nvSpPr>
        <xdr:cNvPr id="671" name="n_4aveValue【児童館】&#10;有形固定資産減価償却率"/>
        <xdr:cNvSpPr txBox="1"/>
      </xdr:nvSpPr>
      <xdr:spPr>
        <a:xfrm>
          <a:off x="12611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65332</xdr:rowOff>
    </xdr:from>
    <xdr:ext cx="405111" cy="259045"/>
    <xdr:sp macro="" textlink="">
      <xdr:nvSpPr>
        <xdr:cNvPr id="672" name="n_1mainValue【児童館】&#10;有形固定資産減価償却率"/>
        <xdr:cNvSpPr txBox="1"/>
      </xdr:nvSpPr>
      <xdr:spPr>
        <a:xfrm>
          <a:off x="15266044" y="1463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132278</xdr:rowOff>
    </xdr:from>
    <xdr:ext cx="405111" cy="259045"/>
    <xdr:sp macro="" textlink="">
      <xdr:nvSpPr>
        <xdr:cNvPr id="673" name="n_2mainValue【児童館】&#10;有形固定資産減価償却率"/>
        <xdr:cNvSpPr txBox="1"/>
      </xdr:nvSpPr>
      <xdr:spPr>
        <a:xfrm>
          <a:off x="14389744" y="1453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55534</xdr:rowOff>
    </xdr:from>
    <xdr:ext cx="405111" cy="259045"/>
    <xdr:sp macro="" textlink="">
      <xdr:nvSpPr>
        <xdr:cNvPr id="674" name="n_3mainValue【児童館】&#10;有形固定資産減価償却率"/>
        <xdr:cNvSpPr txBox="1"/>
      </xdr:nvSpPr>
      <xdr:spPr>
        <a:xfrm>
          <a:off x="13500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55534</xdr:rowOff>
    </xdr:from>
    <xdr:ext cx="405111" cy="259045"/>
    <xdr:sp macro="" textlink="">
      <xdr:nvSpPr>
        <xdr:cNvPr id="675" name="n_4mainValue【児童館】&#10;有形固定資産減価償却率"/>
        <xdr:cNvSpPr txBox="1"/>
      </xdr:nvSpPr>
      <xdr:spPr>
        <a:xfrm>
          <a:off x="12611744" y="1445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6" name="正方形/長方形 6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7" name="正方形/長方形 6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8" name="正方形/長方形 6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9" name="正方形/長方形 6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0" name="正方形/長方形 6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1" name="正方形/長方形 6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2" name="正方形/長方形 6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3" name="正方形/長方形 6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4" name="テキスト ボックス 6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5" name="直線コネクタ 6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6" name="直線コネクタ 68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7" name="テキスト ボックス 68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8" name="直線コネクタ 68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9" name="テキスト ボックス 68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0" name="直線コネクタ 68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1" name="テキスト ボックス 69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2" name="直線コネクタ 69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3" name="テキスト ボックス 69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4" name="直線コネクタ 6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5" name="テキスト ボックス 6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97" name="直線コネクタ 696"/>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98"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99" name="直線コネクタ 698"/>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700"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701" name="直線コネクタ 700"/>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702"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703" name="フローチャート: 判断 702"/>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704" name="フローチャート: 判断 703"/>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705" name="フローチャート: 判断 704"/>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706" name="フローチャート: 判断 705"/>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53594</xdr:rowOff>
    </xdr:from>
    <xdr:to>
      <xdr:col>98</xdr:col>
      <xdr:colOff>38100</xdr:colOff>
      <xdr:row>85</xdr:row>
      <xdr:rowOff>155194</xdr:rowOff>
    </xdr:to>
    <xdr:sp macro="" textlink="">
      <xdr:nvSpPr>
        <xdr:cNvPr id="707" name="フローチャート: 判断 706"/>
        <xdr:cNvSpPr/>
      </xdr:nvSpPr>
      <xdr:spPr>
        <a:xfrm>
          <a:off x="18605500" y="146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110744</xdr:rowOff>
    </xdr:from>
    <xdr:to>
      <xdr:col>116</xdr:col>
      <xdr:colOff>114300</xdr:colOff>
      <xdr:row>85</xdr:row>
      <xdr:rowOff>40894</xdr:rowOff>
    </xdr:to>
    <xdr:sp macro="" textlink="">
      <xdr:nvSpPr>
        <xdr:cNvPr id="713" name="楕円 712"/>
        <xdr:cNvSpPr/>
      </xdr:nvSpPr>
      <xdr:spPr>
        <a:xfrm>
          <a:off x="221107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133621</xdr:rowOff>
    </xdr:from>
    <xdr:ext cx="469744" cy="259045"/>
    <xdr:sp macro="" textlink="">
      <xdr:nvSpPr>
        <xdr:cNvPr id="714" name="【児童館】&#10;一人当たり面積該当値テキスト"/>
        <xdr:cNvSpPr txBox="1"/>
      </xdr:nvSpPr>
      <xdr:spPr>
        <a:xfrm>
          <a:off x="22199600" y="14363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110744</xdr:rowOff>
    </xdr:from>
    <xdr:to>
      <xdr:col>112</xdr:col>
      <xdr:colOff>38100</xdr:colOff>
      <xdr:row>85</xdr:row>
      <xdr:rowOff>40894</xdr:rowOff>
    </xdr:to>
    <xdr:sp macro="" textlink="">
      <xdr:nvSpPr>
        <xdr:cNvPr id="715" name="楕円 714"/>
        <xdr:cNvSpPr/>
      </xdr:nvSpPr>
      <xdr:spPr>
        <a:xfrm>
          <a:off x="21272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161544</xdr:rowOff>
    </xdr:from>
    <xdr:to>
      <xdr:col>116</xdr:col>
      <xdr:colOff>63500</xdr:colOff>
      <xdr:row>84</xdr:row>
      <xdr:rowOff>161544</xdr:rowOff>
    </xdr:to>
    <xdr:cxnSp macro="">
      <xdr:nvCxnSpPr>
        <xdr:cNvPr id="716" name="直線コネクタ 715"/>
        <xdr:cNvCxnSpPr/>
      </xdr:nvCxnSpPr>
      <xdr:spPr>
        <a:xfrm>
          <a:off x="21323300" y="1456334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115315</xdr:rowOff>
    </xdr:from>
    <xdr:to>
      <xdr:col>107</xdr:col>
      <xdr:colOff>101600</xdr:colOff>
      <xdr:row>85</xdr:row>
      <xdr:rowOff>45465</xdr:rowOff>
    </xdr:to>
    <xdr:sp macro="" textlink="">
      <xdr:nvSpPr>
        <xdr:cNvPr id="717" name="楕円 716"/>
        <xdr:cNvSpPr/>
      </xdr:nvSpPr>
      <xdr:spPr>
        <a:xfrm>
          <a:off x="20383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161544</xdr:rowOff>
    </xdr:from>
    <xdr:to>
      <xdr:col>111</xdr:col>
      <xdr:colOff>177800</xdr:colOff>
      <xdr:row>84</xdr:row>
      <xdr:rowOff>166115</xdr:rowOff>
    </xdr:to>
    <xdr:cxnSp macro="">
      <xdr:nvCxnSpPr>
        <xdr:cNvPr id="718" name="直線コネクタ 717"/>
        <xdr:cNvCxnSpPr/>
      </xdr:nvCxnSpPr>
      <xdr:spPr>
        <a:xfrm flipV="1">
          <a:off x="20434300" y="145633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115315</xdr:rowOff>
    </xdr:from>
    <xdr:to>
      <xdr:col>102</xdr:col>
      <xdr:colOff>165100</xdr:colOff>
      <xdr:row>85</xdr:row>
      <xdr:rowOff>45465</xdr:rowOff>
    </xdr:to>
    <xdr:sp macro="" textlink="">
      <xdr:nvSpPr>
        <xdr:cNvPr id="719" name="楕円 718"/>
        <xdr:cNvSpPr/>
      </xdr:nvSpPr>
      <xdr:spPr>
        <a:xfrm>
          <a:off x="19494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166115</xdr:rowOff>
    </xdr:from>
    <xdr:to>
      <xdr:col>107</xdr:col>
      <xdr:colOff>50800</xdr:colOff>
      <xdr:row>84</xdr:row>
      <xdr:rowOff>166115</xdr:rowOff>
    </xdr:to>
    <xdr:cxnSp macro="">
      <xdr:nvCxnSpPr>
        <xdr:cNvPr id="720" name="直線コネクタ 719"/>
        <xdr:cNvCxnSpPr/>
      </xdr:nvCxnSpPr>
      <xdr:spPr>
        <a:xfrm>
          <a:off x="19545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115315</xdr:rowOff>
    </xdr:from>
    <xdr:to>
      <xdr:col>98</xdr:col>
      <xdr:colOff>38100</xdr:colOff>
      <xdr:row>85</xdr:row>
      <xdr:rowOff>45465</xdr:rowOff>
    </xdr:to>
    <xdr:sp macro="" textlink="">
      <xdr:nvSpPr>
        <xdr:cNvPr id="721" name="楕円 720"/>
        <xdr:cNvSpPr/>
      </xdr:nvSpPr>
      <xdr:spPr>
        <a:xfrm>
          <a:off x="18605500" y="1451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166115</xdr:rowOff>
    </xdr:from>
    <xdr:to>
      <xdr:col>102</xdr:col>
      <xdr:colOff>114300</xdr:colOff>
      <xdr:row>84</xdr:row>
      <xdr:rowOff>166115</xdr:rowOff>
    </xdr:to>
    <xdr:cxnSp macro="">
      <xdr:nvCxnSpPr>
        <xdr:cNvPr id="722" name="直線コネクタ 721"/>
        <xdr:cNvCxnSpPr/>
      </xdr:nvCxnSpPr>
      <xdr:spPr>
        <a:xfrm>
          <a:off x="18656300" y="14567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114316</xdr:rowOff>
    </xdr:from>
    <xdr:ext cx="469744" cy="259045"/>
    <xdr:sp macro="" textlink="">
      <xdr:nvSpPr>
        <xdr:cNvPr id="723" name="n_1aveValue【児童館】&#10;一人当たり面積"/>
        <xdr:cNvSpPr txBox="1"/>
      </xdr:nvSpPr>
      <xdr:spPr>
        <a:xfrm>
          <a:off x="210757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114316</xdr:rowOff>
    </xdr:from>
    <xdr:ext cx="469744" cy="259045"/>
    <xdr:sp macro="" textlink="">
      <xdr:nvSpPr>
        <xdr:cNvPr id="724" name="n_2aveValue【児童館】&#10;一人当たり面積"/>
        <xdr:cNvSpPr txBox="1"/>
      </xdr:nvSpPr>
      <xdr:spPr>
        <a:xfrm>
          <a:off x="20199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123462</xdr:rowOff>
    </xdr:from>
    <xdr:ext cx="469744" cy="259045"/>
    <xdr:sp macro="" textlink="">
      <xdr:nvSpPr>
        <xdr:cNvPr id="725" name="n_3aveValue【児童館】&#10;一人当たり面積"/>
        <xdr:cNvSpPr txBox="1"/>
      </xdr:nvSpPr>
      <xdr:spPr>
        <a:xfrm>
          <a:off x="19310427" y="1469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146321</xdr:rowOff>
    </xdr:from>
    <xdr:ext cx="469744" cy="259045"/>
    <xdr:sp macro="" textlink="">
      <xdr:nvSpPr>
        <xdr:cNvPr id="726" name="n_4aveValue【児童館】&#10;一人当たり面積"/>
        <xdr:cNvSpPr txBox="1"/>
      </xdr:nvSpPr>
      <xdr:spPr>
        <a:xfrm>
          <a:off x="18421427" y="1471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57421</xdr:rowOff>
    </xdr:from>
    <xdr:ext cx="469744" cy="259045"/>
    <xdr:sp macro="" textlink="">
      <xdr:nvSpPr>
        <xdr:cNvPr id="727" name="n_1mainValue【児童館】&#10;一人当たり面積"/>
        <xdr:cNvSpPr txBox="1"/>
      </xdr:nvSpPr>
      <xdr:spPr>
        <a:xfrm>
          <a:off x="210757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61992</xdr:rowOff>
    </xdr:from>
    <xdr:ext cx="469744" cy="259045"/>
    <xdr:sp macro="" textlink="">
      <xdr:nvSpPr>
        <xdr:cNvPr id="728" name="n_2mainValue【児童館】&#10;一人当たり面積"/>
        <xdr:cNvSpPr txBox="1"/>
      </xdr:nvSpPr>
      <xdr:spPr>
        <a:xfrm>
          <a:off x="20199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61992</xdr:rowOff>
    </xdr:from>
    <xdr:ext cx="469744" cy="259045"/>
    <xdr:sp macro="" textlink="">
      <xdr:nvSpPr>
        <xdr:cNvPr id="729" name="n_3mainValue【児童館】&#10;一人当たり面積"/>
        <xdr:cNvSpPr txBox="1"/>
      </xdr:nvSpPr>
      <xdr:spPr>
        <a:xfrm>
          <a:off x="19310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61992</xdr:rowOff>
    </xdr:from>
    <xdr:ext cx="469744" cy="259045"/>
    <xdr:sp macro="" textlink="">
      <xdr:nvSpPr>
        <xdr:cNvPr id="730" name="n_4mainValue【児童館】&#10;一人当たり面積"/>
        <xdr:cNvSpPr txBox="1"/>
      </xdr:nvSpPr>
      <xdr:spPr>
        <a:xfrm>
          <a:off x="18421427" y="1429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56" name="直線コネクタ 755"/>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59"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60" name="直線コネクタ 759"/>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61"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62" name="フローチャート: 判断 761"/>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63" name="フローチャート: 判断 762"/>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64" name="フローチャート: 判断 763"/>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65" name="フローチャート: 判断 764"/>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160927</xdr:rowOff>
    </xdr:from>
    <xdr:to>
      <xdr:col>67</xdr:col>
      <xdr:colOff>101600</xdr:colOff>
      <xdr:row>105</xdr:row>
      <xdr:rowOff>91077</xdr:rowOff>
    </xdr:to>
    <xdr:sp macro="" textlink="">
      <xdr:nvSpPr>
        <xdr:cNvPr id="766" name="フローチャート: 判断 765"/>
        <xdr:cNvSpPr/>
      </xdr:nvSpPr>
      <xdr:spPr>
        <a:xfrm>
          <a:off x="12763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110308</xdr:rowOff>
    </xdr:from>
    <xdr:to>
      <xdr:col>85</xdr:col>
      <xdr:colOff>177800</xdr:colOff>
      <xdr:row>106</xdr:row>
      <xdr:rowOff>40458</xdr:rowOff>
    </xdr:to>
    <xdr:sp macro="" textlink="">
      <xdr:nvSpPr>
        <xdr:cNvPr id="772" name="楕円 771"/>
        <xdr:cNvSpPr/>
      </xdr:nvSpPr>
      <xdr:spPr>
        <a:xfrm>
          <a:off x="162687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88735</xdr:rowOff>
    </xdr:from>
    <xdr:ext cx="405111" cy="259045"/>
    <xdr:sp macro="" textlink="">
      <xdr:nvSpPr>
        <xdr:cNvPr id="773" name="【公民館】&#10;有形固定資産減価償却率該当値テキスト"/>
        <xdr:cNvSpPr txBox="1"/>
      </xdr:nvSpPr>
      <xdr:spPr>
        <a:xfrm>
          <a:off x="16357600"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110308</xdr:rowOff>
    </xdr:from>
    <xdr:to>
      <xdr:col>81</xdr:col>
      <xdr:colOff>101600</xdr:colOff>
      <xdr:row>106</xdr:row>
      <xdr:rowOff>40458</xdr:rowOff>
    </xdr:to>
    <xdr:sp macro="" textlink="">
      <xdr:nvSpPr>
        <xdr:cNvPr id="774" name="楕円 773"/>
        <xdr:cNvSpPr/>
      </xdr:nvSpPr>
      <xdr:spPr>
        <a:xfrm>
          <a:off x="15430500" y="1811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161108</xdr:rowOff>
    </xdr:from>
    <xdr:to>
      <xdr:col>85</xdr:col>
      <xdr:colOff>127000</xdr:colOff>
      <xdr:row>105</xdr:row>
      <xdr:rowOff>161108</xdr:rowOff>
    </xdr:to>
    <xdr:cxnSp macro="">
      <xdr:nvCxnSpPr>
        <xdr:cNvPr id="775" name="直線コネクタ 774"/>
        <xdr:cNvCxnSpPr/>
      </xdr:nvCxnSpPr>
      <xdr:spPr>
        <a:xfrm>
          <a:off x="15481300" y="181633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31931</xdr:rowOff>
    </xdr:from>
    <xdr:to>
      <xdr:col>76</xdr:col>
      <xdr:colOff>165100</xdr:colOff>
      <xdr:row>105</xdr:row>
      <xdr:rowOff>133531</xdr:rowOff>
    </xdr:to>
    <xdr:sp macro="" textlink="">
      <xdr:nvSpPr>
        <xdr:cNvPr id="776" name="楕円 775"/>
        <xdr:cNvSpPr/>
      </xdr:nvSpPr>
      <xdr:spPr>
        <a:xfrm>
          <a:off x="14541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82731</xdr:rowOff>
    </xdr:from>
    <xdr:to>
      <xdr:col>81</xdr:col>
      <xdr:colOff>50800</xdr:colOff>
      <xdr:row>105</xdr:row>
      <xdr:rowOff>161108</xdr:rowOff>
    </xdr:to>
    <xdr:cxnSp macro="">
      <xdr:nvCxnSpPr>
        <xdr:cNvPr id="777" name="直線コネクタ 776"/>
        <xdr:cNvCxnSpPr/>
      </xdr:nvCxnSpPr>
      <xdr:spPr>
        <a:xfrm>
          <a:off x="14592300" y="18084981"/>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33564</xdr:rowOff>
    </xdr:from>
    <xdr:to>
      <xdr:col>72</xdr:col>
      <xdr:colOff>38100</xdr:colOff>
      <xdr:row>105</xdr:row>
      <xdr:rowOff>135164</xdr:rowOff>
    </xdr:to>
    <xdr:sp macro="" textlink="">
      <xdr:nvSpPr>
        <xdr:cNvPr id="778" name="楕円 777"/>
        <xdr:cNvSpPr/>
      </xdr:nvSpPr>
      <xdr:spPr>
        <a:xfrm>
          <a:off x="13652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82731</xdr:rowOff>
    </xdr:from>
    <xdr:to>
      <xdr:col>76</xdr:col>
      <xdr:colOff>114300</xdr:colOff>
      <xdr:row>105</xdr:row>
      <xdr:rowOff>84364</xdr:rowOff>
    </xdr:to>
    <xdr:cxnSp macro="">
      <xdr:nvCxnSpPr>
        <xdr:cNvPr id="779" name="直線コネクタ 778"/>
        <xdr:cNvCxnSpPr/>
      </xdr:nvCxnSpPr>
      <xdr:spPr>
        <a:xfrm flipV="1">
          <a:off x="13703300" y="180849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18869</xdr:rowOff>
    </xdr:from>
    <xdr:to>
      <xdr:col>67</xdr:col>
      <xdr:colOff>101600</xdr:colOff>
      <xdr:row>105</xdr:row>
      <xdr:rowOff>120469</xdr:rowOff>
    </xdr:to>
    <xdr:sp macro="" textlink="">
      <xdr:nvSpPr>
        <xdr:cNvPr id="780" name="楕円 779"/>
        <xdr:cNvSpPr/>
      </xdr:nvSpPr>
      <xdr:spPr>
        <a:xfrm>
          <a:off x="12763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69669</xdr:rowOff>
    </xdr:from>
    <xdr:to>
      <xdr:col>71</xdr:col>
      <xdr:colOff>177800</xdr:colOff>
      <xdr:row>105</xdr:row>
      <xdr:rowOff>84364</xdr:rowOff>
    </xdr:to>
    <xdr:cxnSp macro="">
      <xdr:nvCxnSpPr>
        <xdr:cNvPr id="781" name="直線コネクタ 780"/>
        <xdr:cNvCxnSpPr/>
      </xdr:nvCxnSpPr>
      <xdr:spPr>
        <a:xfrm>
          <a:off x="12814300" y="180719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32493</xdr:rowOff>
    </xdr:from>
    <xdr:ext cx="405111" cy="259045"/>
    <xdr:sp macro="" textlink="">
      <xdr:nvSpPr>
        <xdr:cNvPr id="782"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16890</xdr:rowOff>
    </xdr:from>
    <xdr:ext cx="405111" cy="259045"/>
    <xdr:sp macro="" textlink="">
      <xdr:nvSpPr>
        <xdr:cNvPr id="783" name="n_2aveValue【公民館】&#10;有形固定資産減価償却率"/>
        <xdr:cNvSpPr txBox="1"/>
      </xdr:nvSpPr>
      <xdr:spPr>
        <a:xfrm>
          <a:off x="14389744" y="1819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165479</xdr:rowOff>
    </xdr:from>
    <xdr:ext cx="405111" cy="259045"/>
    <xdr:sp macro="" textlink="">
      <xdr:nvSpPr>
        <xdr:cNvPr id="784" name="n_3aveValue【公民館】&#10;有形固定資産減価償却率"/>
        <xdr:cNvSpPr txBox="1"/>
      </xdr:nvSpPr>
      <xdr:spPr>
        <a:xfrm>
          <a:off x="13500744" y="18167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107604</xdr:rowOff>
    </xdr:from>
    <xdr:ext cx="405111" cy="259045"/>
    <xdr:sp macro="" textlink="">
      <xdr:nvSpPr>
        <xdr:cNvPr id="785" name="n_4aveValue【公民館】&#10;有形固定資産減価償却率"/>
        <xdr:cNvSpPr txBox="1"/>
      </xdr:nvSpPr>
      <xdr:spPr>
        <a:xfrm>
          <a:off x="12611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31585</xdr:rowOff>
    </xdr:from>
    <xdr:ext cx="405111" cy="259045"/>
    <xdr:sp macro="" textlink="">
      <xdr:nvSpPr>
        <xdr:cNvPr id="786" name="n_1mainValue【公民館】&#10;有形固定資産減価償却率"/>
        <xdr:cNvSpPr txBox="1"/>
      </xdr:nvSpPr>
      <xdr:spPr>
        <a:xfrm>
          <a:off x="15266044" y="18205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150058</xdr:rowOff>
    </xdr:from>
    <xdr:ext cx="405111" cy="259045"/>
    <xdr:sp macro="" textlink="">
      <xdr:nvSpPr>
        <xdr:cNvPr id="787" name="n_2mainValue【公民館】&#10;有形固定資産減価償却率"/>
        <xdr:cNvSpPr txBox="1"/>
      </xdr:nvSpPr>
      <xdr:spPr>
        <a:xfrm>
          <a:off x="14389744" y="17809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151691</xdr:rowOff>
    </xdr:from>
    <xdr:ext cx="405111" cy="259045"/>
    <xdr:sp macro="" textlink="">
      <xdr:nvSpPr>
        <xdr:cNvPr id="788" name="n_3mainValue【公民館】&#10;有形固定資産減価償却率"/>
        <xdr:cNvSpPr txBox="1"/>
      </xdr:nvSpPr>
      <xdr:spPr>
        <a:xfrm>
          <a:off x="13500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789" name="n_4mainValue【公民館】&#10;有形固定資産減価償却率"/>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0" name="直線コネクタ 79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1" name="テキスト ボックス 80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2" name="直線コネクタ 80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3" name="テキスト ボックス 80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4" name="直線コネクタ 80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5" name="テキスト ボックス 80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6" name="直線コネクタ 80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07" name="テキスト ボックス 80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08" name="直線コネクタ 80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09" name="テキスト ボックス 80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0" name="直線コネクタ 80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1" name="テキスト ボックス 81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815" name="直線コネクタ 814"/>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816"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817" name="直線コネクタ 816"/>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818"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819" name="直線コネクタ 818"/>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820" name="【公民館】&#10;一人当たり面積平均値テキスト"/>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821" name="フローチャート: 判断 820"/>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822" name="フローチャート: 判断 821"/>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823" name="フローチャート: 判断 822"/>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824" name="フローチャート: 判断 823"/>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136434</xdr:rowOff>
    </xdr:from>
    <xdr:to>
      <xdr:col>98</xdr:col>
      <xdr:colOff>38100</xdr:colOff>
      <xdr:row>107</xdr:row>
      <xdr:rowOff>66584</xdr:rowOff>
    </xdr:to>
    <xdr:sp macro="" textlink="">
      <xdr:nvSpPr>
        <xdr:cNvPr id="825" name="フローチャート: 判断 824"/>
        <xdr:cNvSpPr/>
      </xdr:nvSpPr>
      <xdr:spPr>
        <a:xfrm>
          <a:off x="18605500" y="1831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30299</xdr:rowOff>
    </xdr:from>
    <xdr:to>
      <xdr:col>116</xdr:col>
      <xdr:colOff>114300</xdr:colOff>
      <xdr:row>107</xdr:row>
      <xdr:rowOff>131899</xdr:rowOff>
    </xdr:to>
    <xdr:sp macro="" textlink="">
      <xdr:nvSpPr>
        <xdr:cNvPr id="831" name="楕円 830"/>
        <xdr:cNvSpPr/>
      </xdr:nvSpPr>
      <xdr:spPr>
        <a:xfrm>
          <a:off x="221107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8726</xdr:rowOff>
    </xdr:from>
    <xdr:ext cx="469744" cy="259045"/>
    <xdr:sp macro="" textlink="">
      <xdr:nvSpPr>
        <xdr:cNvPr id="832" name="【公民館】&#10;一人当たり面積該当値テキスト"/>
        <xdr:cNvSpPr txBox="1"/>
      </xdr:nvSpPr>
      <xdr:spPr>
        <a:xfrm>
          <a:off x="22199600"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31931</xdr:rowOff>
    </xdr:from>
    <xdr:to>
      <xdr:col>112</xdr:col>
      <xdr:colOff>38100</xdr:colOff>
      <xdr:row>107</xdr:row>
      <xdr:rowOff>133531</xdr:rowOff>
    </xdr:to>
    <xdr:sp macro="" textlink="">
      <xdr:nvSpPr>
        <xdr:cNvPr id="833" name="楕円 832"/>
        <xdr:cNvSpPr/>
      </xdr:nvSpPr>
      <xdr:spPr>
        <a:xfrm>
          <a:off x="21272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81099</xdr:rowOff>
    </xdr:from>
    <xdr:to>
      <xdr:col>116</xdr:col>
      <xdr:colOff>63500</xdr:colOff>
      <xdr:row>107</xdr:row>
      <xdr:rowOff>82731</xdr:rowOff>
    </xdr:to>
    <xdr:cxnSp macro="">
      <xdr:nvCxnSpPr>
        <xdr:cNvPr id="834" name="直線コネクタ 833"/>
        <xdr:cNvCxnSpPr/>
      </xdr:nvCxnSpPr>
      <xdr:spPr>
        <a:xfrm flipV="1">
          <a:off x="21323300" y="18426249"/>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33564</xdr:rowOff>
    </xdr:from>
    <xdr:to>
      <xdr:col>107</xdr:col>
      <xdr:colOff>101600</xdr:colOff>
      <xdr:row>107</xdr:row>
      <xdr:rowOff>135164</xdr:rowOff>
    </xdr:to>
    <xdr:sp macro="" textlink="">
      <xdr:nvSpPr>
        <xdr:cNvPr id="835" name="楕円 834"/>
        <xdr:cNvSpPr/>
      </xdr:nvSpPr>
      <xdr:spPr>
        <a:xfrm>
          <a:off x="20383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82731</xdr:rowOff>
    </xdr:from>
    <xdr:to>
      <xdr:col>111</xdr:col>
      <xdr:colOff>177800</xdr:colOff>
      <xdr:row>107</xdr:row>
      <xdr:rowOff>84364</xdr:rowOff>
    </xdr:to>
    <xdr:cxnSp macro="">
      <xdr:nvCxnSpPr>
        <xdr:cNvPr id="836" name="直線コネクタ 835"/>
        <xdr:cNvCxnSpPr/>
      </xdr:nvCxnSpPr>
      <xdr:spPr>
        <a:xfrm flipV="1">
          <a:off x="20434300" y="1842788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41729</xdr:rowOff>
    </xdr:from>
    <xdr:to>
      <xdr:col>102</xdr:col>
      <xdr:colOff>165100</xdr:colOff>
      <xdr:row>107</xdr:row>
      <xdr:rowOff>143329</xdr:rowOff>
    </xdr:to>
    <xdr:sp macro="" textlink="">
      <xdr:nvSpPr>
        <xdr:cNvPr id="837" name="楕円 836"/>
        <xdr:cNvSpPr/>
      </xdr:nvSpPr>
      <xdr:spPr>
        <a:xfrm>
          <a:off x="19494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84364</xdr:rowOff>
    </xdr:from>
    <xdr:to>
      <xdr:col>107</xdr:col>
      <xdr:colOff>50800</xdr:colOff>
      <xdr:row>107</xdr:row>
      <xdr:rowOff>92529</xdr:rowOff>
    </xdr:to>
    <xdr:cxnSp macro="">
      <xdr:nvCxnSpPr>
        <xdr:cNvPr id="838" name="直線コネクタ 837"/>
        <xdr:cNvCxnSpPr/>
      </xdr:nvCxnSpPr>
      <xdr:spPr>
        <a:xfrm flipV="1">
          <a:off x="19545300" y="1842951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15602</xdr:rowOff>
    </xdr:from>
    <xdr:to>
      <xdr:col>98</xdr:col>
      <xdr:colOff>38100</xdr:colOff>
      <xdr:row>107</xdr:row>
      <xdr:rowOff>117202</xdr:rowOff>
    </xdr:to>
    <xdr:sp macro="" textlink="">
      <xdr:nvSpPr>
        <xdr:cNvPr id="839" name="楕円 838"/>
        <xdr:cNvSpPr/>
      </xdr:nvSpPr>
      <xdr:spPr>
        <a:xfrm>
          <a:off x="18605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66402</xdr:rowOff>
    </xdr:from>
    <xdr:to>
      <xdr:col>102</xdr:col>
      <xdr:colOff>114300</xdr:colOff>
      <xdr:row>107</xdr:row>
      <xdr:rowOff>92529</xdr:rowOff>
    </xdr:to>
    <xdr:cxnSp macro="">
      <xdr:nvCxnSpPr>
        <xdr:cNvPr id="840" name="直線コネクタ 839"/>
        <xdr:cNvCxnSpPr/>
      </xdr:nvCxnSpPr>
      <xdr:spPr>
        <a:xfrm>
          <a:off x="18656300" y="18411552"/>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94541</xdr:rowOff>
    </xdr:from>
    <xdr:ext cx="469744" cy="259045"/>
    <xdr:sp macro="" textlink="">
      <xdr:nvSpPr>
        <xdr:cNvPr id="841"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842"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843"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83111</xdr:rowOff>
    </xdr:from>
    <xdr:ext cx="469744" cy="259045"/>
    <xdr:sp macro="" textlink="">
      <xdr:nvSpPr>
        <xdr:cNvPr id="844" name="n_4aveValue【公民館】&#10;一人当たり面積"/>
        <xdr:cNvSpPr txBox="1"/>
      </xdr:nvSpPr>
      <xdr:spPr>
        <a:xfrm>
          <a:off x="18421427" y="180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124658</xdr:rowOff>
    </xdr:from>
    <xdr:ext cx="469744" cy="259045"/>
    <xdr:sp macro="" textlink="">
      <xdr:nvSpPr>
        <xdr:cNvPr id="845" name="n_1mainValue【公民館】&#10;一人当たり面積"/>
        <xdr:cNvSpPr txBox="1"/>
      </xdr:nvSpPr>
      <xdr:spPr>
        <a:xfrm>
          <a:off x="210757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126291</xdr:rowOff>
    </xdr:from>
    <xdr:ext cx="469744" cy="259045"/>
    <xdr:sp macro="" textlink="">
      <xdr:nvSpPr>
        <xdr:cNvPr id="846" name="n_2mainValue【公民館】&#10;一人当たり面積"/>
        <xdr:cNvSpPr txBox="1"/>
      </xdr:nvSpPr>
      <xdr:spPr>
        <a:xfrm>
          <a:off x="20199427" y="1847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134456</xdr:rowOff>
    </xdr:from>
    <xdr:ext cx="469744" cy="259045"/>
    <xdr:sp macro="" textlink="">
      <xdr:nvSpPr>
        <xdr:cNvPr id="847" name="n_3mainValue【公民館】&#10;一人当たり面積"/>
        <xdr:cNvSpPr txBox="1"/>
      </xdr:nvSpPr>
      <xdr:spPr>
        <a:xfrm>
          <a:off x="19310427" y="18479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108329</xdr:rowOff>
    </xdr:from>
    <xdr:ext cx="469744" cy="259045"/>
    <xdr:sp macro="" textlink="">
      <xdr:nvSpPr>
        <xdr:cNvPr id="848" name="n_4mainValue【公民館】&#10;一人当たり面積"/>
        <xdr:cNvSpPr txBox="1"/>
      </xdr:nvSpPr>
      <xdr:spPr>
        <a:xfrm>
          <a:off x="18421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類似団体内平均と比較して特に有形固定資産減価償却比率が低い水準にある施設は、認定こども園・幼稚園・保育所及び公営住宅である。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認定こども園・幼稚園・保育所については、平成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年度にかけて公立保育園の建替えを行っており、公営住宅については、平成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年度から令和元年度にかけて建替えを行っているため低い水準にあると考える。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類似団体内平均と比較して特に有形固定資産減価償却比率が高い水準にある施設は、児童館である。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館については、有形固定資産減価償却比率が上昇傾向にあり老朽化が進んでいることが見てとれる。令和元年度に有形固定資産減価償却比率が低下した要因としては、和児童館の建替え事業の着手及び児童館（４か所）への空調設置が考え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73" name="直線コネクタ 72"/>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76"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77" name="直線コネクタ 76"/>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78"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79" name="フローチャート: 判断 78"/>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80" name="フローチャート: 判断 79"/>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81" name="フローチャート: 判断 80"/>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82" name="フローチャート: 判断 81"/>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168275</xdr:rowOff>
    </xdr:from>
    <xdr:to>
      <xdr:col>6</xdr:col>
      <xdr:colOff>38100</xdr:colOff>
      <xdr:row>60</xdr:row>
      <xdr:rowOff>98425</xdr:rowOff>
    </xdr:to>
    <xdr:sp macro="" textlink="">
      <xdr:nvSpPr>
        <xdr:cNvPr id="83" name="フローチャート: 判断 82"/>
        <xdr:cNvSpPr/>
      </xdr:nvSpPr>
      <xdr:spPr>
        <a:xfrm>
          <a:off x="1079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635</xdr:rowOff>
    </xdr:from>
    <xdr:to>
      <xdr:col>24</xdr:col>
      <xdr:colOff>114300</xdr:colOff>
      <xdr:row>57</xdr:row>
      <xdr:rowOff>102235</xdr:rowOff>
    </xdr:to>
    <xdr:sp macro="" textlink="">
      <xdr:nvSpPr>
        <xdr:cNvPr id="89" name="楕円 88"/>
        <xdr:cNvSpPr/>
      </xdr:nvSpPr>
      <xdr:spPr>
        <a:xfrm>
          <a:off x="4584700" y="977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23512</xdr:rowOff>
    </xdr:from>
    <xdr:ext cx="405111" cy="259045"/>
    <xdr:sp macro="" textlink="">
      <xdr:nvSpPr>
        <xdr:cNvPr id="90" name="【体育館・プール】&#10;有形固定資産減価償却率該当値テキスト"/>
        <xdr:cNvSpPr txBox="1"/>
      </xdr:nvSpPr>
      <xdr:spPr>
        <a:xfrm>
          <a:off x="4673600" y="962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80645</xdr:rowOff>
    </xdr:from>
    <xdr:to>
      <xdr:col>20</xdr:col>
      <xdr:colOff>38100</xdr:colOff>
      <xdr:row>60</xdr:row>
      <xdr:rowOff>10795</xdr:rowOff>
    </xdr:to>
    <xdr:sp macro="" textlink="">
      <xdr:nvSpPr>
        <xdr:cNvPr id="91" name="楕円 90"/>
        <xdr:cNvSpPr/>
      </xdr:nvSpPr>
      <xdr:spPr>
        <a:xfrm>
          <a:off x="3746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51435</xdr:rowOff>
    </xdr:from>
    <xdr:to>
      <xdr:col>24</xdr:col>
      <xdr:colOff>63500</xdr:colOff>
      <xdr:row>59</xdr:row>
      <xdr:rowOff>131445</xdr:rowOff>
    </xdr:to>
    <xdr:cxnSp macro="">
      <xdr:nvCxnSpPr>
        <xdr:cNvPr id="92" name="直線コネクタ 91"/>
        <xdr:cNvCxnSpPr/>
      </xdr:nvCxnSpPr>
      <xdr:spPr>
        <a:xfrm flipV="1">
          <a:off x="3797300" y="9824085"/>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107315</xdr:rowOff>
    </xdr:from>
    <xdr:to>
      <xdr:col>15</xdr:col>
      <xdr:colOff>101600</xdr:colOff>
      <xdr:row>59</xdr:row>
      <xdr:rowOff>37465</xdr:rowOff>
    </xdr:to>
    <xdr:sp macro="" textlink="">
      <xdr:nvSpPr>
        <xdr:cNvPr id="93" name="楕円 92"/>
        <xdr:cNvSpPr/>
      </xdr:nvSpPr>
      <xdr:spPr>
        <a:xfrm>
          <a:off x="2857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158115</xdr:rowOff>
    </xdr:from>
    <xdr:to>
      <xdr:col>19</xdr:col>
      <xdr:colOff>177800</xdr:colOff>
      <xdr:row>59</xdr:row>
      <xdr:rowOff>131445</xdr:rowOff>
    </xdr:to>
    <xdr:cxnSp macro="">
      <xdr:nvCxnSpPr>
        <xdr:cNvPr id="94" name="直線コネクタ 93"/>
        <xdr:cNvCxnSpPr/>
      </xdr:nvCxnSpPr>
      <xdr:spPr>
        <a:xfrm>
          <a:off x="2908300" y="1010221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168275</xdr:rowOff>
    </xdr:from>
    <xdr:to>
      <xdr:col>10</xdr:col>
      <xdr:colOff>165100</xdr:colOff>
      <xdr:row>59</xdr:row>
      <xdr:rowOff>98425</xdr:rowOff>
    </xdr:to>
    <xdr:sp macro="" textlink="">
      <xdr:nvSpPr>
        <xdr:cNvPr id="95" name="楕円 94"/>
        <xdr:cNvSpPr/>
      </xdr:nvSpPr>
      <xdr:spPr>
        <a:xfrm>
          <a:off x="1968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158115</xdr:rowOff>
    </xdr:from>
    <xdr:to>
      <xdr:col>15</xdr:col>
      <xdr:colOff>50800</xdr:colOff>
      <xdr:row>59</xdr:row>
      <xdr:rowOff>47625</xdr:rowOff>
    </xdr:to>
    <xdr:cxnSp macro="">
      <xdr:nvCxnSpPr>
        <xdr:cNvPr id="96" name="直線コネクタ 95"/>
        <xdr:cNvCxnSpPr/>
      </xdr:nvCxnSpPr>
      <xdr:spPr>
        <a:xfrm flipV="1">
          <a:off x="2019300" y="1010221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97" name="楕円 96"/>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47625</xdr:rowOff>
    </xdr:from>
    <xdr:to>
      <xdr:col>10</xdr:col>
      <xdr:colOff>114300</xdr:colOff>
      <xdr:row>59</xdr:row>
      <xdr:rowOff>68580</xdr:rowOff>
    </xdr:to>
    <xdr:cxnSp macro="">
      <xdr:nvCxnSpPr>
        <xdr:cNvPr id="98" name="直線コネクタ 97"/>
        <xdr:cNvCxnSpPr/>
      </xdr:nvCxnSpPr>
      <xdr:spPr>
        <a:xfrm flipV="1">
          <a:off x="1130300" y="10163175"/>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76217</xdr:rowOff>
    </xdr:from>
    <xdr:ext cx="405111" cy="259045"/>
    <xdr:sp macro="" textlink="">
      <xdr:nvSpPr>
        <xdr:cNvPr id="99" name="n_1aveValue【体育館・プール】&#10;有形固定資産減価償却率"/>
        <xdr:cNvSpPr txBox="1"/>
      </xdr:nvSpPr>
      <xdr:spPr>
        <a:xfrm>
          <a:off x="35820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57167</xdr:rowOff>
    </xdr:from>
    <xdr:ext cx="405111" cy="259045"/>
    <xdr:sp macro="" textlink="">
      <xdr:nvSpPr>
        <xdr:cNvPr id="100" name="n_2aveValue【体育館・プール】&#10;有形固定資産減価償却率"/>
        <xdr:cNvSpPr txBox="1"/>
      </xdr:nvSpPr>
      <xdr:spPr>
        <a:xfrm>
          <a:off x="27057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40022</xdr:rowOff>
    </xdr:from>
    <xdr:ext cx="405111" cy="259045"/>
    <xdr:sp macro="" textlink="">
      <xdr:nvSpPr>
        <xdr:cNvPr id="101" name="n_3aveValue【体育館・プール】&#10;有形固定資産減価償却率"/>
        <xdr:cNvSpPr txBox="1"/>
      </xdr:nvSpPr>
      <xdr:spPr>
        <a:xfrm>
          <a:off x="1816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89552</xdr:rowOff>
    </xdr:from>
    <xdr:ext cx="405111" cy="259045"/>
    <xdr:sp macro="" textlink="">
      <xdr:nvSpPr>
        <xdr:cNvPr id="102" name="n_4aveValue【体育館・プール】&#10;有形固定資産減価償却率"/>
        <xdr:cNvSpPr txBox="1"/>
      </xdr:nvSpPr>
      <xdr:spPr>
        <a:xfrm>
          <a:off x="927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27322</xdr:rowOff>
    </xdr:from>
    <xdr:ext cx="405111" cy="259045"/>
    <xdr:sp macro="" textlink="">
      <xdr:nvSpPr>
        <xdr:cNvPr id="103" name="n_1mainValue【体育館・プール】&#10;有形固定資産減価償却率"/>
        <xdr:cNvSpPr txBox="1"/>
      </xdr:nvSpPr>
      <xdr:spPr>
        <a:xfrm>
          <a:off x="3582044" y="997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53992</xdr:rowOff>
    </xdr:from>
    <xdr:ext cx="405111" cy="259045"/>
    <xdr:sp macro="" textlink="">
      <xdr:nvSpPr>
        <xdr:cNvPr id="104" name="n_2mainValue【体育館・プール】&#10;有形固定資産減価償却率"/>
        <xdr:cNvSpPr txBox="1"/>
      </xdr:nvSpPr>
      <xdr:spPr>
        <a:xfrm>
          <a:off x="2705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114952</xdr:rowOff>
    </xdr:from>
    <xdr:ext cx="405111" cy="259045"/>
    <xdr:sp macro="" textlink="">
      <xdr:nvSpPr>
        <xdr:cNvPr id="105" name="n_3mainValue【体育館・プール】&#10;有形固定資産減価償却率"/>
        <xdr:cNvSpPr txBox="1"/>
      </xdr:nvSpPr>
      <xdr:spPr>
        <a:xfrm>
          <a:off x="18167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106" name="n_4mainValue【体育館・プール】&#10;有形固定資産減価償却率"/>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17" name="直線コネクタ 1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18" name="テキスト ボックス 11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19" name="直線コネクタ 1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20" name="テキスト ボックス 11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21" name="直線コネクタ 1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22" name="テキスト ボックス 12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23" name="直線コネクタ 1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24" name="テキスト ボックス 12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28" name="直線コネクタ 127"/>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29"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30" name="直線コネクタ 129"/>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31"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132" name="直線コネクタ 131"/>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155414</xdr:rowOff>
    </xdr:from>
    <xdr:ext cx="469744" cy="259045"/>
    <xdr:sp macro="" textlink="">
      <xdr:nvSpPr>
        <xdr:cNvPr id="133" name="【体育館・プール】&#10;一人当たり面積平均値テキスト"/>
        <xdr:cNvSpPr txBox="1"/>
      </xdr:nvSpPr>
      <xdr:spPr>
        <a:xfrm>
          <a:off x="10515600" y="10613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134" name="フローチャート: 判断 133"/>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135" name="フローチャート: 判断 134"/>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136" name="フローチャート: 判断 135"/>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137" name="フローチャート: 判断 136"/>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144882</xdr:rowOff>
    </xdr:from>
    <xdr:to>
      <xdr:col>36</xdr:col>
      <xdr:colOff>165100</xdr:colOff>
      <xdr:row>63</xdr:row>
      <xdr:rowOff>75032</xdr:rowOff>
    </xdr:to>
    <xdr:sp macro="" textlink="">
      <xdr:nvSpPr>
        <xdr:cNvPr id="138" name="フローチャート: 判断 137"/>
        <xdr:cNvSpPr/>
      </xdr:nvSpPr>
      <xdr:spPr>
        <a:xfrm>
          <a:off x="6921500" y="10774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145338</xdr:rowOff>
    </xdr:from>
    <xdr:to>
      <xdr:col>55</xdr:col>
      <xdr:colOff>50800</xdr:colOff>
      <xdr:row>63</xdr:row>
      <xdr:rowOff>75488</xdr:rowOff>
    </xdr:to>
    <xdr:sp macro="" textlink="">
      <xdr:nvSpPr>
        <xdr:cNvPr id="144" name="楕円 143"/>
        <xdr:cNvSpPr/>
      </xdr:nvSpPr>
      <xdr:spPr>
        <a:xfrm>
          <a:off x="10426700" y="1077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123765</xdr:rowOff>
    </xdr:from>
    <xdr:ext cx="469744" cy="259045"/>
    <xdr:sp macro="" textlink="">
      <xdr:nvSpPr>
        <xdr:cNvPr id="145" name="【体育館・プール】&#10;一人当たり面積該当値テキスト"/>
        <xdr:cNvSpPr txBox="1"/>
      </xdr:nvSpPr>
      <xdr:spPr>
        <a:xfrm>
          <a:off x="10515600" y="1075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146253</xdr:rowOff>
    </xdr:from>
    <xdr:to>
      <xdr:col>50</xdr:col>
      <xdr:colOff>165100</xdr:colOff>
      <xdr:row>63</xdr:row>
      <xdr:rowOff>76403</xdr:rowOff>
    </xdr:to>
    <xdr:sp macro="" textlink="">
      <xdr:nvSpPr>
        <xdr:cNvPr id="146" name="楕円 145"/>
        <xdr:cNvSpPr/>
      </xdr:nvSpPr>
      <xdr:spPr>
        <a:xfrm>
          <a:off x="9588500" y="1077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24688</xdr:rowOff>
    </xdr:from>
    <xdr:to>
      <xdr:col>55</xdr:col>
      <xdr:colOff>0</xdr:colOff>
      <xdr:row>63</xdr:row>
      <xdr:rowOff>25603</xdr:rowOff>
    </xdr:to>
    <xdr:cxnSp macro="">
      <xdr:nvCxnSpPr>
        <xdr:cNvPr id="147" name="直線コネクタ 146"/>
        <xdr:cNvCxnSpPr/>
      </xdr:nvCxnSpPr>
      <xdr:spPr>
        <a:xfrm flipV="1">
          <a:off x="9639300" y="10826038"/>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152654</xdr:rowOff>
    </xdr:from>
    <xdr:to>
      <xdr:col>46</xdr:col>
      <xdr:colOff>38100</xdr:colOff>
      <xdr:row>63</xdr:row>
      <xdr:rowOff>82804</xdr:rowOff>
    </xdr:to>
    <xdr:sp macro="" textlink="">
      <xdr:nvSpPr>
        <xdr:cNvPr id="148" name="楕円 147"/>
        <xdr:cNvSpPr/>
      </xdr:nvSpPr>
      <xdr:spPr>
        <a:xfrm>
          <a:off x="8699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25603</xdr:rowOff>
    </xdr:from>
    <xdr:to>
      <xdr:col>50</xdr:col>
      <xdr:colOff>114300</xdr:colOff>
      <xdr:row>63</xdr:row>
      <xdr:rowOff>32004</xdr:rowOff>
    </xdr:to>
    <xdr:cxnSp macro="">
      <xdr:nvCxnSpPr>
        <xdr:cNvPr id="149" name="直線コネクタ 148"/>
        <xdr:cNvCxnSpPr/>
      </xdr:nvCxnSpPr>
      <xdr:spPr>
        <a:xfrm flipV="1">
          <a:off x="8750300" y="10826953"/>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147625</xdr:rowOff>
    </xdr:from>
    <xdr:to>
      <xdr:col>41</xdr:col>
      <xdr:colOff>101600</xdr:colOff>
      <xdr:row>63</xdr:row>
      <xdr:rowOff>77775</xdr:rowOff>
    </xdr:to>
    <xdr:sp macro="" textlink="">
      <xdr:nvSpPr>
        <xdr:cNvPr id="150" name="楕円 149"/>
        <xdr:cNvSpPr/>
      </xdr:nvSpPr>
      <xdr:spPr>
        <a:xfrm>
          <a:off x="7810500" y="1077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26975</xdr:rowOff>
    </xdr:from>
    <xdr:to>
      <xdr:col>45</xdr:col>
      <xdr:colOff>177800</xdr:colOff>
      <xdr:row>63</xdr:row>
      <xdr:rowOff>32004</xdr:rowOff>
    </xdr:to>
    <xdr:cxnSp macro="">
      <xdr:nvCxnSpPr>
        <xdr:cNvPr id="151" name="直線コネクタ 150"/>
        <xdr:cNvCxnSpPr/>
      </xdr:nvCxnSpPr>
      <xdr:spPr>
        <a:xfrm>
          <a:off x="7861300" y="10828325"/>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137109</xdr:rowOff>
    </xdr:from>
    <xdr:to>
      <xdr:col>36</xdr:col>
      <xdr:colOff>165100</xdr:colOff>
      <xdr:row>63</xdr:row>
      <xdr:rowOff>67259</xdr:rowOff>
    </xdr:to>
    <xdr:sp macro="" textlink="">
      <xdr:nvSpPr>
        <xdr:cNvPr id="152" name="楕円 151"/>
        <xdr:cNvSpPr/>
      </xdr:nvSpPr>
      <xdr:spPr>
        <a:xfrm>
          <a:off x="6921500" y="1076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16459</xdr:rowOff>
    </xdr:from>
    <xdr:to>
      <xdr:col>41</xdr:col>
      <xdr:colOff>50800</xdr:colOff>
      <xdr:row>63</xdr:row>
      <xdr:rowOff>26975</xdr:rowOff>
    </xdr:to>
    <xdr:cxnSp macro="">
      <xdr:nvCxnSpPr>
        <xdr:cNvPr id="153" name="直線コネクタ 152"/>
        <xdr:cNvCxnSpPr/>
      </xdr:nvCxnSpPr>
      <xdr:spPr>
        <a:xfrm>
          <a:off x="6972300" y="10817809"/>
          <a:ext cx="88900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84243</xdr:rowOff>
    </xdr:from>
    <xdr:ext cx="469744" cy="259045"/>
    <xdr:sp macro="" textlink="">
      <xdr:nvSpPr>
        <xdr:cNvPr id="154"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155"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156"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66159</xdr:rowOff>
    </xdr:from>
    <xdr:ext cx="469744" cy="259045"/>
    <xdr:sp macro="" textlink="">
      <xdr:nvSpPr>
        <xdr:cNvPr id="157" name="n_4aveValue【体育館・プール】&#10;一人当たり面積"/>
        <xdr:cNvSpPr txBox="1"/>
      </xdr:nvSpPr>
      <xdr:spPr>
        <a:xfrm>
          <a:off x="6737427" y="108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67530</xdr:rowOff>
    </xdr:from>
    <xdr:ext cx="469744" cy="259045"/>
    <xdr:sp macro="" textlink="">
      <xdr:nvSpPr>
        <xdr:cNvPr id="158" name="n_1mainValue【体育館・プール】&#10;一人当たり面積"/>
        <xdr:cNvSpPr txBox="1"/>
      </xdr:nvSpPr>
      <xdr:spPr>
        <a:xfrm>
          <a:off x="9391727" y="10868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73931</xdr:rowOff>
    </xdr:from>
    <xdr:ext cx="469744" cy="259045"/>
    <xdr:sp macro="" textlink="">
      <xdr:nvSpPr>
        <xdr:cNvPr id="159" name="n_2mainValue【体育館・プール】&#10;一人当たり面積"/>
        <xdr:cNvSpPr txBox="1"/>
      </xdr:nvSpPr>
      <xdr:spPr>
        <a:xfrm>
          <a:off x="8515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68902</xdr:rowOff>
    </xdr:from>
    <xdr:ext cx="469744" cy="259045"/>
    <xdr:sp macro="" textlink="">
      <xdr:nvSpPr>
        <xdr:cNvPr id="160" name="n_3mainValue【体育館・プール】&#10;一人当たり面積"/>
        <xdr:cNvSpPr txBox="1"/>
      </xdr:nvSpPr>
      <xdr:spPr>
        <a:xfrm>
          <a:off x="7626427" y="10870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83786</xdr:rowOff>
    </xdr:from>
    <xdr:ext cx="469744" cy="259045"/>
    <xdr:sp macro="" textlink="">
      <xdr:nvSpPr>
        <xdr:cNvPr id="161" name="n_4mainValue【体育館・プール】&#10;一人当たり面積"/>
        <xdr:cNvSpPr txBox="1"/>
      </xdr:nvSpPr>
      <xdr:spPr>
        <a:xfrm>
          <a:off x="6737427" y="10542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0" name="テキスト ボックス 1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1" name="直線コネクタ 1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2" name="テキスト ボックス 1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3" name="直線コネクタ 1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4" name="テキスト ボックス 1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5" name="直線コネクタ 1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6" name="テキスト ボックス 1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7" name="直線コネクタ 1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8" name="テキスト ボックス 1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9" name="直線コネクタ 1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0" name="テキスト ボックス 1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1" name="直線コネクタ 1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2" name="テキスト ボックス 1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3" name="直線コネクタ 1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4" name="テキスト ボックス 1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186" name="直線コネクタ 185"/>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7"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8" name="直線コネクタ 187"/>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189"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190" name="直線コネクタ 189"/>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191"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192" name="フローチャート: 判断 191"/>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193" name="フローチャート: 判断 192"/>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194" name="フローチャート: 判断 193"/>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195" name="フローチャート: 判断 194"/>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166370</xdr:rowOff>
    </xdr:from>
    <xdr:to>
      <xdr:col>6</xdr:col>
      <xdr:colOff>38100</xdr:colOff>
      <xdr:row>81</xdr:row>
      <xdr:rowOff>96520</xdr:rowOff>
    </xdr:to>
    <xdr:sp macro="" textlink="">
      <xdr:nvSpPr>
        <xdr:cNvPr id="196" name="フローチャート: 判断 195"/>
        <xdr:cNvSpPr/>
      </xdr:nvSpPr>
      <xdr:spPr>
        <a:xfrm>
          <a:off x="1079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7" name="テキスト ボックス 1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8" name="テキスト ボックス 1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9" name="テキスト ボックス 1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0" name="テキスト ボックス 1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1" name="テキスト ボックス 2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65405</xdr:rowOff>
    </xdr:from>
    <xdr:to>
      <xdr:col>24</xdr:col>
      <xdr:colOff>114300</xdr:colOff>
      <xdr:row>84</xdr:row>
      <xdr:rowOff>167005</xdr:rowOff>
    </xdr:to>
    <xdr:sp macro="" textlink="">
      <xdr:nvSpPr>
        <xdr:cNvPr id="202" name="楕円 201"/>
        <xdr:cNvSpPr/>
      </xdr:nvSpPr>
      <xdr:spPr>
        <a:xfrm>
          <a:off x="4584700" y="144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43832</xdr:rowOff>
    </xdr:from>
    <xdr:ext cx="405111" cy="259045"/>
    <xdr:sp macro="" textlink="">
      <xdr:nvSpPr>
        <xdr:cNvPr id="203" name="【福祉施設】&#10;有形固定資産減価償却率該当値テキスト"/>
        <xdr:cNvSpPr txBox="1"/>
      </xdr:nvSpPr>
      <xdr:spPr>
        <a:xfrm>
          <a:off x="4673600" y="14445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120650</xdr:rowOff>
    </xdr:from>
    <xdr:to>
      <xdr:col>20</xdr:col>
      <xdr:colOff>38100</xdr:colOff>
      <xdr:row>85</xdr:row>
      <xdr:rowOff>50800</xdr:rowOff>
    </xdr:to>
    <xdr:sp macro="" textlink="">
      <xdr:nvSpPr>
        <xdr:cNvPr id="204" name="楕円 203"/>
        <xdr:cNvSpPr/>
      </xdr:nvSpPr>
      <xdr:spPr>
        <a:xfrm>
          <a:off x="3746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116205</xdr:rowOff>
    </xdr:from>
    <xdr:to>
      <xdr:col>24</xdr:col>
      <xdr:colOff>63500</xdr:colOff>
      <xdr:row>85</xdr:row>
      <xdr:rowOff>0</xdr:rowOff>
    </xdr:to>
    <xdr:cxnSp macro="">
      <xdr:nvCxnSpPr>
        <xdr:cNvPr id="205" name="直線コネクタ 204"/>
        <xdr:cNvCxnSpPr/>
      </xdr:nvCxnSpPr>
      <xdr:spPr>
        <a:xfrm flipV="1">
          <a:off x="3797300" y="1451800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206" name="楕円 205"/>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36195</xdr:rowOff>
    </xdr:from>
    <xdr:to>
      <xdr:col>19</xdr:col>
      <xdr:colOff>177800</xdr:colOff>
      <xdr:row>85</xdr:row>
      <xdr:rowOff>0</xdr:rowOff>
    </xdr:to>
    <xdr:cxnSp macro="">
      <xdr:nvCxnSpPr>
        <xdr:cNvPr id="207" name="直線コネクタ 206"/>
        <xdr:cNvCxnSpPr/>
      </xdr:nvCxnSpPr>
      <xdr:spPr>
        <a:xfrm>
          <a:off x="2908300" y="14437995"/>
          <a:ext cx="889000" cy="13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103505</xdr:rowOff>
    </xdr:from>
    <xdr:to>
      <xdr:col>10</xdr:col>
      <xdr:colOff>165100</xdr:colOff>
      <xdr:row>80</xdr:row>
      <xdr:rowOff>33655</xdr:rowOff>
    </xdr:to>
    <xdr:sp macro="" textlink="">
      <xdr:nvSpPr>
        <xdr:cNvPr id="208" name="楕円 207"/>
        <xdr:cNvSpPr/>
      </xdr:nvSpPr>
      <xdr:spPr>
        <a:xfrm>
          <a:off x="19685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154305</xdr:rowOff>
    </xdr:from>
    <xdr:to>
      <xdr:col>15</xdr:col>
      <xdr:colOff>50800</xdr:colOff>
      <xdr:row>84</xdr:row>
      <xdr:rowOff>36195</xdr:rowOff>
    </xdr:to>
    <xdr:cxnSp macro="">
      <xdr:nvCxnSpPr>
        <xdr:cNvPr id="209" name="直線コネクタ 208"/>
        <xdr:cNvCxnSpPr/>
      </xdr:nvCxnSpPr>
      <xdr:spPr>
        <a:xfrm>
          <a:off x="2019300" y="13698855"/>
          <a:ext cx="889000" cy="739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6350</xdr:rowOff>
    </xdr:from>
    <xdr:to>
      <xdr:col>6</xdr:col>
      <xdr:colOff>38100</xdr:colOff>
      <xdr:row>80</xdr:row>
      <xdr:rowOff>107950</xdr:rowOff>
    </xdr:to>
    <xdr:sp macro="" textlink="">
      <xdr:nvSpPr>
        <xdr:cNvPr id="210" name="楕円 209"/>
        <xdr:cNvSpPr/>
      </xdr:nvSpPr>
      <xdr:spPr>
        <a:xfrm>
          <a:off x="1079500" y="1372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154305</xdr:rowOff>
    </xdr:from>
    <xdr:to>
      <xdr:col>10</xdr:col>
      <xdr:colOff>114300</xdr:colOff>
      <xdr:row>80</xdr:row>
      <xdr:rowOff>57150</xdr:rowOff>
    </xdr:to>
    <xdr:cxnSp macro="">
      <xdr:nvCxnSpPr>
        <xdr:cNvPr id="211" name="直線コネクタ 210"/>
        <xdr:cNvCxnSpPr/>
      </xdr:nvCxnSpPr>
      <xdr:spPr>
        <a:xfrm flipV="1">
          <a:off x="1130300" y="1369885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23513</xdr:rowOff>
    </xdr:from>
    <xdr:ext cx="405111" cy="259045"/>
    <xdr:sp macro="" textlink="">
      <xdr:nvSpPr>
        <xdr:cNvPr id="212"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13"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144797</xdr:rowOff>
    </xdr:from>
    <xdr:ext cx="405111" cy="259045"/>
    <xdr:sp macro="" textlink="">
      <xdr:nvSpPr>
        <xdr:cNvPr id="214" name="n_3aveValue【福祉施設】&#10;有形固定資産減価償却率"/>
        <xdr:cNvSpPr txBox="1"/>
      </xdr:nvSpPr>
      <xdr:spPr>
        <a:xfrm>
          <a:off x="1816744" y="1403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87647</xdr:rowOff>
    </xdr:from>
    <xdr:ext cx="405111" cy="259045"/>
    <xdr:sp macro="" textlink="">
      <xdr:nvSpPr>
        <xdr:cNvPr id="215" name="n_4aveValue【福祉施設】&#10;有形固定資産減価償却率"/>
        <xdr:cNvSpPr txBox="1"/>
      </xdr:nvSpPr>
      <xdr:spPr>
        <a:xfrm>
          <a:off x="927744" y="1397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41927</xdr:rowOff>
    </xdr:from>
    <xdr:ext cx="405111" cy="259045"/>
    <xdr:sp macro="" textlink="">
      <xdr:nvSpPr>
        <xdr:cNvPr id="216" name="n_1mainValue【福祉施設】&#10;有形固定資産減価償却率"/>
        <xdr:cNvSpPr txBox="1"/>
      </xdr:nvSpPr>
      <xdr:spPr>
        <a:xfrm>
          <a:off x="3582044"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217" name="n_2mainValue【福祉施設】&#10;有形固定資産減価償却率"/>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50182</xdr:rowOff>
    </xdr:from>
    <xdr:ext cx="405111" cy="259045"/>
    <xdr:sp macro="" textlink="">
      <xdr:nvSpPr>
        <xdr:cNvPr id="218" name="n_3mainValue【福祉施設】&#10;有形固定資産減価償却率"/>
        <xdr:cNvSpPr txBox="1"/>
      </xdr:nvSpPr>
      <xdr:spPr>
        <a:xfrm>
          <a:off x="1816744" y="1342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124477</xdr:rowOff>
    </xdr:from>
    <xdr:ext cx="405111" cy="259045"/>
    <xdr:sp macro="" textlink="">
      <xdr:nvSpPr>
        <xdr:cNvPr id="219" name="n_4mainValue【福祉施設】&#10;有形固定資産減価償却率"/>
        <xdr:cNvSpPr txBox="1"/>
      </xdr:nvSpPr>
      <xdr:spPr>
        <a:xfrm>
          <a:off x="92774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0" name="正方形/長方形 2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1" name="正方形/長方形 2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2" name="正方形/長方形 2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3" name="正方形/長方形 2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4" name="正方形/長方形 2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5" name="正方形/長方形 2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6" name="正方形/長方形 2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7" name="正方形/長方形 2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8" name="テキスト ボックス 2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9" name="直線コネクタ 2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0" name="直線コネクタ 2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1" name="テキスト ボックス 2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2" name="直線コネクタ 2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3" name="テキスト ボックス 2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4" name="直線コネクタ 2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35" name="テキスト ボックス 2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36" name="直線コネクタ 2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37" name="テキスト ボックス 2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38" name="直線コネクタ 2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39" name="テキスト ボックス 2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0" name="直線コネクタ 2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1" name="テキスト ボックス 2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43" name="直線コネクタ 242"/>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44"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45" name="直線コネクタ 244"/>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46"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47" name="直線コネクタ 246"/>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248"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49" name="フローチャート: 判断 248"/>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50" name="フローチャート: 判断 249"/>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51" name="フローチャート: 判断 250"/>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252" name="フローチャート: 判断 251"/>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46989</xdr:rowOff>
    </xdr:from>
    <xdr:to>
      <xdr:col>36</xdr:col>
      <xdr:colOff>165100</xdr:colOff>
      <xdr:row>85</xdr:row>
      <xdr:rowOff>148589</xdr:rowOff>
    </xdr:to>
    <xdr:sp macro="" textlink="">
      <xdr:nvSpPr>
        <xdr:cNvPr id="253" name="フローチャート: 判断 252"/>
        <xdr:cNvSpPr/>
      </xdr:nvSpPr>
      <xdr:spPr>
        <a:xfrm>
          <a:off x="6921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4" name="テキスト ボックス 2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5" name="テキスト ボックス 2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6" name="テキスト ボックス 2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7" name="テキスト ボックス 2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8" name="テキスト ボックス 2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36830</xdr:rowOff>
    </xdr:from>
    <xdr:to>
      <xdr:col>55</xdr:col>
      <xdr:colOff>50800</xdr:colOff>
      <xdr:row>86</xdr:row>
      <xdr:rowOff>138430</xdr:rowOff>
    </xdr:to>
    <xdr:sp macro="" textlink="">
      <xdr:nvSpPr>
        <xdr:cNvPr id="259" name="楕円 258"/>
        <xdr:cNvSpPr/>
      </xdr:nvSpPr>
      <xdr:spPr>
        <a:xfrm>
          <a:off x="104267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123207</xdr:rowOff>
    </xdr:from>
    <xdr:ext cx="469744" cy="259045"/>
    <xdr:sp macro="" textlink="">
      <xdr:nvSpPr>
        <xdr:cNvPr id="260" name="【福祉施設】&#10;一人当たり面積該当値テキスト"/>
        <xdr:cNvSpPr txBox="1"/>
      </xdr:nvSpPr>
      <xdr:spPr>
        <a:xfrm>
          <a:off x="10515600" y="146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8889</xdr:rowOff>
    </xdr:from>
    <xdr:to>
      <xdr:col>50</xdr:col>
      <xdr:colOff>165100</xdr:colOff>
      <xdr:row>86</xdr:row>
      <xdr:rowOff>110489</xdr:rowOff>
    </xdr:to>
    <xdr:sp macro="" textlink="">
      <xdr:nvSpPr>
        <xdr:cNvPr id="261" name="楕円 260"/>
        <xdr:cNvSpPr/>
      </xdr:nvSpPr>
      <xdr:spPr>
        <a:xfrm>
          <a:off x="9588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59689</xdr:rowOff>
    </xdr:from>
    <xdr:to>
      <xdr:col>55</xdr:col>
      <xdr:colOff>0</xdr:colOff>
      <xdr:row>86</xdr:row>
      <xdr:rowOff>87630</xdr:rowOff>
    </xdr:to>
    <xdr:cxnSp macro="">
      <xdr:nvCxnSpPr>
        <xdr:cNvPr id="262" name="直線コネクタ 261"/>
        <xdr:cNvCxnSpPr/>
      </xdr:nvCxnSpPr>
      <xdr:spPr>
        <a:xfrm>
          <a:off x="9639300" y="14804389"/>
          <a:ext cx="8382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8889</xdr:rowOff>
    </xdr:from>
    <xdr:to>
      <xdr:col>46</xdr:col>
      <xdr:colOff>38100</xdr:colOff>
      <xdr:row>86</xdr:row>
      <xdr:rowOff>110489</xdr:rowOff>
    </xdr:to>
    <xdr:sp macro="" textlink="">
      <xdr:nvSpPr>
        <xdr:cNvPr id="263" name="楕円 262"/>
        <xdr:cNvSpPr/>
      </xdr:nvSpPr>
      <xdr:spPr>
        <a:xfrm>
          <a:off x="8699500" y="14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59689</xdr:rowOff>
    </xdr:from>
    <xdr:to>
      <xdr:col>50</xdr:col>
      <xdr:colOff>114300</xdr:colOff>
      <xdr:row>86</xdr:row>
      <xdr:rowOff>59689</xdr:rowOff>
    </xdr:to>
    <xdr:cxnSp macro="">
      <xdr:nvCxnSpPr>
        <xdr:cNvPr id="264" name="直線コネクタ 263"/>
        <xdr:cNvCxnSpPr/>
      </xdr:nvCxnSpPr>
      <xdr:spPr>
        <a:xfrm>
          <a:off x="8750300" y="148043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15239</xdr:rowOff>
    </xdr:from>
    <xdr:to>
      <xdr:col>41</xdr:col>
      <xdr:colOff>101600</xdr:colOff>
      <xdr:row>85</xdr:row>
      <xdr:rowOff>116839</xdr:rowOff>
    </xdr:to>
    <xdr:sp macro="" textlink="">
      <xdr:nvSpPr>
        <xdr:cNvPr id="265" name="楕円 264"/>
        <xdr:cNvSpPr/>
      </xdr:nvSpPr>
      <xdr:spPr>
        <a:xfrm>
          <a:off x="7810500" y="1458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66039</xdr:rowOff>
    </xdr:from>
    <xdr:to>
      <xdr:col>45</xdr:col>
      <xdr:colOff>177800</xdr:colOff>
      <xdr:row>86</xdr:row>
      <xdr:rowOff>59689</xdr:rowOff>
    </xdr:to>
    <xdr:cxnSp macro="">
      <xdr:nvCxnSpPr>
        <xdr:cNvPr id="266" name="直線コネクタ 265"/>
        <xdr:cNvCxnSpPr/>
      </xdr:nvCxnSpPr>
      <xdr:spPr>
        <a:xfrm>
          <a:off x="7861300" y="14639289"/>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149861</xdr:rowOff>
    </xdr:from>
    <xdr:to>
      <xdr:col>36</xdr:col>
      <xdr:colOff>165100</xdr:colOff>
      <xdr:row>85</xdr:row>
      <xdr:rowOff>80011</xdr:rowOff>
    </xdr:to>
    <xdr:sp macro="" textlink="">
      <xdr:nvSpPr>
        <xdr:cNvPr id="267" name="楕円 266"/>
        <xdr:cNvSpPr/>
      </xdr:nvSpPr>
      <xdr:spPr>
        <a:xfrm>
          <a:off x="6921500" y="1455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29211</xdr:rowOff>
    </xdr:from>
    <xdr:to>
      <xdr:col>41</xdr:col>
      <xdr:colOff>50800</xdr:colOff>
      <xdr:row>85</xdr:row>
      <xdr:rowOff>66039</xdr:rowOff>
    </xdr:to>
    <xdr:cxnSp macro="">
      <xdr:nvCxnSpPr>
        <xdr:cNvPr id="268" name="直線コネクタ 267"/>
        <xdr:cNvCxnSpPr/>
      </xdr:nvCxnSpPr>
      <xdr:spPr>
        <a:xfrm>
          <a:off x="6972300" y="14602461"/>
          <a:ext cx="889000" cy="3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165116</xdr:rowOff>
    </xdr:from>
    <xdr:ext cx="469744" cy="259045"/>
    <xdr:sp macro="" textlink="">
      <xdr:nvSpPr>
        <xdr:cNvPr id="269"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270"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132097</xdr:rowOff>
    </xdr:from>
    <xdr:ext cx="469744" cy="259045"/>
    <xdr:sp macro="" textlink="">
      <xdr:nvSpPr>
        <xdr:cNvPr id="271" name="n_3aveValue【福祉施設】&#10;一人当たり面積"/>
        <xdr:cNvSpPr txBox="1"/>
      </xdr:nvSpPr>
      <xdr:spPr>
        <a:xfrm>
          <a:off x="7626427" y="1470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139716</xdr:rowOff>
    </xdr:from>
    <xdr:ext cx="469744" cy="259045"/>
    <xdr:sp macro="" textlink="">
      <xdr:nvSpPr>
        <xdr:cNvPr id="272" name="n_4aveValue【福祉施設】&#10;一人当たり面積"/>
        <xdr:cNvSpPr txBox="1"/>
      </xdr:nvSpPr>
      <xdr:spPr>
        <a:xfrm>
          <a:off x="6737427" y="1471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101616</xdr:rowOff>
    </xdr:from>
    <xdr:ext cx="469744" cy="259045"/>
    <xdr:sp macro="" textlink="">
      <xdr:nvSpPr>
        <xdr:cNvPr id="273" name="n_1mainValue【福祉施設】&#10;一人当たり面積"/>
        <xdr:cNvSpPr txBox="1"/>
      </xdr:nvSpPr>
      <xdr:spPr>
        <a:xfrm>
          <a:off x="93917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101616</xdr:rowOff>
    </xdr:from>
    <xdr:ext cx="469744" cy="259045"/>
    <xdr:sp macro="" textlink="">
      <xdr:nvSpPr>
        <xdr:cNvPr id="274" name="n_2mainValue【福祉施設】&#10;一人当たり面積"/>
        <xdr:cNvSpPr txBox="1"/>
      </xdr:nvSpPr>
      <xdr:spPr>
        <a:xfrm>
          <a:off x="8515427" y="1484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133366</xdr:rowOff>
    </xdr:from>
    <xdr:ext cx="469744" cy="259045"/>
    <xdr:sp macro="" textlink="">
      <xdr:nvSpPr>
        <xdr:cNvPr id="275" name="n_3mainValue【福祉施設】&#10;一人当たり面積"/>
        <xdr:cNvSpPr txBox="1"/>
      </xdr:nvSpPr>
      <xdr:spPr>
        <a:xfrm>
          <a:off x="7626427" y="1436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96538</xdr:rowOff>
    </xdr:from>
    <xdr:ext cx="469744" cy="259045"/>
    <xdr:sp macro="" textlink="">
      <xdr:nvSpPr>
        <xdr:cNvPr id="276" name="n_4mainValue【福祉施設】&#10;一人当たり面積"/>
        <xdr:cNvSpPr txBox="1"/>
      </xdr:nvSpPr>
      <xdr:spPr>
        <a:xfrm>
          <a:off x="6737427" y="1432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5" name="テキスト ボックス 2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6" name="直線コネクタ 2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7" name="テキスト ボックス 2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8" name="直線コネクタ 28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9" name="テキスト ボックス 288"/>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0" name="直線コネクタ 28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1" name="テキスト ボックス 29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2" name="直線コネクタ 29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3" name="テキスト ボックス 29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4" name="直線コネクタ 29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5" name="テキスト ボックス 29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6" name="直線コネクタ 29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297" name="テキスト ボックス 29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00" name="直線コネクタ 299"/>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01"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02" name="直線コネクタ 301"/>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03"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04" name="直線コネクタ 303"/>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05"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06" name="フローチャート: 判断 305"/>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07" name="フローチャート: 判断 306"/>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08" name="フローチャート: 判断 307"/>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09" name="フローチャート: 判断 308"/>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50800</xdr:rowOff>
    </xdr:from>
    <xdr:to>
      <xdr:col>6</xdr:col>
      <xdr:colOff>38100</xdr:colOff>
      <xdr:row>103</xdr:row>
      <xdr:rowOff>152400</xdr:rowOff>
    </xdr:to>
    <xdr:sp macro="" textlink="">
      <xdr:nvSpPr>
        <xdr:cNvPr id="310" name="フローチャート: 判断 309"/>
        <xdr:cNvSpPr/>
      </xdr:nvSpPr>
      <xdr:spPr>
        <a:xfrm>
          <a:off x="1079500" y="1771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1" name="テキスト ボックス 31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2" name="テキスト ボックス 31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3" name="テキスト ボックス 31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4" name="テキスト ボックス 31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5" name="テキスト ボックス 31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0</xdr:rowOff>
    </xdr:from>
    <xdr:to>
      <xdr:col>24</xdr:col>
      <xdr:colOff>114300</xdr:colOff>
      <xdr:row>104</xdr:row>
      <xdr:rowOff>101600</xdr:rowOff>
    </xdr:to>
    <xdr:sp macro="" textlink="">
      <xdr:nvSpPr>
        <xdr:cNvPr id="316" name="楕円 315"/>
        <xdr:cNvSpPr/>
      </xdr:nvSpPr>
      <xdr:spPr>
        <a:xfrm>
          <a:off x="45847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149877</xdr:rowOff>
    </xdr:from>
    <xdr:ext cx="405111" cy="259045"/>
    <xdr:sp macro="" textlink="">
      <xdr:nvSpPr>
        <xdr:cNvPr id="317" name="【市民会館】&#10;有形固定資産減価償却率該当値テキスト"/>
        <xdr:cNvSpPr txBox="1"/>
      </xdr:nvSpPr>
      <xdr:spPr>
        <a:xfrm>
          <a:off x="4673600" y="17809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0</xdr:rowOff>
    </xdr:from>
    <xdr:to>
      <xdr:col>20</xdr:col>
      <xdr:colOff>38100</xdr:colOff>
      <xdr:row>104</xdr:row>
      <xdr:rowOff>101600</xdr:rowOff>
    </xdr:to>
    <xdr:sp macro="" textlink="">
      <xdr:nvSpPr>
        <xdr:cNvPr id="318" name="楕円 317"/>
        <xdr:cNvSpPr/>
      </xdr:nvSpPr>
      <xdr:spPr>
        <a:xfrm>
          <a:off x="3746500" y="1783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50800</xdr:rowOff>
    </xdr:from>
    <xdr:to>
      <xdr:col>24</xdr:col>
      <xdr:colOff>63500</xdr:colOff>
      <xdr:row>104</xdr:row>
      <xdr:rowOff>50800</xdr:rowOff>
    </xdr:to>
    <xdr:cxnSp macro="">
      <xdr:nvCxnSpPr>
        <xdr:cNvPr id="319" name="直線コネクタ 318"/>
        <xdr:cNvCxnSpPr/>
      </xdr:nvCxnSpPr>
      <xdr:spPr>
        <a:xfrm>
          <a:off x="3797300" y="17881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113030</xdr:rowOff>
    </xdr:from>
    <xdr:to>
      <xdr:col>15</xdr:col>
      <xdr:colOff>101600</xdr:colOff>
      <xdr:row>104</xdr:row>
      <xdr:rowOff>43180</xdr:rowOff>
    </xdr:to>
    <xdr:sp macro="" textlink="">
      <xdr:nvSpPr>
        <xdr:cNvPr id="320" name="楕円 319"/>
        <xdr:cNvSpPr/>
      </xdr:nvSpPr>
      <xdr:spPr>
        <a:xfrm>
          <a:off x="2857500" y="1777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163830</xdr:rowOff>
    </xdr:from>
    <xdr:to>
      <xdr:col>19</xdr:col>
      <xdr:colOff>177800</xdr:colOff>
      <xdr:row>104</xdr:row>
      <xdr:rowOff>50800</xdr:rowOff>
    </xdr:to>
    <xdr:cxnSp macro="">
      <xdr:nvCxnSpPr>
        <xdr:cNvPr id="321" name="直線コネクタ 320"/>
        <xdr:cNvCxnSpPr/>
      </xdr:nvCxnSpPr>
      <xdr:spPr>
        <a:xfrm>
          <a:off x="2908300" y="1782318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88900</xdr:rowOff>
    </xdr:from>
    <xdr:to>
      <xdr:col>10</xdr:col>
      <xdr:colOff>165100</xdr:colOff>
      <xdr:row>104</xdr:row>
      <xdr:rowOff>19050</xdr:rowOff>
    </xdr:to>
    <xdr:sp macro="" textlink="">
      <xdr:nvSpPr>
        <xdr:cNvPr id="322" name="楕円 321"/>
        <xdr:cNvSpPr/>
      </xdr:nvSpPr>
      <xdr:spPr>
        <a:xfrm>
          <a:off x="1968500" y="1774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139700</xdr:rowOff>
    </xdr:from>
    <xdr:to>
      <xdr:col>15</xdr:col>
      <xdr:colOff>50800</xdr:colOff>
      <xdr:row>103</xdr:row>
      <xdr:rowOff>163830</xdr:rowOff>
    </xdr:to>
    <xdr:cxnSp macro="">
      <xdr:nvCxnSpPr>
        <xdr:cNvPr id="323" name="直線コネクタ 322"/>
        <xdr:cNvCxnSpPr/>
      </xdr:nvCxnSpPr>
      <xdr:spPr>
        <a:xfrm>
          <a:off x="2019300" y="17799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97789</xdr:rowOff>
    </xdr:from>
    <xdr:to>
      <xdr:col>6</xdr:col>
      <xdr:colOff>38100</xdr:colOff>
      <xdr:row>104</xdr:row>
      <xdr:rowOff>27939</xdr:rowOff>
    </xdr:to>
    <xdr:sp macro="" textlink="">
      <xdr:nvSpPr>
        <xdr:cNvPr id="324" name="楕円 323"/>
        <xdr:cNvSpPr/>
      </xdr:nvSpPr>
      <xdr:spPr>
        <a:xfrm>
          <a:off x="1079500" y="1775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139700</xdr:rowOff>
    </xdr:from>
    <xdr:to>
      <xdr:col>10</xdr:col>
      <xdr:colOff>114300</xdr:colOff>
      <xdr:row>103</xdr:row>
      <xdr:rowOff>148589</xdr:rowOff>
    </xdr:to>
    <xdr:cxnSp macro="">
      <xdr:nvCxnSpPr>
        <xdr:cNvPr id="325" name="直線コネクタ 324"/>
        <xdr:cNvCxnSpPr/>
      </xdr:nvCxnSpPr>
      <xdr:spPr>
        <a:xfrm flipV="1">
          <a:off x="1130300" y="17799050"/>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5097</xdr:rowOff>
    </xdr:from>
    <xdr:ext cx="405111" cy="259045"/>
    <xdr:sp macro="" textlink="">
      <xdr:nvSpPr>
        <xdr:cNvPr id="326"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27"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28"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168927</xdr:rowOff>
    </xdr:from>
    <xdr:ext cx="405111" cy="259045"/>
    <xdr:sp macro="" textlink="">
      <xdr:nvSpPr>
        <xdr:cNvPr id="329" name="n_4aveValue【市民会館】&#10;有形固定資産減価償却率"/>
        <xdr:cNvSpPr txBox="1"/>
      </xdr:nvSpPr>
      <xdr:spPr>
        <a:xfrm>
          <a:off x="927744" y="17485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92727</xdr:rowOff>
    </xdr:from>
    <xdr:ext cx="405111" cy="259045"/>
    <xdr:sp macro="" textlink="">
      <xdr:nvSpPr>
        <xdr:cNvPr id="330" name="n_1mainValue【市民会館】&#10;有形固定資産減価償却率"/>
        <xdr:cNvSpPr txBox="1"/>
      </xdr:nvSpPr>
      <xdr:spPr>
        <a:xfrm>
          <a:off x="3582044" y="1792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34307</xdr:rowOff>
    </xdr:from>
    <xdr:ext cx="405111" cy="259045"/>
    <xdr:sp macro="" textlink="">
      <xdr:nvSpPr>
        <xdr:cNvPr id="331" name="n_2mainValue【市民会館】&#10;有形固定資産減価償却率"/>
        <xdr:cNvSpPr txBox="1"/>
      </xdr:nvSpPr>
      <xdr:spPr>
        <a:xfrm>
          <a:off x="2705744" y="1786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10177</xdr:rowOff>
    </xdr:from>
    <xdr:ext cx="405111" cy="259045"/>
    <xdr:sp macro="" textlink="">
      <xdr:nvSpPr>
        <xdr:cNvPr id="332" name="n_3mainValue【市民会館】&#10;有形固定資産減価償却率"/>
        <xdr:cNvSpPr txBox="1"/>
      </xdr:nvSpPr>
      <xdr:spPr>
        <a:xfrm>
          <a:off x="1816744" y="1784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19066</xdr:rowOff>
    </xdr:from>
    <xdr:ext cx="405111" cy="259045"/>
    <xdr:sp macro="" textlink="">
      <xdr:nvSpPr>
        <xdr:cNvPr id="333" name="n_4mainValue【市民会館】&#10;有形固定資産減価償却率"/>
        <xdr:cNvSpPr txBox="1"/>
      </xdr:nvSpPr>
      <xdr:spPr>
        <a:xfrm>
          <a:off x="9277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4" name="正方形/長方形 3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5" name="正方形/長方形 3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6" name="正方形/長方形 3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7" name="正方形/長方形 3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8" name="正方形/長方形 3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9" name="正方形/長方形 3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0" name="正方形/長方形 3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1" name="正方形/長方形 34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2" name="テキスト ボックス 34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3" name="直線コネクタ 34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4" name="直線コネクタ 34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5" name="テキスト ボックス 34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6" name="直線コネクタ 34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7" name="テキスト ボックス 34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8" name="直線コネクタ 34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9" name="テキスト ボックス 34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0" name="直線コネクタ 34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1" name="テキスト ボックス 35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2" name="直線コネクタ 35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3" name="テキスト ボックス 35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4" name="直線コネクタ 3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5" name="テキスト ボックス 3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57" name="直線コネクタ 356"/>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58"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59" name="直線コネクタ 358"/>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60"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61" name="直線コネクタ 360"/>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62"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63" name="フローチャート: 判断 362"/>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64" name="フローチャート: 判断 363"/>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65" name="フローチャート: 判断 364"/>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66" name="フローチャート: 判断 365"/>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88264</xdr:rowOff>
    </xdr:from>
    <xdr:to>
      <xdr:col>36</xdr:col>
      <xdr:colOff>165100</xdr:colOff>
      <xdr:row>107</xdr:row>
      <xdr:rowOff>18414</xdr:rowOff>
    </xdr:to>
    <xdr:sp macro="" textlink="">
      <xdr:nvSpPr>
        <xdr:cNvPr id="367" name="フローチャート: 判断 366"/>
        <xdr:cNvSpPr/>
      </xdr:nvSpPr>
      <xdr:spPr>
        <a:xfrm>
          <a:off x="6921500" y="18261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8" name="テキスト ボックス 3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9" name="テキスト ボックス 3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0" name="テキスト ボックス 3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1" name="テキスト ボックス 3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2" name="テキスト ボックス 3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105411</xdr:rowOff>
    </xdr:from>
    <xdr:to>
      <xdr:col>55</xdr:col>
      <xdr:colOff>50800</xdr:colOff>
      <xdr:row>107</xdr:row>
      <xdr:rowOff>35561</xdr:rowOff>
    </xdr:to>
    <xdr:sp macro="" textlink="">
      <xdr:nvSpPr>
        <xdr:cNvPr id="373" name="楕円 372"/>
        <xdr:cNvSpPr/>
      </xdr:nvSpPr>
      <xdr:spPr>
        <a:xfrm>
          <a:off x="104267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128288</xdr:rowOff>
    </xdr:from>
    <xdr:ext cx="469744" cy="259045"/>
    <xdr:sp macro="" textlink="">
      <xdr:nvSpPr>
        <xdr:cNvPr id="374" name="【市民会館】&#10;一人当たり面積該当値テキスト"/>
        <xdr:cNvSpPr txBox="1"/>
      </xdr:nvSpPr>
      <xdr:spPr>
        <a:xfrm>
          <a:off x="10515600"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109220</xdr:rowOff>
    </xdr:from>
    <xdr:to>
      <xdr:col>50</xdr:col>
      <xdr:colOff>165100</xdr:colOff>
      <xdr:row>107</xdr:row>
      <xdr:rowOff>39370</xdr:rowOff>
    </xdr:to>
    <xdr:sp macro="" textlink="">
      <xdr:nvSpPr>
        <xdr:cNvPr id="375" name="楕円 374"/>
        <xdr:cNvSpPr/>
      </xdr:nvSpPr>
      <xdr:spPr>
        <a:xfrm>
          <a:off x="9588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156211</xdr:rowOff>
    </xdr:from>
    <xdr:to>
      <xdr:col>55</xdr:col>
      <xdr:colOff>0</xdr:colOff>
      <xdr:row>106</xdr:row>
      <xdr:rowOff>160020</xdr:rowOff>
    </xdr:to>
    <xdr:cxnSp macro="">
      <xdr:nvCxnSpPr>
        <xdr:cNvPr id="376" name="直線コネクタ 375"/>
        <xdr:cNvCxnSpPr/>
      </xdr:nvCxnSpPr>
      <xdr:spPr>
        <a:xfrm flipV="1">
          <a:off x="9639300" y="183299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109220</xdr:rowOff>
    </xdr:from>
    <xdr:to>
      <xdr:col>46</xdr:col>
      <xdr:colOff>38100</xdr:colOff>
      <xdr:row>107</xdr:row>
      <xdr:rowOff>39370</xdr:rowOff>
    </xdr:to>
    <xdr:sp macro="" textlink="">
      <xdr:nvSpPr>
        <xdr:cNvPr id="377" name="楕円 376"/>
        <xdr:cNvSpPr/>
      </xdr:nvSpPr>
      <xdr:spPr>
        <a:xfrm>
          <a:off x="8699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160020</xdr:rowOff>
    </xdr:from>
    <xdr:to>
      <xdr:col>50</xdr:col>
      <xdr:colOff>114300</xdr:colOff>
      <xdr:row>106</xdr:row>
      <xdr:rowOff>160020</xdr:rowOff>
    </xdr:to>
    <xdr:cxnSp macro="">
      <xdr:nvCxnSpPr>
        <xdr:cNvPr id="378" name="直線コネクタ 377"/>
        <xdr:cNvCxnSpPr/>
      </xdr:nvCxnSpPr>
      <xdr:spPr>
        <a:xfrm>
          <a:off x="8750300" y="183337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111125</xdr:rowOff>
    </xdr:from>
    <xdr:to>
      <xdr:col>41</xdr:col>
      <xdr:colOff>101600</xdr:colOff>
      <xdr:row>107</xdr:row>
      <xdr:rowOff>41275</xdr:rowOff>
    </xdr:to>
    <xdr:sp macro="" textlink="">
      <xdr:nvSpPr>
        <xdr:cNvPr id="379" name="楕円 378"/>
        <xdr:cNvSpPr/>
      </xdr:nvSpPr>
      <xdr:spPr>
        <a:xfrm>
          <a:off x="7810500" y="1828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160020</xdr:rowOff>
    </xdr:from>
    <xdr:to>
      <xdr:col>45</xdr:col>
      <xdr:colOff>177800</xdr:colOff>
      <xdr:row>106</xdr:row>
      <xdr:rowOff>161925</xdr:rowOff>
    </xdr:to>
    <xdr:cxnSp macro="">
      <xdr:nvCxnSpPr>
        <xdr:cNvPr id="380" name="直線コネクタ 379"/>
        <xdr:cNvCxnSpPr/>
      </xdr:nvCxnSpPr>
      <xdr:spPr>
        <a:xfrm flipV="1">
          <a:off x="7861300" y="1833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86361</xdr:rowOff>
    </xdr:from>
    <xdr:to>
      <xdr:col>36</xdr:col>
      <xdr:colOff>165100</xdr:colOff>
      <xdr:row>107</xdr:row>
      <xdr:rowOff>16511</xdr:rowOff>
    </xdr:to>
    <xdr:sp macro="" textlink="">
      <xdr:nvSpPr>
        <xdr:cNvPr id="381" name="楕円 380"/>
        <xdr:cNvSpPr/>
      </xdr:nvSpPr>
      <xdr:spPr>
        <a:xfrm>
          <a:off x="6921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137161</xdr:rowOff>
    </xdr:from>
    <xdr:to>
      <xdr:col>41</xdr:col>
      <xdr:colOff>50800</xdr:colOff>
      <xdr:row>106</xdr:row>
      <xdr:rowOff>161925</xdr:rowOff>
    </xdr:to>
    <xdr:cxnSp macro="">
      <xdr:nvCxnSpPr>
        <xdr:cNvPr id="382" name="直線コネクタ 381"/>
        <xdr:cNvCxnSpPr/>
      </xdr:nvCxnSpPr>
      <xdr:spPr>
        <a:xfrm>
          <a:off x="6972300" y="18310861"/>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32402</xdr:rowOff>
    </xdr:from>
    <xdr:ext cx="469744" cy="259045"/>
    <xdr:sp macro="" textlink="">
      <xdr:nvSpPr>
        <xdr:cNvPr id="383" name="n_1aveValue【市民会館】&#10;一人当たり面積"/>
        <xdr:cNvSpPr txBox="1"/>
      </xdr:nvSpPr>
      <xdr:spPr>
        <a:xfrm>
          <a:off x="93917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384"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385"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9541</xdr:rowOff>
    </xdr:from>
    <xdr:ext cx="469744" cy="259045"/>
    <xdr:sp macro="" textlink="">
      <xdr:nvSpPr>
        <xdr:cNvPr id="386" name="n_4aveValue【市民会館】&#10;一人当たり面積"/>
        <xdr:cNvSpPr txBox="1"/>
      </xdr:nvSpPr>
      <xdr:spPr>
        <a:xfrm>
          <a:off x="67374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55897</xdr:rowOff>
    </xdr:from>
    <xdr:ext cx="469744" cy="259045"/>
    <xdr:sp macro="" textlink="">
      <xdr:nvSpPr>
        <xdr:cNvPr id="387" name="n_1mainValue【市民会館】&#10;一人当たり面積"/>
        <xdr:cNvSpPr txBox="1"/>
      </xdr:nvSpPr>
      <xdr:spPr>
        <a:xfrm>
          <a:off x="9391727" y="1805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30497</xdr:rowOff>
    </xdr:from>
    <xdr:ext cx="469744" cy="259045"/>
    <xdr:sp macro="" textlink="">
      <xdr:nvSpPr>
        <xdr:cNvPr id="388" name="n_2mainValue【市民会館】&#10;一人当たり面積"/>
        <xdr:cNvSpPr txBox="1"/>
      </xdr:nvSpPr>
      <xdr:spPr>
        <a:xfrm>
          <a:off x="8515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32402</xdr:rowOff>
    </xdr:from>
    <xdr:ext cx="469744" cy="259045"/>
    <xdr:sp macro="" textlink="">
      <xdr:nvSpPr>
        <xdr:cNvPr id="389" name="n_3mainValue【市民会館】&#10;一人当たり面積"/>
        <xdr:cNvSpPr txBox="1"/>
      </xdr:nvSpPr>
      <xdr:spPr>
        <a:xfrm>
          <a:off x="7626427" y="1837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33038</xdr:rowOff>
    </xdr:from>
    <xdr:ext cx="469744" cy="259045"/>
    <xdr:sp macro="" textlink="">
      <xdr:nvSpPr>
        <xdr:cNvPr id="390" name="n_4mainValue【市民会館】&#10;一人当たり面積"/>
        <xdr:cNvSpPr txBox="1"/>
      </xdr:nvSpPr>
      <xdr:spPr>
        <a:xfrm>
          <a:off x="6737427" y="18035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15" name="直線コネクタ 414"/>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16"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17" name="直線コネクタ 416"/>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18"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19" name="直線コネクタ 418"/>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20"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21" name="フローチャート: 判断 420"/>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22" name="フローチャート: 判断 421"/>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23" name="フローチャート: 判断 422"/>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24" name="フローチャート: 判断 423"/>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425" name="フローチャート: 判断 424"/>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431" name="楕円 430"/>
        <xdr:cNvSpPr/>
      </xdr:nvSpPr>
      <xdr:spPr>
        <a:xfrm>
          <a:off x="16268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140987</xdr:rowOff>
    </xdr:from>
    <xdr:ext cx="405111" cy="259045"/>
    <xdr:sp macro="" textlink="">
      <xdr:nvSpPr>
        <xdr:cNvPr id="432" name="【一般廃棄物処理施設】&#10;有形固定資産減価償却率該当値テキスト"/>
        <xdr:cNvSpPr txBox="1"/>
      </xdr:nvSpPr>
      <xdr:spPr>
        <a:xfrm>
          <a:off x="16357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133985</xdr:rowOff>
    </xdr:from>
    <xdr:to>
      <xdr:col>81</xdr:col>
      <xdr:colOff>101600</xdr:colOff>
      <xdr:row>38</xdr:row>
      <xdr:rowOff>64135</xdr:rowOff>
    </xdr:to>
    <xdr:sp macro="" textlink="">
      <xdr:nvSpPr>
        <xdr:cNvPr id="433" name="楕円 432"/>
        <xdr:cNvSpPr/>
      </xdr:nvSpPr>
      <xdr:spPr>
        <a:xfrm>
          <a:off x="15430500" y="64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13335</xdr:rowOff>
    </xdr:from>
    <xdr:to>
      <xdr:col>85</xdr:col>
      <xdr:colOff>127000</xdr:colOff>
      <xdr:row>38</xdr:row>
      <xdr:rowOff>41910</xdr:rowOff>
    </xdr:to>
    <xdr:cxnSp macro="">
      <xdr:nvCxnSpPr>
        <xdr:cNvPr id="434" name="直線コネクタ 433"/>
        <xdr:cNvCxnSpPr/>
      </xdr:nvCxnSpPr>
      <xdr:spPr>
        <a:xfrm>
          <a:off x="15481300" y="652843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93980</xdr:rowOff>
    </xdr:from>
    <xdr:to>
      <xdr:col>76</xdr:col>
      <xdr:colOff>165100</xdr:colOff>
      <xdr:row>38</xdr:row>
      <xdr:rowOff>24130</xdr:rowOff>
    </xdr:to>
    <xdr:sp macro="" textlink="">
      <xdr:nvSpPr>
        <xdr:cNvPr id="435" name="楕円 434"/>
        <xdr:cNvSpPr/>
      </xdr:nvSpPr>
      <xdr:spPr>
        <a:xfrm>
          <a:off x="14541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144780</xdr:rowOff>
    </xdr:from>
    <xdr:to>
      <xdr:col>81</xdr:col>
      <xdr:colOff>50800</xdr:colOff>
      <xdr:row>38</xdr:row>
      <xdr:rowOff>13335</xdr:rowOff>
    </xdr:to>
    <xdr:cxnSp macro="">
      <xdr:nvCxnSpPr>
        <xdr:cNvPr id="436" name="直線コネクタ 435"/>
        <xdr:cNvCxnSpPr/>
      </xdr:nvCxnSpPr>
      <xdr:spPr>
        <a:xfrm>
          <a:off x="14592300" y="648843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105410</xdr:rowOff>
    </xdr:from>
    <xdr:to>
      <xdr:col>72</xdr:col>
      <xdr:colOff>38100</xdr:colOff>
      <xdr:row>40</xdr:row>
      <xdr:rowOff>35560</xdr:rowOff>
    </xdr:to>
    <xdr:sp macro="" textlink="">
      <xdr:nvSpPr>
        <xdr:cNvPr id="437" name="楕円 436"/>
        <xdr:cNvSpPr/>
      </xdr:nvSpPr>
      <xdr:spPr>
        <a:xfrm>
          <a:off x="13652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144780</xdr:rowOff>
    </xdr:from>
    <xdr:to>
      <xdr:col>76</xdr:col>
      <xdr:colOff>114300</xdr:colOff>
      <xdr:row>39</xdr:row>
      <xdr:rowOff>156210</xdr:rowOff>
    </xdr:to>
    <xdr:cxnSp macro="">
      <xdr:nvCxnSpPr>
        <xdr:cNvPr id="438" name="直線コネクタ 437"/>
        <xdr:cNvCxnSpPr/>
      </xdr:nvCxnSpPr>
      <xdr:spPr>
        <a:xfrm flipV="1">
          <a:off x="13703300" y="6488430"/>
          <a:ext cx="889000" cy="35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39" name="楕円 438"/>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156210</xdr:rowOff>
    </xdr:from>
    <xdr:to>
      <xdr:col>71</xdr:col>
      <xdr:colOff>177800</xdr:colOff>
      <xdr:row>39</xdr:row>
      <xdr:rowOff>167640</xdr:rowOff>
    </xdr:to>
    <xdr:cxnSp macro="">
      <xdr:nvCxnSpPr>
        <xdr:cNvPr id="440" name="直線コネクタ 439"/>
        <xdr:cNvCxnSpPr/>
      </xdr:nvCxnSpPr>
      <xdr:spPr>
        <a:xfrm flipV="1">
          <a:off x="12814300" y="684276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153052</xdr:rowOff>
    </xdr:from>
    <xdr:ext cx="405111" cy="259045"/>
    <xdr:sp macro="" textlink="">
      <xdr:nvSpPr>
        <xdr:cNvPr id="441"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42"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43"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27322</xdr:rowOff>
    </xdr:from>
    <xdr:ext cx="405111" cy="259045"/>
    <xdr:sp macro="" textlink="">
      <xdr:nvSpPr>
        <xdr:cNvPr id="444" name="n_4aveValue【一般廃棄物処理施設】&#10;有形固定資産減価償却率"/>
        <xdr:cNvSpPr txBox="1"/>
      </xdr:nvSpPr>
      <xdr:spPr>
        <a:xfrm>
          <a:off x="12611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55262</xdr:rowOff>
    </xdr:from>
    <xdr:ext cx="405111" cy="259045"/>
    <xdr:sp macro="" textlink="">
      <xdr:nvSpPr>
        <xdr:cNvPr id="445" name="n_1mainValue【一般廃棄物処理施設】&#10;有形固定資産減価償却率"/>
        <xdr:cNvSpPr txBox="1"/>
      </xdr:nvSpPr>
      <xdr:spPr>
        <a:xfrm>
          <a:off x="15266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446" name="n_2mainValue【一般廃棄物処理施設】&#10;有形固定資産減価償却率"/>
        <xdr:cNvSpPr txBox="1"/>
      </xdr:nvSpPr>
      <xdr:spPr>
        <a:xfrm>
          <a:off x="143897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26687</xdr:rowOff>
    </xdr:from>
    <xdr:ext cx="405111" cy="259045"/>
    <xdr:sp macro="" textlink="">
      <xdr:nvSpPr>
        <xdr:cNvPr id="447" name="n_3mainValue【一般廃棄物処理施設】&#10;有形固定資産減価償却率"/>
        <xdr:cNvSpPr txBox="1"/>
      </xdr:nvSpPr>
      <xdr:spPr>
        <a:xfrm>
          <a:off x="13500744" y="688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48" name="n_4mainValue【一般廃棄物処理施設】&#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0" name="テキスト ボックス 459"/>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2" name="テキスト ボックス 461"/>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4" name="テキスト ボックス 463"/>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6" name="テキスト ボックス 465"/>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8" name="テキスト ボックス 46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0" name="直線コネクタ 469"/>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1"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2" name="直線コネクタ 471"/>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73"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74" name="直線コネクタ 473"/>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150775</xdr:rowOff>
    </xdr:from>
    <xdr:ext cx="599010" cy="259045"/>
    <xdr:sp macro="" textlink="">
      <xdr:nvSpPr>
        <xdr:cNvPr id="475" name="【一般廃棄物処理施設】&#10;一人当たり有形固定資産（償却資産）額平均値テキスト"/>
        <xdr:cNvSpPr txBox="1"/>
      </xdr:nvSpPr>
      <xdr:spPr>
        <a:xfrm>
          <a:off x="22199600" y="6837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76" name="フローチャート: 判断 475"/>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77" name="フローチャート: 判断 476"/>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78" name="フローチャート: 判断 477"/>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79" name="フローチャート: 判断 478"/>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129555</xdr:rowOff>
    </xdr:from>
    <xdr:to>
      <xdr:col>98</xdr:col>
      <xdr:colOff>38100</xdr:colOff>
      <xdr:row>41</xdr:row>
      <xdr:rowOff>59705</xdr:rowOff>
    </xdr:to>
    <xdr:sp macro="" textlink="">
      <xdr:nvSpPr>
        <xdr:cNvPr id="480" name="フローチャート: 判断 479"/>
        <xdr:cNvSpPr/>
      </xdr:nvSpPr>
      <xdr:spPr>
        <a:xfrm>
          <a:off x="18605500" y="698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143138</xdr:rowOff>
    </xdr:from>
    <xdr:to>
      <xdr:col>116</xdr:col>
      <xdr:colOff>114300</xdr:colOff>
      <xdr:row>40</xdr:row>
      <xdr:rowOff>73288</xdr:rowOff>
    </xdr:to>
    <xdr:sp macro="" textlink="">
      <xdr:nvSpPr>
        <xdr:cNvPr id="486" name="楕円 485"/>
        <xdr:cNvSpPr/>
      </xdr:nvSpPr>
      <xdr:spPr>
        <a:xfrm>
          <a:off x="22110700" y="682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166015</xdr:rowOff>
    </xdr:from>
    <xdr:ext cx="599010" cy="259045"/>
    <xdr:sp macro="" textlink="">
      <xdr:nvSpPr>
        <xdr:cNvPr id="487" name="【一般廃棄物処理施設】&#10;一人当たり有形固定資産（償却資産）額該当値テキスト"/>
        <xdr:cNvSpPr txBox="1"/>
      </xdr:nvSpPr>
      <xdr:spPr>
        <a:xfrm>
          <a:off x="22199600" y="6681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133029</xdr:rowOff>
    </xdr:from>
    <xdr:to>
      <xdr:col>112</xdr:col>
      <xdr:colOff>38100</xdr:colOff>
      <xdr:row>40</xdr:row>
      <xdr:rowOff>63179</xdr:rowOff>
    </xdr:to>
    <xdr:sp macro="" textlink="">
      <xdr:nvSpPr>
        <xdr:cNvPr id="488" name="楕円 487"/>
        <xdr:cNvSpPr/>
      </xdr:nvSpPr>
      <xdr:spPr>
        <a:xfrm>
          <a:off x="21272500" y="681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12379</xdr:rowOff>
    </xdr:from>
    <xdr:to>
      <xdr:col>116</xdr:col>
      <xdr:colOff>63500</xdr:colOff>
      <xdr:row>40</xdr:row>
      <xdr:rowOff>22488</xdr:rowOff>
    </xdr:to>
    <xdr:cxnSp macro="">
      <xdr:nvCxnSpPr>
        <xdr:cNvPr id="489" name="直線コネクタ 488"/>
        <xdr:cNvCxnSpPr/>
      </xdr:nvCxnSpPr>
      <xdr:spPr>
        <a:xfrm>
          <a:off x="21323300" y="6870379"/>
          <a:ext cx="838200" cy="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135359</xdr:rowOff>
    </xdr:from>
    <xdr:to>
      <xdr:col>107</xdr:col>
      <xdr:colOff>101600</xdr:colOff>
      <xdr:row>40</xdr:row>
      <xdr:rowOff>65509</xdr:rowOff>
    </xdr:to>
    <xdr:sp macro="" textlink="">
      <xdr:nvSpPr>
        <xdr:cNvPr id="490" name="楕円 489"/>
        <xdr:cNvSpPr/>
      </xdr:nvSpPr>
      <xdr:spPr>
        <a:xfrm>
          <a:off x="20383500" y="682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12379</xdr:rowOff>
    </xdr:from>
    <xdr:to>
      <xdr:col>111</xdr:col>
      <xdr:colOff>177800</xdr:colOff>
      <xdr:row>40</xdr:row>
      <xdr:rowOff>14709</xdr:rowOff>
    </xdr:to>
    <xdr:cxnSp macro="">
      <xdr:nvCxnSpPr>
        <xdr:cNvPr id="491" name="直線コネクタ 490"/>
        <xdr:cNvCxnSpPr/>
      </xdr:nvCxnSpPr>
      <xdr:spPr>
        <a:xfrm flipV="1">
          <a:off x="20434300" y="6870379"/>
          <a:ext cx="889000" cy="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45997</xdr:rowOff>
    </xdr:from>
    <xdr:to>
      <xdr:col>102</xdr:col>
      <xdr:colOff>165100</xdr:colOff>
      <xdr:row>41</xdr:row>
      <xdr:rowOff>147597</xdr:rowOff>
    </xdr:to>
    <xdr:sp macro="" textlink="">
      <xdr:nvSpPr>
        <xdr:cNvPr id="492" name="楕円 491"/>
        <xdr:cNvSpPr/>
      </xdr:nvSpPr>
      <xdr:spPr>
        <a:xfrm>
          <a:off x="19494500" y="707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14709</xdr:rowOff>
    </xdr:from>
    <xdr:to>
      <xdr:col>107</xdr:col>
      <xdr:colOff>50800</xdr:colOff>
      <xdr:row>41</xdr:row>
      <xdr:rowOff>96797</xdr:rowOff>
    </xdr:to>
    <xdr:cxnSp macro="">
      <xdr:nvCxnSpPr>
        <xdr:cNvPr id="493" name="直線コネクタ 492"/>
        <xdr:cNvCxnSpPr/>
      </xdr:nvCxnSpPr>
      <xdr:spPr>
        <a:xfrm flipV="1">
          <a:off x="19545300" y="6872709"/>
          <a:ext cx="889000" cy="25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46506</xdr:rowOff>
    </xdr:from>
    <xdr:to>
      <xdr:col>98</xdr:col>
      <xdr:colOff>38100</xdr:colOff>
      <xdr:row>41</xdr:row>
      <xdr:rowOff>148106</xdr:rowOff>
    </xdr:to>
    <xdr:sp macro="" textlink="">
      <xdr:nvSpPr>
        <xdr:cNvPr id="494" name="楕円 493"/>
        <xdr:cNvSpPr/>
      </xdr:nvSpPr>
      <xdr:spPr>
        <a:xfrm>
          <a:off x="18605500" y="70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96797</xdr:rowOff>
    </xdr:from>
    <xdr:to>
      <xdr:col>102</xdr:col>
      <xdr:colOff>114300</xdr:colOff>
      <xdr:row>41</xdr:row>
      <xdr:rowOff>97306</xdr:rowOff>
    </xdr:to>
    <xdr:cxnSp macro="">
      <xdr:nvCxnSpPr>
        <xdr:cNvPr id="495" name="直線コネクタ 494"/>
        <xdr:cNvCxnSpPr/>
      </xdr:nvCxnSpPr>
      <xdr:spPr>
        <a:xfrm flipV="1">
          <a:off x="18656300" y="7126247"/>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99912</xdr:rowOff>
    </xdr:from>
    <xdr:ext cx="599010" cy="259045"/>
    <xdr:sp macro="" textlink="">
      <xdr:nvSpPr>
        <xdr:cNvPr id="496" name="n_1aveValue【一般廃棄物処理施設】&#10;一人当たり有形固定資産（償却資産）額"/>
        <xdr:cNvSpPr txBox="1"/>
      </xdr:nvSpPr>
      <xdr:spPr>
        <a:xfrm>
          <a:off x="21011095" y="6957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7"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8"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76232</xdr:rowOff>
    </xdr:from>
    <xdr:ext cx="534377" cy="259045"/>
    <xdr:sp macro="" textlink="">
      <xdr:nvSpPr>
        <xdr:cNvPr id="499" name="n_4aveValue【一般廃棄物処理施設】&#10;一人当たり有形固定資産（償却資産）額"/>
        <xdr:cNvSpPr txBox="1"/>
      </xdr:nvSpPr>
      <xdr:spPr>
        <a:xfrm>
          <a:off x="18389111" y="676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79706</xdr:rowOff>
    </xdr:from>
    <xdr:ext cx="599010" cy="259045"/>
    <xdr:sp macro="" textlink="">
      <xdr:nvSpPr>
        <xdr:cNvPr id="500" name="n_1mainValue【一般廃棄物処理施設】&#10;一人当たり有形固定資産（償却資産）額"/>
        <xdr:cNvSpPr txBox="1"/>
      </xdr:nvSpPr>
      <xdr:spPr>
        <a:xfrm>
          <a:off x="21011095" y="6594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56636</xdr:rowOff>
    </xdr:from>
    <xdr:ext cx="599010" cy="259045"/>
    <xdr:sp macro="" textlink="">
      <xdr:nvSpPr>
        <xdr:cNvPr id="501" name="n_2mainValue【一般廃棄物処理施設】&#10;一人当たり有形固定資産（償却資産）額"/>
        <xdr:cNvSpPr txBox="1"/>
      </xdr:nvSpPr>
      <xdr:spPr>
        <a:xfrm>
          <a:off x="20134795" y="691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138724</xdr:rowOff>
    </xdr:from>
    <xdr:ext cx="534377" cy="259045"/>
    <xdr:sp macro="" textlink="">
      <xdr:nvSpPr>
        <xdr:cNvPr id="502" name="n_3mainValue【一般廃棄物処理施設】&#10;一人当たり有形固定資産（償却資産）額"/>
        <xdr:cNvSpPr txBox="1"/>
      </xdr:nvSpPr>
      <xdr:spPr>
        <a:xfrm>
          <a:off x="19278111" y="716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139233</xdr:rowOff>
    </xdr:from>
    <xdr:ext cx="534377" cy="259045"/>
    <xdr:sp macro="" textlink="">
      <xdr:nvSpPr>
        <xdr:cNvPr id="503" name="n_4mainValue【一般廃棄物処理施設】&#10;一人当たり有形固定資産（償却資産）額"/>
        <xdr:cNvSpPr txBox="1"/>
      </xdr:nvSpPr>
      <xdr:spPr>
        <a:xfrm>
          <a:off x="18389111" y="7168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6" name="テキスト ボックス 515"/>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6" name="テキスト ボックス 525"/>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9" name="直線コネクタ 528"/>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0"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1" name="直線コネクタ 53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2"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3" name="直線コネクタ 532"/>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59889</xdr:rowOff>
    </xdr:from>
    <xdr:ext cx="405111" cy="259045"/>
    <xdr:sp macro="" textlink="">
      <xdr:nvSpPr>
        <xdr:cNvPr id="534" name="【保健センター・保健所】&#10;有形固定資産減価償却率平均値テキスト"/>
        <xdr:cNvSpPr txBox="1"/>
      </xdr:nvSpPr>
      <xdr:spPr>
        <a:xfrm>
          <a:off x="16357600" y="10175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5" name="フローチャート: 判断 534"/>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6" name="フローチャート: 判断 535"/>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7" name="フローチャート: 判断 536"/>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8" name="フローチャート: 判断 537"/>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135346</xdr:rowOff>
    </xdr:from>
    <xdr:to>
      <xdr:col>67</xdr:col>
      <xdr:colOff>101600</xdr:colOff>
      <xdr:row>59</xdr:row>
      <xdr:rowOff>65496</xdr:rowOff>
    </xdr:to>
    <xdr:sp macro="" textlink="">
      <xdr:nvSpPr>
        <xdr:cNvPr id="539" name="フローチャート: 判断 538"/>
        <xdr:cNvSpPr/>
      </xdr:nvSpPr>
      <xdr:spPr>
        <a:xfrm>
          <a:off x="12763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45" name="楕円 544"/>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46" name="【保健センター・保健所】&#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547" name="楕円 546"/>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40822</xdr:rowOff>
    </xdr:from>
    <xdr:to>
      <xdr:col>85</xdr:col>
      <xdr:colOff>127000</xdr:colOff>
      <xdr:row>59</xdr:row>
      <xdr:rowOff>45720</xdr:rowOff>
    </xdr:to>
    <xdr:cxnSp macro="">
      <xdr:nvCxnSpPr>
        <xdr:cNvPr id="548" name="直線コネクタ 547"/>
        <xdr:cNvCxnSpPr/>
      </xdr:nvCxnSpPr>
      <xdr:spPr>
        <a:xfrm>
          <a:off x="15481300" y="10156372"/>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91259</xdr:rowOff>
    </xdr:from>
    <xdr:to>
      <xdr:col>76</xdr:col>
      <xdr:colOff>165100</xdr:colOff>
      <xdr:row>59</xdr:row>
      <xdr:rowOff>21409</xdr:rowOff>
    </xdr:to>
    <xdr:sp macro="" textlink="">
      <xdr:nvSpPr>
        <xdr:cNvPr id="549" name="楕円 548"/>
        <xdr:cNvSpPr/>
      </xdr:nvSpPr>
      <xdr:spPr>
        <a:xfrm>
          <a:off x="14541500" y="100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142059</xdr:rowOff>
    </xdr:from>
    <xdr:to>
      <xdr:col>81</xdr:col>
      <xdr:colOff>50800</xdr:colOff>
      <xdr:row>59</xdr:row>
      <xdr:rowOff>40822</xdr:rowOff>
    </xdr:to>
    <xdr:cxnSp macro="">
      <xdr:nvCxnSpPr>
        <xdr:cNvPr id="550" name="直線コネクタ 549"/>
        <xdr:cNvCxnSpPr/>
      </xdr:nvCxnSpPr>
      <xdr:spPr>
        <a:xfrm>
          <a:off x="14592300" y="10086159"/>
          <a:ext cx="889000" cy="7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159493</xdr:rowOff>
    </xdr:from>
    <xdr:ext cx="405111" cy="259045"/>
    <xdr:sp macro="" textlink="">
      <xdr:nvSpPr>
        <xdr:cNvPr id="551" name="n_1aveValue【保健センター・保健所】&#10;有形固定資産減価償却率"/>
        <xdr:cNvSpPr txBox="1"/>
      </xdr:nvSpPr>
      <xdr:spPr>
        <a:xfrm>
          <a:off x="15266044" y="10275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117039</xdr:rowOff>
    </xdr:from>
    <xdr:ext cx="405111" cy="259045"/>
    <xdr:sp macro="" textlink="">
      <xdr:nvSpPr>
        <xdr:cNvPr id="552" name="n_2aveValue【保健センター・保健所】&#10;有形固定資産減価償却率"/>
        <xdr:cNvSpPr txBox="1"/>
      </xdr:nvSpPr>
      <xdr:spPr>
        <a:xfrm>
          <a:off x="14389744" y="10232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82023</xdr:rowOff>
    </xdr:from>
    <xdr:ext cx="405111" cy="259045"/>
    <xdr:sp macro="" textlink="">
      <xdr:nvSpPr>
        <xdr:cNvPr id="554" name="n_4aveValue【保健センター・保健所】&#10;有形固定資産減価償却率"/>
        <xdr:cNvSpPr txBox="1"/>
      </xdr:nvSpPr>
      <xdr:spPr>
        <a:xfrm>
          <a:off x="12611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108149</xdr:rowOff>
    </xdr:from>
    <xdr:ext cx="405111" cy="259045"/>
    <xdr:sp macro="" textlink="">
      <xdr:nvSpPr>
        <xdr:cNvPr id="555"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37936</xdr:rowOff>
    </xdr:from>
    <xdr:ext cx="405111" cy="259045"/>
    <xdr:sp macro="" textlink="">
      <xdr:nvSpPr>
        <xdr:cNvPr id="556" name="n_2mainValue【保健センター・保健所】&#10;有形固定資産減価償却率"/>
        <xdr:cNvSpPr txBox="1"/>
      </xdr:nvSpPr>
      <xdr:spPr>
        <a:xfrm>
          <a:off x="14389744" y="98105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7" name="正方形/長方形 5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8" name="正方形/長方形 55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9" name="正方形/長方形 55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0" name="正方形/長方形 55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1" name="正方形/長方形 56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2" name="正方形/長方形 56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3" name="正方形/長方形 56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4" name="正方形/長方形 56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5" name="テキスト ボックス 56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6" name="直線コネクタ 56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7" name="直線コネクタ 56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8" name="テキスト ボックス 56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9" name="直線コネクタ 56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0" name="テキスト ボックス 56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1" name="直線コネクタ 57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2" name="テキスト ボックス 57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3" name="直線コネクタ 57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4" name="テキスト ボックス 57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5" name="直線コネクタ 57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6" name="テキスト ボックス 57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80" name="直線コネクタ 579"/>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81"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82" name="直線コネクタ 581"/>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83"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84" name="直線コネクタ 583"/>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85"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86" name="フローチャート: 判断 585"/>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7" name="フローチャート: 判断 586"/>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8" name="フローチャート: 判断 587"/>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9" name="フローチャート: 判断 588"/>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55880</xdr:rowOff>
    </xdr:from>
    <xdr:to>
      <xdr:col>98</xdr:col>
      <xdr:colOff>38100</xdr:colOff>
      <xdr:row>62</xdr:row>
      <xdr:rowOff>157480</xdr:rowOff>
    </xdr:to>
    <xdr:sp macro="" textlink="">
      <xdr:nvSpPr>
        <xdr:cNvPr id="590" name="フローチャート: 判断 589"/>
        <xdr:cNvSpPr/>
      </xdr:nvSpPr>
      <xdr:spPr>
        <a:xfrm>
          <a:off x="186055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1" name="テキスト ボックス 59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2" name="テキスト ボックス 59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3" name="テキスト ボックス 59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4" name="テキスト ボックス 59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5" name="テキスト ボックス 59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147320</xdr:rowOff>
    </xdr:from>
    <xdr:to>
      <xdr:col>116</xdr:col>
      <xdr:colOff>114300</xdr:colOff>
      <xdr:row>61</xdr:row>
      <xdr:rowOff>77470</xdr:rowOff>
    </xdr:to>
    <xdr:sp macro="" textlink="">
      <xdr:nvSpPr>
        <xdr:cNvPr id="596" name="楕円 595"/>
        <xdr:cNvSpPr/>
      </xdr:nvSpPr>
      <xdr:spPr>
        <a:xfrm>
          <a:off x="22110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170197</xdr:rowOff>
    </xdr:from>
    <xdr:ext cx="469744" cy="259045"/>
    <xdr:sp macro="" textlink="">
      <xdr:nvSpPr>
        <xdr:cNvPr id="597" name="【保健センター・保健所】&#10;一人当たり面積該当値テキスト"/>
        <xdr:cNvSpPr txBox="1"/>
      </xdr:nvSpPr>
      <xdr:spPr>
        <a:xfrm>
          <a:off x="22199600"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151130</xdr:rowOff>
    </xdr:from>
    <xdr:to>
      <xdr:col>112</xdr:col>
      <xdr:colOff>38100</xdr:colOff>
      <xdr:row>61</xdr:row>
      <xdr:rowOff>81280</xdr:rowOff>
    </xdr:to>
    <xdr:sp macro="" textlink="">
      <xdr:nvSpPr>
        <xdr:cNvPr id="598" name="楕円 597"/>
        <xdr:cNvSpPr/>
      </xdr:nvSpPr>
      <xdr:spPr>
        <a:xfrm>
          <a:off x="21272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26670</xdr:rowOff>
    </xdr:from>
    <xdr:to>
      <xdr:col>116</xdr:col>
      <xdr:colOff>63500</xdr:colOff>
      <xdr:row>61</xdr:row>
      <xdr:rowOff>30480</xdr:rowOff>
    </xdr:to>
    <xdr:cxnSp macro="">
      <xdr:nvCxnSpPr>
        <xdr:cNvPr id="599" name="直線コネクタ 598"/>
        <xdr:cNvCxnSpPr/>
      </xdr:nvCxnSpPr>
      <xdr:spPr>
        <a:xfrm flipV="1">
          <a:off x="21323300" y="10485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151130</xdr:rowOff>
    </xdr:from>
    <xdr:to>
      <xdr:col>107</xdr:col>
      <xdr:colOff>101600</xdr:colOff>
      <xdr:row>61</xdr:row>
      <xdr:rowOff>81280</xdr:rowOff>
    </xdr:to>
    <xdr:sp macro="" textlink="">
      <xdr:nvSpPr>
        <xdr:cNvPr id="600" name="楕円 599"/>
        <xdr:cNvSpPr/>
      </xdr:nvSpPr>
      <xdr:spPr>
        <a:xfrm>
          <a:off x="20383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30480</xdr:rowOff>
    </xdr:from>
    <xdr:to>
      <xdr:col>111</xdr:col>
      <xdr:colOff>177800</xdr:colOff>
      <xdr:row>61</xdr:row>
      <xdr:rowOff>30480</xdr:rowOff>
    </xdr:to>
    <xdr:cxnSp macro="">
      <xdr:nvCxnSpPr>
        <xdr:cNvPr id="601" name="直線コネクタ 600"/>
        <xdr:cNvCxnSpPr/>
      </xdr:nvCxnSpPr>
      <xdr:spPr>
        <a:xfrm>
          <a:off x="20434300" y="10488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11447</xdr:rowOff>
    </xdr:from>
    <xdr:ext cx="469744" cy="259045"/>
    <xdr:sp macro="" textlink="">
      <xdr:nvSpPr>
        <xdr:cNvPr id="602" name="n_1aveValue【保健センター・保健所】&#10;一人当たり面積"/>
        <xdr:cNvSpPr txBox="1"/>
      </xdr:nvSpPr>
      <xdr:spPr>
        <a:xfrm>
          <a:off x="21075727" y="1081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19067</xdr:rowOff>
    </xdr:from>
    <xdr:ext cx="469744" cy="259045"/>
    <xdr:sp macro="" textlink="">
      <xdr:nvSpPr>
        <xdr:cNvPr id="603" name="n_2aveValue【保健センター・保健所】&#10;一人当たり面積"/>
        <xdr:cNvSpPr txBox="1"/>
      </xdr:nvSpPr>
      <xdr:spPr>
        <a:xfrm>
          <a:off x="20199427" y="1082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604"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2557</xdr:rowOff>
    </xdr:from>
    <xdr:ext cx="469744" cy="259045"/>
    <xdr:sp macro="" textlink="">
      <xdr:nvSpPr>
        <xdr:cNvPr id="605" name="n_4aveValue【保健センター・保健所】&#10;一人当たり面積"/>
        <xdr:cNvSpPr txBox="1"/>
      </xdr:nvSpPr>
      <xdr:spPr>
        <a:xfrm>
          <a:off x="18421427" y="10461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97807</xdr:rowOff>
    </xdr:from>
    <xdr:ext cx="469744" cy="259045"/>
    <xdr:sp macro="" textlink="">
      <xdr:nvSpPr>
        <xdr:cNvPr id="606" name="n_1mainValue【保健センター・保健所】&#10;一人当たり面積"/>
        <xdr:cNvSpPr txBox="1"/>
      </xdr:nvSpPr>
      <xdr:spPr>
        <a:xfrm>
          <a:off x="210757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97807</xdr:rowOff>
    </xdr:from>
    <xdr:ext cx="469744" cy="259045"/>
    <xdr:sp macro="" textlink="">
      <xdr:nvSpPr>
        <xdr:cNvPr id="607" name="n_2mainValue【保健センター・保健所】&#10;一人当たり面積"/>
        <xdr:cNvSpPr txBox="1"/>
      </xdr:nvSpPr>
      <xdr:spPr>
        <a:xfrm>
          <a:off x="20199427" y="10213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8" name="正方形/長方形 6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9" name="正方形/長方形 6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0" name="正方形/長方形 6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1" name="正方形/長方形 6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2" name="正方形/長方形 6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3" name="正方形/長方形 6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4" name="正方形/長方形 6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5" name="正方形/長方形 6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6" name="テキスト ボックス 6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7" name="直線コネクタ 6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8" name="テキスト ボックス 6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9" name="直線コネクタ 6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20" name="テキスト ボックス 6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21" name="直線コネクタ 6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22" name="テキスト ボックス 6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23" name="直線コネクタ 6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24" name="テキスト ボックス 6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25" name="直線コネクタ 6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26" name="テキスト ボックス 6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7" name="直線コネクタ 6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8" name="テキスト ボックス 6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9" name="直線コネクタ 6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30" name="テキスト ボックス 6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1" name="直線コネクタ 6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33" name="直線コネクタ 63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3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35" name="直線コネクタ 63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3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37" name="直線コネクタ 63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1650</xdr:rowOff>
    </xdr:from>
    <xdr:ext cx="405111" cy="259045"/>
    <xdr:sp macro="" textlink="">
      <xdr:nvSpPr>
        <xdr:cNvPr id="638" name="【消防施設】&#10;有形固定資産減価償却率平均値テキスト"/>
        <xdr:cNvSpPr txBox="1"/>
      </xdr:nvSpPr>
      <xdr:spPr>
        <a:xfrm>
          <a:off x="16357600" y="14232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39" name="フローチャート: 判断 63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40" name="フローチャート: 判断 63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41" name="フローチャート: 判断 64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42" name="フローチャート: 判断 64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31387</xdr:rowOff>
    </xdr:from>
    <xdr:to>
      <xdr:col>67</xdr:col>
      <xdr:colOff>101600</xdr:colOff>
      <xdr:row>82</xdr:row>
      <xdr:rowOff>132987</xdr:rowOff>
    </xdr:to>
    <xdr:sp macro="" textlink="">
      <xdr:nvSpPr>
        <xdr:cNvPr id="643" name="フローチャート: 判断 642"/>
        <xdr:cNvSpPr/>
      </xdr:nvSpPr>
      <xdr:spPr>
        <a:xfrm>
          <a:off x="12763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44" name="テキスト ボックス 6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45" name="テキスト ボックス 6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6" name="テキスト ボックス 6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7" name="テキスト ボックス 6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8" name="テキスト ボックス 6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129358</xdr:rowOff>
    </xdr:from>
    <xdr:to>
      <xdr:col>85</xdr:col>
      <xdr:colOff>177800</xdr:colOff>
      <xdr:row>82</xdr:row>
      <xdr:rowOff>59508</xdr:rowOff>
    </xdr:to>
    <xdr:sp macro="" textlink="">
      <xdr:nvSpPr>
        <xdr:cNvPr id="649" name="楕円 648"/>
        <xdr:cNvSpPr/>
      </xdr:nvSpPr>
      <xdr:spPr>
        <a:xfrm>
          <a:off x="16268700" y="1401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152235</xdr:rowOff>
    </xdr:from>
    <xdr:ext cx="405111" cy="259045"/>
    <xdr:sp macro="" textlink="">
      <xdr:nvSpPr>
        <xdr:cNvPr id="650" name="【消防施設】&#10;有形固定資産減価償却率該当値テキスト"/>
        <xdr:cNvSpPr txBox="1"/>
      </xdr:nvSpPr>
      <xdr:spPr>
        <a:xfrm>
          <a:off x="16357600" y="1386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106499</xdr:rowOff>
    </xdr:from>
    <xdr:to>
      <xdr:col>81</xdr:col>
      <xdr:colOff>101600</xdr:colOff>
      <xdr:row>82</xdr:row>
      <xdr:rowOff>36649</xdr:rowOff>
    </xdr:to>
    <xdr:sp macro="" textlink="">
      <xdr:nvSpPr>
        <xdr:cNvPr id="651" name="楕円 650"/>
        <xdr:cNvSpPr/>
      </xdr:nvSpPr>
      <xdr:spPr>
        <a:xfrm>
          <a:off x="15430500" y="1399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157299</xdr:rowOff>
    </xdr:from>
    <xdr:to>
      <xdr:col>85</xdr:col>
      <xdr:colOff>127000</xdr:colOff>
      <xdr:row>82</xdr:row>
      <xdr:rowOff>8708</xdr:rowOff>
    </xdr:to>
    <xdr:cxnSp macro="">
      <xdr:nvCxnSpPr>
        <xdr:cNvPr id="652" name="直線コネクタ 651"/>
        <xdr:cNvCxnSpPr/>
      </xdr:nvCxnSpPr>
      <xdr:spPr>
        <a:xfrm>
          <a:off x="15481300" y="14044749"/>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70576</xdr:rowOff>
    </xdr:from>
    <xdr:to>
      <xdr:col>76</xdr:col>
      <xdr:colOff>165100</xdr:colOff>
      <xdr:row>82</xdr:row>
      <xdr:rowOff>726</xdr:rowOff>
    </xdr:to>
    <xdr:sp macro="" textlink="">
      <xdr:nvSpPr>
        <xdr:cNvPr id="653" name="楕円 652"/>
        <xdr:cNvSpPr/>
      </xdr:nvSpPr>
      <xdr:spPr>
        <a:xfrm>
          <a:off x="14541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121376</xdr:rowOff>
    </xdr:from>
    <xdr:to>
      <xdr:col>81</xdr:col>
      <xdr:colOff>50800</xdr:colOff>
      <xdr:row>81</xdr:row>
      <xdr:rowOff>157299</xdr:rowOff>
    </xdr:to>
    <xdr:cxnSp macro="">
      <xdr:nvCxnSpPr>
        <xdr:cNvPr id="654" name="直線コネクタ 653"/>
        <xdr:cNvCxnSpPr/>
      </xdr:nvCxnSpPr>
      <xdr:spPr>
        <a:xfrm>
          <a:off x="14592300" y="140088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93436</xdr:rowOff>
    </xdr:from>
    <xdr:to>
      <xdr:col>72</xdr:col>
      <xdr:colOff>38100</xdr:colOff>
      <xdr:row>83</xdr:row>
      <xdr:rowOff>23586</xdr:rowOff>
    </xdr:to>
    <xdr:sp macro="" textlink="">
      <xdr:nvSpPr>
        <xdr:cNvPr id="655" name="楕円 654"/>
        <xdr:cNvSpPr/>
      </xdr:nvSpPr>
      <xdr:spPr>
        <a:xfrm>
          <a:off x="13652500" y="1415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121376</xdr:rowOff>
    </xdr:from>
    <xdr:to>
      <xdr:col>76</xdr:col>
      <xdr:colOff>114300</xdr:colOff>
      <xdr:row>82</xdr:row>
      <xdr:rowOff>144236</xdr:rowOff>
    </xdr:to>
    <xdr:cxnSp macro="">
      <xdr:nvCxnSpPr>
        <xdr:cNvPr id="656" name="直線コネクタ 655"/>
        <xdr:cNvCxnSpPr/>
      </xdr:nvCxnSpPr>
      <xdr:spPr>
        <a:xfrm flipV="1">
          <a:off x="13703300" y="14008826"/>
          <a:ext cx="8890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120848</xdr:rowOff>
    </xdr:from>
    <xdr:ext cx="405111" cy="259045"/>
    <xdr:sp macro="" textlink="">
      <xdr:nvSpPr>
        <xdr:cNvPr id="657" name="n_1aveValue【消防施設】&#10;有形固定資産減価償却率"/>
        <xdr:cNvSpPr txBox="1"/>
      </xdr:nvSpPr>
      <xdr:spPr>
        <a:xfrm>
          <a:off x="152660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58" name="n_2ave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57166</xdr:rowOff>
    </xdr:from>
    <xdr:ext cx="405111" cy="259045"/>
    <xdr:sp macro="" textlink="">
      <xdr:nvSpPr>
        <xdr:cNvPr id="659" name="n_3aveValue【消防施設】&#10;有形固定資産減価償却率"/>
        <xdr:cNvSpPr txBox="1"/>
      </xdr:nvSpPr>
      <xdr:spPr>
        <a:xfrm>
          <a:off x="13500744" y="14287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149514</xdr:rowOff>
    </xdr:from>
    <xdr:ext cx="405111" cy="259045"/>
    <xdr:sp macro="" textlink="">
      <xdr:nvSpPr>
        <xdr:cNvPr id="660" name="n_4aveValue【消防施設】&#10;有形固定資産減価償却率"/>
        <xdr:cNvSpPr txBox="1"/>
      </xdr:nvSpPr>
      <xdr:spPr>
        <a:xfrm>
          <a:off x="12611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53176</xdr:rowOff>
    </xdr:from>
    <xdr:ext cx="405111" cy="259045"/>
    <xdr:sp macro="" textlink="">
      <xdr:nvSpPr>
        <xdr:cNvPr id="661" name="n_1mainValue【消防施設】&#10;有形固定資産減価償却率"/>
        <xdr:cNvSpPr txBox="1"/>
      </xdr:nvSpPr>
      <xdr:spPr>
        <a:xfrm>
          <a:off x="15266044" y="1376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62" name="n_2main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40113</xdr:rowOff>
    </xdr:from>
    <xdr:ext cx="405111" cy="259045"/>
    <xdr:sp macro="" textlink="">
      <xdr:nvSpPr>
        <xdr:cNvPr id="663" name="n_3mainValue【消防施設】&#10;有形固定資産減価償却率"/>
        <xdr:cNvSpPr txBox="1"/>
      </xdr:nvSpPr>
      <xdr:spPr>
        <a:xfrm>
          <a:off x="13500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64" name="正方形/長方形 66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65" name="正方形/長方形 66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66" name="正方形/長方形 66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7" name="正方形/長方形 66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8" name="正方形/長方形 66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9" name="正方形/長方形 66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0" name="正方形/長方形 66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1" name="正方形/長方形 67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2" name="テキスト ボックス 67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73" name="直線コネクタ 67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74" name="直線コネクタ 67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75" name="テキスト ボックス 67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76" name="直線コネクタ 67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7" name="テキスト ボックス 67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8" name="直線コネクタ 67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9" name="テキスト ボックス 67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0" name="直線コネクタ 67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1" name="テキスト ボックス 68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2" name="直線コネクタ 68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83" name="テキスト ボックス 68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8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85" name="直線コネクタ 684"/>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86"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87" name="直線コネクタ 686"/>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88"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89" name="直線コネクタ 688"/>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90"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91" name="フローチャート: 判断 690"/>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92" name="フローチャート: 判断 691"/>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93" name="フローチャート: 判断 692"/>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94" name="フローチャート: 判断 693"/>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27991</xdr:rowOff>
    </xdr:from>
    <xdr:to>
      <xdr:col>98</xdr:col>
      <xdr:colOff>38100</xdr:colOff>
      <xdr:row>85</xdr:row>
      <xdr:rowOff>129591</xdr:rowOff>
    </xdr:to>
    <xdr:sp macro="" textlink="">
      <xdr:nvSpPr>
        <xdr:cNvPr id="695" name="フローチャート: 判断 694"/>
        <xdr:cNvSpPr/>
      </xdr:nvSpPr>
      <xdr:spPr>
        <a:xfrm>
          <a:off x="186055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96" name="テキスト ボックス 69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7" name="テキスト ボックス 69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8" name="テキスト ボックス 69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9" name="テキスト ボックス 69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0" name="テキスト ボックス 69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701" name="楕円 700"/>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24300</xdr:rowOff>
    </xdr:from>
    <xdr:ext cx="469744" cy="259045"/>
    <xdr:sp macro="" textlink="">
      <xdr:nvSpPr>
        <xdr:cNvPr id="702" name="【消防施設】&#10;一人当たり面積該当値テキスト"/>
        <xdr:cNvSpPr txBox="1"/>
      </xdr:nvSpPr>
      <xdr:spPr>
        <a:xfrm>
          <a:off x="22199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106629</xdr:rowOff>
    </xdr:from>
    <xdr:to>
      <xdr:col>112</xdr:col>
      <xdr:colOff>38100</xdr:colOff>
      <xdr:row>86</xdr:row>
      <xdr:rowOff>36779</xdr:rowOff>
    </xdr:to>
    <xdr:sp macro="" textlink="">
      <xdr:nvSpPr>
        <xdr:cNvPr id="703" name="楕円 702"/>
        <xdr:cNvSpPr/>
      </xdr:nvSpPr>
      <xdr:spPr>
        <a:xfrm>
          <a:off x="21272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157429</xdr:rowOff>
    </xdr:from>
    <xdr:to>
      <xdr:col>116</xdr:col>
      <xdr:colOff>63500</xdr:colOff>
      <xdr:row>85</xdr:row>
      <xdr:rowOff>160173</xdr:rowOff>
    </xdr:to>
    <xdr:cxnSp macro="">
      <xdr:nvCxnSpPr>
        <xdr:cNvPr id="704" name="直線コネクタ 703"/>
        <xdr:cNvCxnSpPr/>
      </xdr:nvCxnSpPr>
      <xdr:spPr>
        <a:xfrm>
          <a:off x="21323300" y="14730679"/>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109373</xdr:rowOff>
    </xdr:from>
    <xdr:to>
      <xdr:col>107</xdr:col>
      <xdr:colOff>101600</xdr:colOff>
      <xdr:row>86</xdr:row>
      <xdr:rowOff>39523</xdr:rowOff>
    </xdr:to>
    <xdr:sp macro="" textlink="">
      <xdr:nvSpPr>
        <xdr:cNvPr id="705" name="楕円 704"/>
        <xdr:cNvSpPr/>
      </xdr:nvSpPr>
      <xdr:spPr>
        <a:xfrm>
          <a:off x="203835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157429</xdr:rowOff>
    </xdr:from>
    <xdr:to>
      <xdr:col>111</xdr:col>
      <xdr:colOff>177800</xdr:colOff>
      <xdr:row>85</xdr:row>
      <xdr:rowOff>160173</xdr:rowOff>
    </xdr:to>
    <xdr:cxnSp macro="">
      <xdr:nvCxnSpPr>
        <xdr:cNvPr id="706" name="直線コネクタ 705"/>
        <xdr:cNvCxnSpPr/>
      </xdr:nvCxnSpPr>
      <xdr:spPr>
        <a:xfrm flipV="1">
          <a:off x="20434300" y="1473067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119431</xdr:rowOff>
    </xdr:from>
    <xdr:to>
      <xdr:col>102</xdr:col>
      <xdr:colOff>165100</xdr:colOff>
      <xdr:row>86</xdr:row>
      <xdr:rowOff>49581</xdr:rowOff>
    </xdr:to>
    <xdr:sp macro="" textlink="">
      <xdr:nvSpPr>
        <xdr:cNvPr id="707" name="楕円 706"/>
        <xdr:cNvSpPr/>
      </xdr:nvSpPr>
      <xdr:spPr>
        <a:xfrm>
          <a:off x="19494500" y="1469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160173</xdr:rowOff>
    </xdr:from>
    <xdr:to>
      <xdr:col>107</xdr:col>
      <xdr:colOff>50800</xdr:colOff>
      <xdr:row>85</xdr:row>
      <xdr:rowOff>170231</xdr:rowOff>
    </xdr:to>
    <xdr:cxnSp macro="">
      <xdr:nvCxnSpPr>
        <xdr:cNvPr id="708" name="直線コネクタ 707"/>
        <xdr:cNvCxnSpPr/>
      </xdr:nvCxnSpPr>
      <xdr:spPr>
        <a:xfrm flipV="1">
          <a:off x="19545300" y="14733423"/>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150689</xdr:rowOff>
    </xdr:from>
    <xdr:ext cx="469744" cy="259045"/>
    <xdr:sp macro="" textlink="">
      <xdr:nvSpPr>
        <xdr:cNvPr id="709"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710"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711"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146118</xdr:rowOff>
    </xdr:from>
    <xdr:ext cx="469744" cy="259045"/>
    <xdr:sp macro="" textlink="">
      <xdr:nvSpPr>
        <xdr:cNvPr id="712" name="n_4aveValue【消防施設】&#10;一人当たり面積"/>
        <xdr:cNvSpPr txBox="1"/>
      </xdr:nvSpPr>
      <xdr:spPr>
        <a:xfrm>
          <a:off x="18421427" y="14376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27906</xdr:rowOff>
    </xdr:from>
    <xdr:ext cx="469744" cy="259045"/>
    <xdr:sp macro="" textlink="">
      <xdr:nvSpPr>
        <xdr:cNvPr id="713" name="n_1mainValue【消防施設】&#10;一人当たり面積"/>
        <xdr:cNvSpPr txBox="1"/>
      </xdr:nvSpPr>
      <xdr:spPr>
        <a:xfrm>
          <a:off x="210757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30650</xdr:rowOff>
    </xdr:from>
    <xdr:ext cx="469744" cy="259045"/>
    <xdr:sp macro="" textlink="">
      <xdr:nvSpPr>
        <xdr:cNvPr id="714" name="n_2mainValue【消防施設】&#10;一人当たり面積"/>
        <xdr:cNvSpPr txBox="1"/>
      </xdr:nvSpPr>
      <xdr:spPr>
        <a:xfrm>
          <a:off x="20199427" y="14775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40708</xdr:rowOff>
    </xdr:from>
    <xdr:ext cx="469744" cy="259045"/>
    <xdr:sp macro="" textlink="">
      <xdr:nvSpPr>
        <xdr:cNvPr id="715" name="n_3mainValue【消防施設】&#10;一人当たり面積"/>
        <xdr:cNvSpPr txBox="1"/>
      </xdr:nvSpPr>
      <xdr:spPr>
        <a:xfrm>
          <a:off x="19310427" y="1478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6" name="正方形/長方形 71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7" name="正方形/長方形 71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8" name="正方形/長方形 71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9" name="正方形/長方形 71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0" name="正方形/長方形 71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1" name="正方形/長方形 72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2" name="正方形/長方形 72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3" name="正方形/長方形 72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4" name="テキスト ボックス 72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5" name="直線コネクタ 72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6" name="テキスト ボックス 72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7" name="直線コネクタ 7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8" name="テキスト ボックス 72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9" name="直線コネクタ 7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0" name="テキスト ボックス 7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1" name="直線コネクタ 7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2" name="テキスト ボックス 7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3" name="直線コネクタ 7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4" name="テキスト ボックス 7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35" name="直線コネクタ 7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36" name="テキスト ボックス 7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7" name="直線コネクタ 7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8" name="テキスト ボックス 73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41" name="直線コネクタ 740"/>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42"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3" name="直線コネクタ 74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44"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45" name="直線コネクタ 744"/>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16890</xdr:rowOff>
    </xdr:from>
    <xdr:ext cx="405111" cy="259045"/>
    <xdr:sp macro="" textlink="">
      <xdr:nvSpPr>
        <xdr:cNvPr id="746" name="【庁舎】&#10;有形固定資産減価償却率平均値テキスト"/>
        <xdr:cNvSpPr txBox="1"/>
      </xdr:nvSpPr>
      <xdr:spPr>
        <a:xfrm>
          <a:off x="16357600" y="1784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47" name="フローチャート: 判断 746"/>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48" name="フローチャート: 判断 747"/>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49" name="フローチャート: 判断 748"/>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50" name="フローチャート: 判断 749"/>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35198</xdr:rowOff>
    </xdr:from>
    <xdr:to>
      <xdr:col>67</xdr:col>
      <xdr:colOff>101600</xdr:colOff>
      <xdr:row>104</xdr:row>
      <xdr:rowOff>136798</xdr:rowOff>
    </xdr:to>
    <xdr:sp macro="" textlink="">
      <xdr:nvSpPr>
        <xdr:cNvPr id="751" name="フローチャート: 判断 750"/>
        <xdr:cNvSpPr/>
      </xdr:nvSpPr>
      <xdr:spPr>
        <a:xfrm>
          <a:off x="12763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43362</xdr:rowOff>
    </xdr:from>
    <xdr:to>
      <xdr:col>85</xdr:col>
      <xdr:colOff>177800</xdr:colOff>
      <xdr:row>103</xdr:row>
      <xdr:rowOff>144962</xdr:rowOff>
    </xdr:to>
    <xdr:sp macro="" textlink="">
      <xdr:nvSpPr>
        <xdr:cNvPr id="757" name="楕円 756"/>
        <xdr:cNvSpPr/>
      </xdr:nvSpPr>
      <xdr:spPr>
        <a:xfrm>
          <a:off x="162687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66239</xdr:rowOff>
    </xdr:from>
    <xdr:ext cx="405111" cy="259045"/>
    <xdr:sp macro="" textlink="">
      <xdr:nvSpPr>
        <xdr:cNvPr id="758" name="【庁舎】&#10;有形固定資産減価償却率該当値テキスト"/>
        <xdr:cNvSpPr txBox="1"/>
      </xdr:nvSpPr>
      <xdr:spPr>
        <a:xfrm>
          <a:off x="16357600" y="1755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43362</xdr:rowOff>
    </xdr:from>
    <xdr:to>
      <xdr:col>81</xdr:col>
      <xdr:colOff>101600</xdr:colOff>
      <xdr:row>103</xdr:row>
      <xdr:rowOff>144962</xdr:rowOff>
    </xdr:to>
    <xdr:sp macro="" textlink="">
      <xdr:nvSpPr>
        <xdr:cNvPr id="759" name="楕円 758"/>
        <xdr:cNvSpPr/>
      </xdr:nvSpPr>
      <xdr:spPr>
        <a:xfrm>
          <a:off x="15430500" y="1770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94162</xdr:rowOff>
    </xdr:from>
    <xdr:to>
      <xdr:col>85</xdr:col>
      <xdr:colOff>127000</xdr:colOff>
      <xdr:row>103</xdr:row>
      <xdr:rowOff>94162</xdr:rowOff>
    </xdr:to>
    <xdr:cxnSp macro="">
      <xdr:nvCxnSpPr>
        <xdr:cNvPr id="760" name="直線コネクタ 759"/>
        <xdr:cNvCxnSpPr/>
      </xdr:nvCxnSpPr>
      <xdr:spPr>
        <a:xfrm>
          <a:off x="15481300" y="177535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154395</xdr:rowOff>
    </xdr:from>
    <xdr:to>
      <xdr:col>76</xdr:col>
      <xdr:colOff>165100</xdr:colOff>
      <xdr:row>103</xdr:row>
      <xdr:rowOff>84545</xdr:rowOff>
    </xdr:to>
    <xdr:sp macro="" textlink="">
      <xdr:nvSpPr>
        <xdr:cNvPr id="761" name="楕円 760"/>
        <xdr:cNvSpPr/>
      </xdr:nvSpPr>
      <xdr:spPr>
        <a:xfrm>
          <a:off x="14541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33745</xdr:rowOff>
    </xdr:from>
    <xdr:to>
      <xdr:col>81</xdr:col>
      <xdr:colOff>50800</xdr:colOff>
      <xdr:row>103</xdr:row>
      <xdr:rowOff>94162</xdr:rowOff>
    </xdr:to>
    <xdr:cxnSp macro="">
      <xdr:nvCxnSpPr>
        <xdr:cNvPr id="762" name="直線コネクタ 761"/>
        <xdr:cNvCxnSpPr/>
      </xdr:nvCxnSpPr>
      <xdr:spPr>
        <a:xfrm>
          <a:off x="14592300" y="17693095"/>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121738</xdr:rowOff>
    </xdr:from>
    <xdr:to>
      <xdr:col>72</xdr:col>
      <xdr:colOff>38100</xdr:colOff>
      <xdr:row>103</xdr:row>
      <xdr:rowOff>51888</xdr:rowOff>
    </xdr:to>
    <xdr:sp macro="" textlink="">
      <xdr:nvSpPr>
        <xdr:cNvPr id="763" name="楕円 762"/>
        <xdr:cNvSpPr/>
      </xdr:nvSpPr>
      <xdr:spPr>
        <a:xfrm>
          <a:off x="13652500" y="1760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1088</xdr:rowOff>
    </xdr:from>
    <xdr:to>
      <xdr:col>76</xdr:col>
      <xdr:colOff>114300</xdr:colOff>
      <xdr:row>103</xdr:row>
      <xdr:rowOff>33745</xdr:rowOff>
    </xdr:to>
    <xdr:cxnSp macro="">
      <xdr:nvCxnSpPr>
        <xdr:cNvPr id="764" name="直線コネクタ 763"/>
        <xdr:cNvCxnSpPr/>
      </xdr:nvCxnSpPr>
      <xdr:spPr>
        <a:xfrm>
          <a:off x="13703300" y="176604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116839</xdr:rowOff>
    </xdr:from>
    <xdr:to>
      <xdr:col>67</xdr:col>
      <xdr:colOff>101600</xdr:colOff>
      <xdr:row>103</xdr:row>
      <xdr:rowOff>46989</xdr:rowOff>
    </xdr:to>
    <xdr:sp macro="" textlink="">
      <xdr:nvSpPr>
        <xdr:cNvPr id="765" name="楕円 764"/>
        <xdr:cNvSpPr/>
      </xdr:nvSpPr>
      <xdr:spPr>
        <a:xfrm>
          <a:off x="1276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167639</xdr:rowOff>
    </xdr:from>
    <xdr:to>
      <xdr:col>71</xdr:col>
      <xdr:colOff>177800</xdr:colOff>
      <xdr:row>103</xdr:row>
      <xdr:rowOff>1088</xdr:rowOff>
    </xdr:to>
    <xdr:cxnSp macro="">
      <xdr:nvCxnSpPr>
        <xdr:cNvPr id="766" name="直線コネクタ 765"/>
        <xdr:cNvCxnSpPr/>
      </xdr:nvCxnSpPr>
      <xdr:spPr>
        <a:xfrm>
          <a:off x="12814300" y="1765553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67" name="n_1ave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26688</xdr:rowOff>
    </xdr:from>
    <xdr:ext cx="405111" cy="259045"/>
    <xdr:sp macro="" textlink="">
      <xdr:nvSpPr>
        <xdr:cNvPr id="768" name="n_2aveValue【庁舎】&#10;有形固定資産減価償却率"/>
        <xdr:cNvSpPr txBox="1"/>
      </xdr:nvSpPr>
      <xdr:spPr>
        <a:xfrm>
          <a:off x="14389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56078</xdr:rowOff>
    </xdr:from>
    <xdr:ext cx="405111" cy="259045"/>
    <xdr:sp macro="" textlink="">
      <xdr:nvSpPr>
        <xdr:cNvPr id="769" name="n_3aveValue【庁舎】&#10;有形固定資産減価償却率"/>
        <xdr:cNvSpPr txBox="1"/>
      </xdr:nvSpPr>
      <xdr:spPr>
        <a:xfrm>
          <a:off x="13500744" y="180583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127925</xdr:rowOff>
    </xdr:from>
    <xdr:ext cx="405111" cy="259045"/>
    <xdr:sp macro="" textlink="">
      <xdr:nvSpPr>
        <xdr:cNvPr id="770" name="n_4aveValue【庁舎】&#10;有形固定資産減価償却率"/>
        <xdr:cNvSpPr txBox="1"/>
      </xdr:nvSpPr>
      <xdr:spPr>
        <a:xfrm>
          <a:off x="12611744"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161489</xdr:rowOff>
    </xdr:from>
    <xdr:ext cx="405111" cy="259045"/>
    <xdr:sp macro="" textlink="">
      <xdr:nvSpPr>
        <xdr:cNvPr id="771" name="n_1mainValue【庁舎】&#10;有形固定資産減価償却率"/>
        <xdr:cNvSpPr txBox="1"/>
      </xdr:nvSpPr>
      <xdr:spPr>
        <a:xfrm>
          <a:off x="15266044" y="1747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101072</xdr:rowOff>
    </xdr:from>
    <xdr:ext cx="405111" cy="259045"/>
    <xdr:sp macro="" textlink="">
      <xdr:nvSpPr>
        <xdr:cNvPr id="772" name="n_2mainValue【庁舎】&#10;有形固定資産減価償却率"/>
        <xdr:cNvSpPr txBox="1"/>
      </xdr:nvSpPr>
      <xdr:spPr>
        <a:xfrm>
          <a:off x="143897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68415</xdr:rowOff>
    </xdr:from>
    <xdr:ext cx="405111" cy="259045"/>
    <xdr:sp macro="" textlink="">
      <xdr:nvSpPr>
        <xdr:cNvPr id="773" name="n_3mainValue【庁舎】&#10;有形固定資産減価償却率"/>
        <xdr:cNvSpPr txBox="1"/>
      </xdr:nvSpPr>
      <xdr:spPr>
        <a:xfrm>
          <a:off x="13500744" y="17384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63516</xdr:rowOff>
    </xdr:from>
    <xdr:ext cx="405111" cy="259045"/>
    <xdr:sp macro="" textlink="">
      <xdr:nvSpPr>
        <xdr:cNvPr id="774" name="n_4mainValue【庁舎】&#10;有形固定資産減価償却率"/>
        <xdr:cNvSpPr txBox="1"/>
      </xdr:nvSpPr>
      <xdr:spPr>
        <a:xfrm>
          <a:off x="12611744" y="1737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800" name="直線コネクタ 799"/>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801"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802" name="直線コネクタ 801"/>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803"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804" name="直線コネクタ 803"/>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805"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806" name="フローチャート: 判断 805"/>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807" name="フローチャート: 判断 806"/>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808" name="フローチャート: 判断 807"/>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809" name="フローチャート: 判断 808"/>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138068</xdr:rowOff>
    </xdr:from>
    <xdr:to>
      <xdr:col>98</xdr:col>
      <xdr:colOff>38100</xdr:colOff>
      <xdr:row>106</xdr:row>
      <xdr:rowOff>68218</xdr:rowOff>
    </xdr:to>
    <xdr:sp macro="" textlink="">
      <xdr:nvSpPr>
        <xdr:cNvPr id="810" name="フローチャート: 判断 809"/>
        <xdr:cNvSpPr/>
      </xdr:nvSpPr>
      <xdr:spPr>
        <a:xfrm>
          <a:off x="18605500" y="18140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1" name="テキスト ボックス 8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2" name="テキスト ボックス 8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3" name="テキスト ボックス 8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4" name="テキスト ボックス 8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5" name="テキスト ボックス 8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111942</xdr:rowOff>
    </xdr:from>
    <xdr:to>
      <xdr:col>116</xdr:col>
      <xdr:colOff>114300</xdr:colOff>
      <xdr:row>105</xdr:row>
      <xdr:rowOff>42092</xdr:rowOff>
    </xdr:to>
    <xdr:sp macro="" textlink="">
      <xdr:nvSpPr>
        <xdr:cNvPr id="816" name="楕円 815"/>
        <xdr:cNvSpPr/>
      </xdr:nvSpPr>
      <xdr:spPr>
        <a:xfrm>
          <a:off x="221107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134819</xdr:rowOff>
    </xdr:from>
    <xdr:ext cx="469744" cy="259045"/>
    <xdr:sp macro="" textlink="">
      <xdr:nvSpPr>
        <xdr:cNvPr id="817" name="【庁舎】&#10;一人当たり面積該当値テキスト"/>
        <xdr:cNvSpPr txBox="1"/>
      </xdr:nvSpPr>
      <xdr:spPr>
        <a:xfrm>
          <a:off x="22199600" y="1779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116839</xdr:rowOff>
    </xdr:from>
    <xdr:to>
      <xdr:col>112</xdr:col>
      <xdr:colOff>38100</xdr:colOff>
      <xdr:row>105</xdr:row>
      <xdr:rowOff>46989</xdr:rowOff>
    </xdr:to>
    <xdr:sp macro="" textlink="">
      <xdr:nvSpPr>
        <xdr:cNvPr id="818" name="楕円 817"/>
        <xdr:cNvSpPr/>
      </xdr:nvSpPr>
      <xdr:spPr>
        <a:xfrm>
          <a:off x="21272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162742</xdr:rowOff>
    </xdr:from>
    <xdr:to>
      <xdr:col>116</xdr:col>
      <xdr:colOff>63500</xdr:colOff>
      <xdr:row>104</xdr:row>
      <xdr:rowOff>167639</xdr:rowOff>
    </xdr:to>
    <xdr:cxnSp macro="">
      <xdr:nvCxnSpPr>
        <xdr:cNvPr id="819" name="直線コネクタ 818"/>
        <xdr:cNvCxnSpPr/>
      </xdr:nvCxnSpPr>
      <xdr:spPr>
        <a:xfrm flipV="1">
          <a:off x="21323300" y="17993542"/>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98879</xdr:rowOff>
    </xdr:from>
    <xdr:to>
      <xdr:col>107</xdr:col>
      <xdr:colOff>101600</xdr:colOff>
      <xdr:row>105</xdr:row>
      <xdr:rowOff>29029</xdr:rowOff>
    </xdr:to>
    <xdr:sp macro="" textlink="">
      <xdr:nvSpPr>
        <xdr:cNvPr id="820" name="楕円 819"/>
        <xdr:cNvSpPr/>
      </xdr:nvSpPr>
      <xdr:spPr>
        <a:xfrm>
          <a:off x="20383500" y="17929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149679</xdr:rowOff>
    </xdr:from>
    <xdr:to>
      <xdr:col>111</xdr:col>
      <xdr:colOff>177800</xdr:colOff>
      <xdr:row>104</xdr:row>
      <xdr:rowOff>167639</xdr:rowOff>
    </xdr:to>
    <xdr:cxnSp macro="">
      <xdr:nvCxnSpPr>
        <xdr:cNvPr id="821" name="直線コネクタ 820"/>
        <xdr:cNvCxnSpPr/>
      </xdr:nvCxnSpPr>
      <xdr:spPr>
        <a:xfrm>
          <a:off x="20434300" y="17980479"/>
          <a:ext cx="889000" cy="17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103777</xdr:rowOff>
    </xdr:from>
    <xdr:to>
      <xdr:col>102</xdr:col>
      <xdr:colOff>165100</xdr:colOff>
      <xdr:row>105</xdr:row>
      <xdr:rowOff>33927</xdr:rowOff>
    </xdr:to>
    <xdr:sp macro="" textlink="">
      <xdr:nvSpPr>
        <xdr:cNvPr id="822" name="楕円 821"/>
        <xdr:cNvSpPr/>
      </xdr:nvSpPr>
      <xdr:spPr>
        <a:xfrm>
          <a:off x="19494500" y="1793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149679</xdr:rowOff>
    </xdr:from>
    <xdr:to>
      <xdr:col>107</xdr:col>
      <xdr:colOff>50800</xdr:colOff>
      <xdr:row>104</xdr:row>
      <xdr:rowOff>154577</xdr:rowOff>
    </xdr:to>
    <xdr:cxnSp macro="">
      <xdr:nvCxnSpPr>
        <xdr:cNvPr id="823" name="直線コネクタ 822"/>
        <xdr:cNvCxnSpPr/>
      </xdr:nvCxnSpPr>
      <xdr:spPr>
        <a:xfrm flipV="1">
          <a:off x="19545300" y="17980479"/>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123371</xdr:rowOff>
    </xdr:from>
    <xdr:to>
      <xdr:col>98</xdr:col>
      <xdr:colOff>38100</xdr:colOff>
      <xdr:row>105</xdr:row>
      <xdr:rowOff>53521</xdr:rowOff>
    </xdr:to>
    <xdr:sp macro="" textlink="">
      <xdr:nvSpPr>
        <xdr:cNvPr id="824" name="楕円 823"/>
        <xdr:cNvSpPr/>
      </xdr:nvSpPr>
      <xdr:spPr>
        <a:xfrm>
          <a:off x="18605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154577</xdr:rowOff>
    </xdr:from>
    <xdr:to>
      <xdr:col>102</xdr:col>
      <xdr:colOff>114300</xdr:colOff>
      <xdr:row>105</xdr:row>
      <xdr:rowOff>2721</xdr:rowOff>
    </xdr:to>
    <xdr:cxnSp macro="">
      <xdr:nvCxnSpPr>
        <xdr:cNvPr id="825" name="直線コネクタ 824"/>
        <xdr:cNvCxnSpPr/>
      </xdr:nvCxnSpPr>
      <xdr:spPr>
        <a:xfrm flipV="1">
          <a:off x="18656300" y="1798537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167113</xdr:rowOff>
    </xdr:from>
    <xdr:ext cx="469744" cy="259045"/>
    <xdr:sp macro="" textlink="">
      <xdr:nvSpPr>
        <xdr:cNvPr id="826" name="n_1aveValue【庁舎】&#10;一人当たり面積"/>
        <xdr:cNvSpPr txBox="1"/>
      </xdr:nvSpPr>
      <xdr:spPr>
        <a:xfrm>
          <a:off x="21075727" y="18169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11991</xdr:rowOff>
    </xdr:from>
    <xdr:ext cx="469744" cy="259045"/>
    <xdr:sp macro="" textlink="">
      <xdr:nvSpPr>
        <xdr:cNvPr id="827" name="n_2aveValue【庁舎】&#10;一人当たり面積"/>
        <xdr:cNvSpPr txBox="1"/>
      </xdr:nvSpPr>
      <xdr:spPr>
        <a:xfrm>
          <a:off x="20199427" y="18185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828" name="n_3aveValue【庁舎】&#10;一人当たり面積"/>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59345</xdr:rowOff>
    </xdr:from>
    <xdr:ext cx="469744" cy="259045"/>
    <xdr:sp macro="" textlink="">
      <xdr:nvSpPr>
        <xdr:cNvPr id="829" name="n_4aveValue【庁舎】&#10;一人当たり面積"/>
        <xdr:cNvSpPr txBox="1"/>
      </xdr:nvSpPr>
      <xdr:spPr>
        <a:xfrm>
          <a:off x="18421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63516</xdr:rowOff>
    </xdr:from>
    <xdr:ext cx="469744" cy="259045"/>
    <xdr:sp macro="" textlink="">
      <xdr:nvSpPr>
        <xdr:cNvPr id="830" name="n_1mainValue【庁舎】&#10;一人当たり面積"/>
        <xdr:cNvSpPr txBox="1"/>
      </xdr:nvSpPr>
      <xdr:spPr>
        <a:xfrm>
          <a:off x="21075727"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45556</xdr:rowOff>
    </xdr:from>
    <xdr:ext cx="469744" cy="259045"/>
    <xdr:sp macro="" textlink="">
      <xdr:nvSpPr>
        <xdr:cNvPr id="831" name="n_2mainValue【庁舎】&#10;一人当たり面積"/>
        <xdr:cNvSpPr txBox="1"/>
      </xdr:nvSpPr>
      <xdr:spPr>
        <a:xfrm>
          <a:off x="20199427" y="17704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50454</xdr:rowOff>
    </xdr:from>
    <xdr:ext cx="469744" cy="259045"/>
    <xdr:sp macro="" textlink="">
      <xdr:nvSpPr>
        <xdr:cNvPr id="832" name="n_3mainValue【庁舎】&#10;一人当たり面積"/>
        <xdr:cNvSpPr txBox="1"/>
      </xdr:nvSpPr>
      <xdr:spPr>
        <a:xfrm>
          <a:off x="19310427" y="1770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70048</xdr:rowOff>
    </xdr:from>
    <xdr:ext cx="469744" cy="259045"/>
    <xdr:sp macro="" textlink="">
      <xdr:nvSpPr>
        <xdr:cNvPr id="833" name="n_4mainValue【庁舎】&#10;一人当たり面積"/>
        <xdr:cNvSpPr txBox="1"/>
      </xdr:nvSpPr>
      <xdr:spPr>
        <a:xfrm>
          <a:off x="18421427" y="1772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4" name="正方形/長方形 83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5" name="正方形/長方形 83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6" name="テキスト ボックス 83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類似団体内平均と比較して有形固定資産減価償却比率が低い水準にあるのは、庁舎である。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庁舎については、増改築を行っているため有形固定資産減価償却比率が低い水準にあると考える。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また、体育館・プールの有形固定資産減価償却比率が大きく低下しているのは、令和元年度に屋内運動施設を建設したためである。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類似団体内平均と比較して特に有形固定資産減価償却比率が高い水準にある施設は、福祉施設である。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福祉施設については、令和元年度に高齢者共同住宅ふるさとを除売却したため低下したが、高い水準にある。平成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年度に大きく値が変動しているのは、平成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年度まで保健センター・保健所に分類すべき施設が誤って計上されていたためである。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0.11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人件費の削減など歳出全般の見直しを図るとともに、徴収業務の強化や公有財産の売却等を実施し歳入確保に努める。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136525</xdr:rowOff>
    </xdr:from>
    <xdr:to>
      <xdr:col>23</xdr:col>
      <xdr:colOff>133350</xdr:colOff>
      <xdr:row>41</xdr:row>
      <xdr:rowOff>136525</xdr:rowOff>
    </xdr:to>
    <xdr:cxnSp macro="">
      <xdr:nvCxnSpPr>
        <xdr:cNvPr id="69" name="直線コネクタ 68"/>
        <xdr:cNvCxnSpPr/>
      </xdr:nvCxnSpPr>
      <xdr:spPr>
        <a:xfrm>
          <a:off x="4114800" y="71659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136525</xdr:rowOff>
    </xdr:from>
    <xdr:to>
      <xdr:col>19</xdr:col>
      <xdr:colOff>133350</xdr:colOff>
      <xdr:row>41</xdr:row>
      <xdr:rowOff>136525</xdr:rowOff>
    </xdr:to>
    <xdr:cxnSp macro="">
      <xdr:nvCxnSpPr>
        <xdr:cNvPr id="72" name="直線コネクタ 71"/>
        <xdr:cNvCxnSpPr/>
      </xdr:nvCxnSpPr>
      <xdr:spPr>
        <a:xfrm>
          <a:off x="3225800" y="71659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136525</xdr:rowOff>
    </xdr:from>
    <xdr:to>
      <xdr:col>15</xdr:col>
      <xdr:colOff>82550</xdr:colOff>
      <xdr:row>41</xdr:row>
      <xdr:rowOff>156633</xdr:rowOff>
    </xdr:to>
    <xdr:cxnSp macro="">
      <xdr:nvCxnSpPr>
        <xdr:cNvPr id="75" name="直線コネクタ 74"/>
        <xdr:cNvCxnSpPr/>
      </xdr:nvCxnSpPr>
      <xdr:spPr>
        <a:xfrm flipV="1">
          <a:off x="2336800" y="71659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156633</xdr:rowOff>
    </xdr:from>
    <xdr:to>
      <xdr:col>11</xdr:col>
      <xdr:colOff>31750</xdr:colOff>
      <xdr:row>42</xdr:row>
      <xdr:rowOff>5292</xdr:rowOff>
    </xdr:to>
    <xdr:cxnSp macro="">
      <xdr:nvCxnSpPr>
        <xdr:cNvPr id="78" name="直線コネクタ 77"/>
        <xdr:cNvCxnSpPr/>
      </xdr:nvCxnSpPr>
      <xdr:spPr>
        <a:xfrm flipV="1">
          <a:off x="1447800" y="71860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10177</xdr:rowOff>
    </xdr:from>
    <xdr:ext cx="762000" cy="259045"/>
    <xdr:sp macro="" textlink="">
      <xdr:nvSpPr>
        <xdr:cNvPr id="82" name="テキスト ボックス 81"/>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88" name="楕円 87"/>
        <xdr:cNvSpPr/>
      </xdr:nvSpPr>
      <xdr:spPr>
        <a:xfrm>
          <a:off x="49022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102252</xdr:rowOff>
    </xdr:from>
    <xdr:ext cx="762000" cy="259045"/>
    <xdr:sp macro="" textlink="">
      <xdr:nvSpPr>
        <xdr:cNvPr id="89" name="財政力該当値テキスト"/>
        <xdr:cNvSpPr txBox="1"/>
      </xdr:nvSpPr>
      <xdr:spPr>
        <a:xfrm>
          <a:off x="50419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85725</xdr:rowOff>
    </xdr:from>
    <xdr:to>
      <xdr:col>19</xdr:col>
      <xdr:colOff>184150</xdr:colOff>
      <xdr:row>42</xdr:row>
      <xdr:rowOff>15875</xdr:rowOff>
    </xdr:to>
    <xdr:sp macro="" textlink="">
      <xdr:nvSpPr>
        <xdr:cNvPr id="90" name="楕円 89"/>
        <xdr:cNvSpPr/>
      </xdr:nvSpPr>
      <xdr:spPr>
        <a:xfrm>
          <a:off x="4064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91" name="テキスト ボックス 90"/>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85725</xdr:rowOff>
    </xdr:from>
    <xdr:to>
      <xdr:col>15</xdr:col>
      <xdr:colOff>133350</xdr:colOff>
      <xdr:row>42</xdr:row>
      <xdr:rowOff>15875</xdr:rowOff>
    </xdr:to>
    <xdr:sp macro="" textlink="">
      <xdr:nvSpPr>
        <xdr:cNvPr id="92" name="楕円 91"/>
        <xdr:cNvSpPr/>
      </xdr:nvSpPr>
      <xdr:spPr>
        <a:xfrm>
          <a:off x="3175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26052</xdr:rowOff>
    </xdr:from>
    <xdr:ext cx="762000" cy="259045"/>
    <xdr:sp macro="" textlink="">
      <xdr:nvSpPr>
        <xdr:cNvPr id="93" name="テキスト ボックス 92"/>
        <xdr:cNvSpPr txBox="1"/>
      </xdr:nvSpPr>
      <xdr:spPr>
        <a:xfrm>
          <a:off x="2844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105833</xdr:rowOff>
    </xdr:from>
    <xdr:to>
      <xdr:col>11</xdr:col>
      <xdr:colOff>82550</xdr:colOff>
      <xdr:row>42</xdr:row>
      <xdr:rowOff>35983</xdr:rowOff>
    </xdr:to>
    <xdr:sp macro="" textlink="">
      <xdr:nvSpPr>
        <xdr:cNvPr id="94" name="楕円 93"/>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95" name="テキスト ボックス 94"/>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125942</xdr:rowOff>
    </xdr:from>
    <xdr:to>
      <xdr:col>7</xdr:col>
      <xdr:colOff>31750</xdr:colOff>
      <xdr:row>42</xdr:row>
      <xdr:rowOff>56092</xdr:rowOff>
    </xdr:to>
    <xdr:sp macro="" textlink="">
      <xdr:nvSpPr>
        <xdr:cNvPr id="96" name="楕円 95"/>
        <xdr:cNvSpPr/>
      </xdr:nvSpPr>
      <xdr:spPr>
        <a:xfrm>
          <a:off x="1397000" y="715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66269</xdr:rowOff>
    </xdr:from>
    <xdr:ext cx="762000" cy="259045"/>
    <xdr:sp macro="" textlink="">
      <xdr:nvSpPr>
        <xdr:cNvPr id="97" name="テキスト ボックス 96"/>
        <xdr:cNvSpPr txBox="1"/>
      </xdr:nvSpPr>
      <xdr:spPr>
        <a:xfrm>
          <a:off x="1066800" y="692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令和元年台風第</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号対応のための時間外の増や、退職者が多かったことより、前年度から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ポイントの上昇となったが、類似団体平均を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ポイント下回っており、前年度と同程度である。</a:t>
          </a:r>
        </a:p>
        <a:p>
          <a:r>
            <a:rPr kumimoji="1" lang="ja-JP" altLang="en-US" sz="1300">
              <a:latin typeface="ＭＳ Ｐゴシック" panose="020B0600070205080204" pitchFamily="50" charset="-128"/>
              <a:ea typeface="ＭＳ Ｐゴシック" panose="020B0600070205080204" pitchFamily="50" charset="-128"/>
            </a:rPr>
            <a:t>　今後、会計年度任用職員に係る人件費の増により、経常収支比率が上昇することが予想されるため、地方債の繰上償還や、借換えによる利子償還金の抑制・縮減の検討等、経常経費の削減に努める。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39188</xdr:rowOff>
    </xdr:from>
    <xdr:to>
      <xdr:col>23</xdr:col>
      <xdr:colOff>133350</xdr:colOff>
      <xdr:row>60</xdr:row>
      <xdr:rowOff>66766</xdr:rowOff>
    </xdr:to>
    <xdr:cxnSp macro="">
      <xdr:nvCxnSpPr>
        <xdr:cNvPr id="134" name="直線コネクタ 133"/>
        <xdr:cNvCxnSpPr/>
      </xdr:nvCxnSpPr>
      <xdr:spPr>
        <a:xfrm>
          <a:off x="4114800" y="1032618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39750</xdr:rowOff>
    </xdr:from>
    <xdr:ext cx="762000" cy="259045"/>
    <xdr:sp macro="" textlink="">
      <xdr:nvSpPr>
        <xdr:cNvPr id="135" name="財政構造の弾力性平均値テキスト"/>
        <xdr:cNvSpPr txBox="1"/>
      </xdr:nvSpPr>
      <xdr:spPr>
        <a:xfrm>
          <a:off x="5041900" y="10326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39188</xdr:rowOff>
    </xdr:from>
    <xdr:to>
      <xdr:col>19</xdr:col>
      <xdr:colOff>133350</xdr:colOff>
      <xdr:row>60</xdr:row>
      <xdr:rowOff>77107</xdr:rowOff>
    </xdr:to>
    <xdr:cxnSp macro="">
      <xdr:nvCxnSpPr>
        <xdr:cNvPr id="137" name="直線コネクタ 136"/>
        <xdr:cNvCxnSpPr/>
      </xdr:nvCxnSpPr>
      <xdr:spPr>
        <a:xfrm flipV="1">
          <a:off x="3225800" y="10326188"/>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129920</xdr:rowOff>
    </xdr:from>
    <xdr:ext cx="736600" cy="259045"/>
    <xdr:sp macro="" textlink="">
      <xdr:nvSpPr>
        <xdr:cNvPr id="139" name="テキスト ボックス 138"/>
        <xdr:cNvSpPr txBox="1"/>
      </xdr:nvSpPr>
      <xdr:spPr>
        <a:xfrm>
          <a:off x="3733800" y="1041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145143</xdr:rowOff>
    </xdr:from>
    <xdr:to>
      <xdr:col>15</xdr:col>
      <xdr:colOff>82550</xdr:colOff>
      <xdr:row>60</xdr:row>
      <xdr:rowOff>77107</xdr:rowOff>
    </xdr:to>
    <xdr:cxnSp macro="">
      <xdr:nvCxnSpPr>
        <xdr:cNvPr id="140" name="直線コネクタ 139"/>
        <xdr:cNvCxnSpPr/>
      </xdr:nvCxnSpPr>
      <xdr:spPr>
        <a:xfrm>
          <a:off x="2336800" y="102606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83094</xdr:rowOff>
    </xdr:from>
    <xdr:to>
      <xdr:col>11</xdr:col>
      <xdr:colOff>31750</xdr:colOff>
      <xdr:row>59</xdr:row>
      <xdr:rowOff>145143</xdr:rowOff>
    </xdr:to>
    <xdr:cxnSp macro="">
      <xdr:nvCxnSpPr>
        <xdr:cNvPr id="143" name="直線コネクタ 142"/>
        <xdr:cNvCxnSpPr/>
      </xdr:nvCxnSpPr>
      <xdr:spPr>
        <a:xfrm>
          <a:off x="1447800" y="10198644"/>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60977</xdr:rowOff>
    </xdr:from>
    <xdr:ext cx="762000" cy="259045"/>
    <xdr:sp macro="" textlink="">
      <xdr:nvSpPr>
        <xdr:cNvPr id="145" name="テキスト ボックス 144"/>
        <xdr:cNvSpPr txBox="1"/>
      </xdr:nvSpPr>
      <xdr:spPr>
        <a:xfrm>
          <a:off x="1955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15059</xdr:rowOff>
    </xdr:from>
    <xdr:to>
      <xdr:col>7</xdr:col>
      <xdr:colOff>31750</xdr:colOff>
      <xdr:row>59</xdr:row>
      <xdr:rowOff>116659</xdr:rowOff>
    </xdr:to>
    <xdr:sp macro="" textlink="">
      <xdr:nvSpPr>
        <xdr:cNvPr id="146" name="フローチャート: 判断 145"/>
        <xdr:cNvSpPr/>
      </xdr:nvSpPr>
      <xdr:spPr>
        <a:xfrm>
          <a:off x="1397000" y="10130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126836</xdr:rowOff>
    </xdr:from>
    <xdr:ext cx="762000" cy="259045"/>
    <xdr:sp macro="" textlink="">
      <xdr:nvSpPr>
        <xdr:cNvPr id="147" name="テキスト ボックス 146"/>
        <xdr:cNvSpPr txBox="1"/>
      </xdr:nvSpPr>
      <xdr:spPr>
        <a:xfrm>
          <a:off x="1066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15966</xdr:rowOff>
    </xdr:from>
    <xdr:to>
      <xdr:col>23</xdr:col>
      <xdr:colOff>184150</xdr:colOff>
      <xdr:row>60</xdr:row>
      <xdr:rowOff>117566</xdr:rowOff>
    </xdr:to>
    <xdr:sp macro="" textlink="">
      <xdr:nvSpPr>
        <xdr:cNvPr id="153" name="楕円 152"/>
        <xdr:cNvSpPr/>
      </xdr:nvSpPr>
      <xdr:spPr>
        <a:xfrm>
          <a:off x="49022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32493</xdr:rowOff>
    </xdr:from>
    <xdr:ext cx="762000" cy="259045"/>
    <xdr:sp macro="" textlink="">
      <xdr:nvSpPr>
        <xdr:cNvPr id="154" name="財政構造の弾力性該当値テキスト"/>
        <xdr:cNvSpPr txBox="1"/>
      </xdr:nvSpPr>
      <xdr:spPr>
        <a:xfrm>
          <a:off x="5041900" y="10148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159838</xdr:rowOff>
    </xdr:from>
    <xdr:to>
      <xdr:col>19</xdr:col>
      <xdr:colOff>184150</xdr:colOff>
      <xdr:row>60</xdr:row>
      <xdr:rowOff>89988</xdr:rowOff>
    </xdr:to>
    <xdr:sp macro="" textlink="">
      <xdr:nvSpPr>
        <xdr:cNvPr id="155" name="楕円 154"/>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100165</xdr:rowOff>
    </xdr:from>
    <xdr:ext cx="736600" cy="259045"/>
    <xdr:sp macro="" textlink="">
      <xdr:nvSpPr>
        <xdr:cNvPr id="156" name="テキスト ボックス 155"/>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26307</xdr:rowOff>
    </xdr:from>
    <xdr:to>
      <xdr:col>15</xdr:col>
      <xdr:colOff>133350</xdr:colOff>
      <xdr:row>60</xdr:row>
      <xdr:rowOff>127907</xdr:rowOff>
    </xdr:to>
    <xdr:sp macro="" textlink="">
      <xdr:nvSpPr>
        <xdr:cNvPr id="157" name="楕円 156"/>
        <xdr:cNvSpPr/>
      </xdr:nvSpPr>
      <xdr:spPr>
        <a:xfrm>
          <a:off x="3175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58" name="テキスト ボックス 157"/>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94343</xdr:rowOff>
    </xdr:from>
    <xdr:to>
      <xdr:col>11</xdr:col>
      <xdr:colOff>82550</xdr:colOff>
      <xdr:row>60</xdr:row>
      <xdr:rowOff>24493</xdr:rowOff>
    </xdr:to>
    <xdr:sp macro="" textlink="">
      <xdr:nvSpPr>
        <xdr:cNvPr id="159" name="楕円 158"/>
        <xdr:cNvSpPr/>
      </xdr:nvSpPr>
      <xdr:spPr>
        <a:xfrm>
          <a:off x="2286000" y="10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34670</xdr:rowOff>
    </xdr:from>
    <xdr:ext cx="762000" cy="259045"/>
    <xdr:sp macro="" textlink="">
      <xdr:nvSpPr>
        <xdr:cNvPr id="160" name="テキスト ボックス 159"/>
        <xdr:cNvSpPr txBox="1"/>
      </xdr:nvSpPr>
      <xdr:spPr>
        <a:xfrm>
          <a:off x="1955800" y="997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32294</xdr:rowOff>
    </xdr:from>
    <xdr:to>
      <xdr:col>7</xdr:col>
      <xdr:colOff>31750</xdr:colOff>
      <xdr:row>59</xdr:row>
      <xdr:rowOff>133894</xdr:rowOff>
    </xdr:to>
    <xdr:sp macro="" textlink="">
      <xdr:nvSpPr>
        <xdr:cNvPr id="161" name="楕円 160"/>
        <xdr:cNvSpPr/>
      </xdr:nvSpPr>
      <xdr:spPr>
        <a:xfrm>
          <a:off x="1397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118671</xdr:rowOff>
    </xdr:from>
    <xdr:ext cx="762000" cy="259045"/>
    <xdr:sp macro="" textlink="">
      <xdr:nvSpPr>
        <xdr:cNvPr id="162" name="テキスト ボックス 161"/>
        <xdr:cNvSpPr txBox="1"/>
      </xdr:nvSpPr>
      <xdr:spPr>
        <a:xfrm>
          <a:off x="1066800" y="1023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類似団体平均を下回っているが年々増加傾向にある。</a:t>
          </a:r>
        </a:p>
        <a:p>
          <a:r>
            <a:rPr kumimoji="1" lang="ja-JP" altLang="en-US" sz="1300">
              <a:latin typeface="ＭＳ Ｐゴシック" panose="020B0600070205080204" pitchFamily="50" charset="-128"/>
              <a:ea typeface="ＭＳ Ｐゴシック" panose="020B0600070205080204" pitchFamily="50" charset="-128"/>
            </a:rPr>
            <a:t>　適正な職員配置など経費の見直しに努める。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105380</xdr:rowOff>
    </xdr:from>
    <xdr:to>
      <xdr:col>23</xdr:col>
      <xdr:colOff>133350</xdr:colOff>
      <xdr:row>81</xdr:row>
      <xdr:rowOff>135297</xdr:rowOff>
    </xdr:to>
    <xdr:cxnSp macro="">
      <xdr:nvCxnSpPr>
        <xdr:cNvPr id="197" name="直線コネクタ 196"/>
        <xdr:cNvCxnSpPr/>
      </xdr:nvCxnSpPr>
      <xdr:spPr>
        <a:xfrm>
          <a:off x="4114800" y="13992830"/>
          <a:ext cx="838200" cy="29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97549</xdr:rowOff>
    </xdr:from>
    <xdr:to>
      <xdr:col>19</xdr:col>
      <xdr:colOff>133350</xdr:colOff>
      <xdr:row>81</xdr:row>
      <xdr:rowOff>105380</xdr:rowOff>
    </xdr:to>
    <xdr:cxnSp macro="">
      <xdr:nvCxnSpPr>
        <xdr:cNvPr id="200" name="直線コネクタ 199"/>
        <xdr:cNvCxnSpPr/>
      </xdr:nvCxnSpPr>
      <xdr:spPr>
        <a:xfrm>
          <a:off x="3225800" y="13984999"/>
          <a:ext cx="889000" cy="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90926</xdr:rowOff>
    </xdr:from>
    <xdr:to>
      <xdr:col>15</xdr:col>
      <xdr:colOff>82550</xdr:colOff>
      <xdr:row>81</xdr:row>
      <xdr:rowOff>97549</xdr:rowOff>
    </xdr:to>
    <xdr:cxnSp macro="">
      <xdr:nvCxnSpPr>
        <xdr:cNvPr id="203" name="直線コネクタ 202"/>
        <xdr:cNvCxnSpPr/>
      </xdr:nvCxnSpPr>
      <xdr:spPr>
        <a:xfrm>
          <a:off x="2336800" y="13978376"/>
          <a:ext cx="889000" cy="6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67914</xdr:rowOff>
    </xdr:from>
    <xdr:to>
      <xdr:col>11</xdr:col>
      <xdr:colOff>31750</xdr:colOff>
      <xdr:row>81</xdr:row>
      <xdr:rowOff>90926</xdr:rowOff>
    </xdr:to>
    <xdr:cxnSp macro="">
      <xdr:nvCxnSpPr>
        <xdr:cNvPr id="206" name="直線コネクタ 205"/>
        <xdr:cNvCxnSpPr/>
      </xdr:nvCxnSpPr>
      <xdr:spPr>
        <a:xfrm>
          <a:off x="1447800" y="13955364"/>
          <a:ext cx="889000" cy="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79558</xdr:rowOff>
    </xdr:from>
    <xdr:to>
      <xdr:col>7</xdr:col>
      <xdr:colOff>31750</xdr:colOff>
      <xdr:row>82</xdr:row>
      <xdr:rowOff>9708</xdr:rowOff>
    </xdr:to>
    <xdr:sp macro="" textlink="">
      <xdr:nvSpPr>
        <xdr:cNvPr id="209" name="フローチャート: 判断 208"/>
        <xdr:cNvSpPr/>
      </xdr:nvSpPr>
      <xdr:spPr>
        <a:xfrm>
          <a:off x="1397000" y="13967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165935</xdr:rowOff>
    </xdr:from>
    <xdr:ext cx="762000" cy="259045"/>
    <xdr:sp macro="" textlink="">
      <xdr:nvSpPr>
        <xdr:cNvPr id="210" name="テキスト ボックス 209"/>
        <xdr:cNvSpPr txBox="1"/>
      </xdr:nvSpPr>
      <xdr:spPr>
        <a:xfrm>
          <a:off x="1066800" y="1405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84497</xdr:rowOff>
    </xdr:from>
    <xdr:to>
      <xdr:col>23</xdr:col>
      <xdr:colOff>184150</xdr:colOff>
      <xdr:row>82</xdr:row>
      <xdr:rowOff>14647</xdr:rowOff>
    </xdr:to>
    <xdr:sp macro="" textlink="">
      <xdr:nvSpPr>
        <xdr:cNvPr id="216" name="楕円 215"/>
        <xdr:cNvSpPr/>
      </xdr:nvSpPr>
      <xdr:spPr>
        <a:xfrm>
          <a:off x="4902200" y="1397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101024</xdr:rowOff>
    </xdr:from>
    <xdr:ext cx="762000" cy="259045"/>
    <xdr:sp macro="" textlink="">
      <xdr:nvSpPr>
        <xdr:cNvPr id="217" name="人件費・物件費等の状況該当値テキスト"/>
        <xdr:cNvSpPr txBox="1"/>
      </xdr:nvSpPr>
      <xdr:spPr>
        <a:xfrm>
          <a:off x="5041900" y="1381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54580</xdr:rowOff>
    </xdr:from>
    <xdr:to>
      <xdr:col>19</xdr:col>
      <xdr:colOff>184150</xdr:colOff>
      <xdr:row>81</xdr:row>
      <xdr:rowOff>156180</xdr:rowOff>
    </xdr:to>
    <xdr:sp macro="" textlink="">
      <xdr:nvSpPr>
        <xdr:cNvPr id="218" name="楕円 217"/>
        <xdr:cNvSpPr/>
      </xdr:nvSpPr>
      <xdr:spPr>
        <a:xfrm>
          <a:off x="4064000" y="139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166357</xdr:rowOff>
    </xdr:from>
    <xdr:ext cx="736600" cy="259045"/>
    <xdr:sp macro="" textlink="">
      <xdr:nvSpPr>
        <xdr:cNvPr id="219" name="テキスト ボックス 218"/>
        <xdr:cNvSpPr txBox="1"/>
      </xdr:nvSpPr>
      <xdr:spPr>
        <a:xfrm>
          <a:off x="3733800" y="13710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46749</xdr:rowOff>
    </xdr:from>
    <xdr:to>
      <xdr:col>15</xdr:col>
      <xdr:colOff>133350</xdr:colOff>
      <xdr:row>81</xdr:row>
      <xdr:rowOff>148349</xdr:rowOff>
    </xdr:to>
    <xdr:sp macro="" textlink="">
      <xdr:nvSpPr>
        <xdr:cNvPr id="220" name="楕円 219"/>
        <xdr:cNvSpPr/>
      </xdr:nvSpPr>
      <xdr:spPr>
        <a:xfrm>
          <a:off x="3175000" y="1393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158526</xdr:rowOff>
    </xdr:from>
    <xdr:ext cx="762000" cy="259045"/>
    <xdr:sp macro="" textlink="">
      <xdr:nvSpPr>
        <xdr:cNvPr id="221" name="テキスト ボックス 220"/>
        <xdr:cNvSpPr txBox="1"/>
      </xdr:nvSpPr>
      <xdr:spPr>
        <a:xfrm>
          <a:off x="2844800" y="13703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40126</xdr:rowOff>
    </xdr:from>
    <xdr:to>
      <xdr:col>11</xdr:col>
      <xdr:colOff>82550</xdr:colOff>
      <xdr:row>81</xdr:row>
      <xdr:rowOff>141726</xdr:rowOff>
    </xdr:to>
    <xdr:sp macro="" textlink="">
      <xdr:nvSpPr>
        <xdr:cNvPr id="222" name="楕円 221"/>
        <xdr:cNvSpPr/>
      </xdr:nvSpPr>
      <xdr:spPr>
        <a:xfrm>
          <a:off x="2286000" y="1392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151903</xdr:rowOff>
    </xdr:from>
    <xdr:ext cx="762000" cy="259045"/>
    <xdr:sp macro="" textlink="">
      <xdr:nvSpPr>
        <xdr:cNvPr id="223" name="テキスト ボックス 222"/>
        <xdr:cNvSpPr txBox="1"/>
      </xdr:nvSpPr>
      <xdr:spPr>
        <a:xfrm>
          <a:off x="1955800" y="1369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17114</xdr:rowOff>
    </xdr:from>
    <xdr:to>
      <xdr:col>7</xdr:col>
      <xdr:colOff>31750</xdr:colOff>
      <xdr:row>81</xdr:row>
      <xdr:rowOff>118714</xdr:rowOff>
    </xdr:to>
    <xdr:sp macro="" textlink="">
      <xdr:nvSpPr>
        <xdr:cNvPr id="224" name="楕円 223"/>
        <xdr:cNvSpPr/>
      </xdr:nvSpPr>
      <xdr:spPr>
        <a:xfrm>
          <a:off x="1397000" y="1390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128891</xdr:rowOff>
    </xdr:from>
    <xdr:ext cx="762000" cy="259045"/>
    <xdr:sp macro="" textlink="">
      <xdr:nvSpPr>
        <xdr:cNvPr id="225" name="テキスト ボックス 224"/>
        <xdr:cNvSpPr txBox="1"/>
      </xdr:nvSpPr>
      <xdr:spPr>
        <a:xfrm>
          <a:off x="1066800" y="1367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類似団体平均は上回っているが、全国市平均よりは低い状態にある。</a:t>
          </a:r>
        </a:p>
        <a:p>
          <a:r>
            <a:rPr kumimoji="1" lang="ja-JP" altLang="en-US" sz="1300">
              <a:latin typeface="ＭＳ Ｐゴシック" panose="020B0600070205080204" pitchFamily="50" charset="-128"/>
              <a:ea typeface="ＭＳ Ｐゴシック" panose="020B0600070205080204" pitchFamily="50" charset="-128"/>
            </a:rPr>
            <a:t>　地域の民間企業の平均給与の状況等を踏まえ、給与の適正化に努める。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86</xdr:row>
      <xdr:rowOff>155222</xdr:rowOff>
    </xdr:to>
    <xdr:cxnSp macro="">
      <xdr:nvCxnSpPr>
        <xdr:cNvPr id="259" name="直線コネクタ 258"/>
        <xdr:cNvCxnSpPr/>
      </xdr:nvCxnSpPr>
      <xdr:spPr>
        <a:xfrm>
          <a:off x="16179800" y="148999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53922</xdr:rowOff>
    </xdr:from>
    <xdr:ext cx="762000" cy="259045"/>
    <xdr:sp macro="" textlink="">
      <xdr:nvSpPr>
        <xdr:cNvPr id="260" name="給与水準   （国との比較）平均値テキスト"/>
        <xdr:cNvSpPr txBox="1"/>
      </xdr:nvSpPr>
      <xdr:spPr>
        <a:xfrm>
          <a:off x="17106900" y="14627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128411</xdr:rowOff>
    </xdr:from>
    <xdr:to>
      <xdr:col>77</xdr:col>
      <xdr:colOff>44450</xdr:colOff>
      <xdr:row>86</xdr:row>
      <xdr:rowOff>155222</xdr:rowOff>
    </xdr:to>
    <xdr:cxnSp macro="">
      <xdr:nvCxnSpPr>
        <xdr:cNvPr id="262" name="直線コネクタ 261"/>
        <xdr:cNvCxnSpPr/>
      </xdr:nvCxnSpPr>
      <xdr:spPr>
        <a:xfrm>
          <a:off x="15290800" y="1487311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135766</xdr:rowOff>
    </xdr:from>
    <xdr:ext cx="736600" cy="259045"/>
    <xdr:sp macro="" textlink="">
      <xdr:nvSpPr>
        <xdr:cNvPr id="264" name="テキスト ボックス 263"/>
        <xdr:cNvSpPr txBox="1"/>
      </xdr:nvSpPr>
      <xdr:spPr>
        <a:xfrm>
          <a:off x="15798800" y="1453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128411</xdr:rowOff>
    </xdr:from>
    <xdr:to>
      <xdr:col>72</xdr:col>
      <xdr:colOff>203200</xdr:colOff>
      <xdr:row>86</xdr:row>
      <xdr:rowOff>128411</xdr:rowOff>
    </xdr:to>
    <xdr:cxnSp macro="">
      <xdr:nvCxnSpPr>
        <xdr:cNvPr id="265" name="直線コネクタ 264"/>
        <xdr:cNvCxnSpPr/>
      </xdr:nvCxnSpPr>
      <xdr:spPr>
        <a:xfrm>
          <a:off x="14401800" y="148731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149172</xdr:rowOff>
    </xdr:from>
    <xdr:ext cx="762000" cy="259045"/>
    <xdr:sp macro="" textlink="">
      <xdr:nvSpPr>
        <xdr:cNvPr id="267" name="テキスト ボックス 266"/>
        <xdr:cNvSpPr txBox="1"/>
      </xdr:nvSpPr>
      <xdr:spPr>
        <a:xfrm>
          <a:off x="14909800" y="1455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74789</xdr:rowOff>
    </xdr:from>
    <xdr:to>
      <xdr:col>68</xdr:col>
      <xdr:colOff>152400</xdr:colOff>
      <xdr:row>86</xdr:row>
      <xdr:rowOff>128411</xdr:rowOff>
    </xdr:to>
    <xdr:cxnSp macro="">
      <xdr:nvCxnSpPr>
        <xdr:cNvPr id="268" name="直線コネクタ 267"/>
        <xdr:cNvCxnSpPr/>
      </xdr:nvCxnSpPr>
      <xdr:spPr>
        <a:xfrm>
          <a:off x="13512800" y="148194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70" name="テキスト ボックス 269"/>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1" name="フローチャート: 判断 270"/>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2" name="テキスト ボックス 271"/>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8" name="楕円 277"/>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9" name="給与水準   （国との比較）該当値テキスト"/>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104422</xdr:rowOff>
    </xdr:from>
    <xdr:to>
      <xdr:col>77</xdr:col>
      <xdr:colOff>95250</xdr:colOff>
      <xdr:row>87</xdr:row>
      <xdr:rowOff>34572</xdr:rowOff>
    </xdr:to>
    <xdr:sp macro="" textlink="">
      <xdr:nvSpPr>
        <xdr:cNvPr id="280" name="楕円 279"/>
        <xdr:cNvSpPr/>
      </xdr:nvSpPr>
      <xdr:spPr>
        <a:xfrm>
          <a:off x="161290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81" name="テキスト ボックス 280"/>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77611</xdr:rowOff>
    </xdr:from>
    <xdr:to>
      <xdr:col>73</xdr:col>
      <xdr:colOff>44450</xdr:colOff>
      <xdr:row>87</xdr:row>
      <xdr:rowOff>7761</xdr:rowOff>
    </xdr:to>
    <xdr:sp macro="" textlink="">
      <xdr:nvSpPr>
        <xdr:cNvPr id="282" name="楕円 281"/>
        <xdr:cNvSpPr/>
      </xdr:nvSpPr>
      <xdr:spPr>
        <a:xfrm>
          <a:off x="15240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163988</xdr:rowOff>
    </xdr:from>
    <xdr:ext cx="762000" cy="259045"/>
    <xdr:sp macro="" textlink="">
      <xdr:nvSpPr>
        <xdr:cNvPr id="283" name="テキスト ボックス 282"/>
        <xdr:cNvSpPr txBox="1"/>
      </xdr:nvSpPr>
      <xdr:spPr>
        <a:xfrm>
          <a:off x="14909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77611</xdr:rowOff>
    </xdr:from>
    <xdr:to>
      <xdr:col>68</xdr:col>
      <xdr:colOff>203200</xdr:colOff>
      <xdr:row>87</xdr:row>
      <xdr:rowOff>7761</xdr:rowOff>
    </xdr:to>
    <xdr:sp macro="" textlink="">
      <xdr:nvSpPr>
        <xdr:cNvPr id="284" name="楕円 283"/>
        <xdr:cNvSpPr/>
      </xdr:nvSpPr>
      <xdr:spPr>
        <a:xfrm>
          <a:off x="14351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163988</xdr:rowOff>
    </xdr:from>
    <xdr:ext cx="762000" cy="259045"/>
    <xdr:sp macro="" textlink="">
      <xdr:nvSpPr>
        <xdr:cNvPr id="285" name="テキスト ボックス 284"/>
        <xdr:cNvSpPr txBox="1"/>
      </xdr:nvSpPr>
      <xdr:spPr>
        <a:xfrm>
          <a:off x="14020800" y="1490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23989</xdr:rowOff>
    </xdr:from>
    <xdr:to>
      <xdr:col>64</xdr:col>
      <xdr:colOff>152400</xdr:colOff>
      <xdr:row>86</xdr:row>
      <xdr:rowOff>125589</xdr:rowOff>
    </xdr:to>
    <xdr:sp macro="" textlink="">
      <xdr:nvSpPr>
        <xdr:cNvPr id="286" name="楕円 285"/>
        <xdr:cNvSpPr/>
      </xdr:nvSpPr>
      <xdr:spPr>
        <a:xfrm>
          <a:off x="13462000" y="14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135766</xdr:rowOff>
    </xdr:from>
    <xdr:ext cx="762000" cy="259045"/>
    <xdr:sp macro="" textlink="">
      <xdr:nvSpPr>
        <xdr:cNvPr id="287" name="テキスト ボックス 286"/>
        <xdr:cNvSpPr txBox="1"/>
      </xdr:nvSpPr>
      <xdr:spPr>
        <a:xfrm>
          <a:off x="13131800" y="1453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類似団体平均は下回っているが、全国平均と長野県平均よりは多く、増加傾向にある。</a:t>
          </a:r>
        </a:p>
        <a:p>
          <a:r>
            <a:rPr kumimoji="1" lang="ja-JP" altLang="en-US" sz="1300">
              <a:latin typeface="ＭＳ Ｐゴシック" panose="020B0600070205080204" pitchFamily="50" charset="-128"/>
              <a:ea typeface="ＭＳ Ｐゴシック" panose="020B0600070205080204" pitchFamily="50" charset="-128"/>
            </a:rPr>
            <a:t>　行政サービスが低下しないよう注意しながら、適正な職員配置を行っていく。</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102144</xdr:rowOff>
    </xdr:from>
    <xdr:to>
      <xdr:col>81</xdr:col>
      <xdr:colOff>44450</xdr:colOff>
      <xdr:row>61</xdr:row>
      <xdr:rowOff>115933</xdr:rowOff>
    </xdr:to>
    <xdr:cxnSp macro="">
      <xdr:nvCxnSpPr>
        <xdr:cNvPr id="324" name="直線コネクタ 323"/>
        <xdr:cNvCxnSpPr/>
      </xdr:nvCxnSpPr>
      <xdr:spPr>
        <a:xfrm>
          <a:off x="16179800" y="10560594"/>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97548</xdr:rowOff>
    </xdr:from>
    <xdr:to>
      <xdr:col>77</xdr:col>
      <xdr:colOff>44450</xdr:colOff>
      <xdr:row>61</xdr:row>
      <xdr:rowOff>102144</xdr:rowOff>
    </xdr:to>
    <xdr:cxnSp macro="">
      <xdr:nvCxnSpPr>
        <xdr:cNvPr id="327" name="直線コネクタ 326"/>
        <xdr:cNvCxnSpPr/>
      </xdr:nvCxnSpPr>
      <xdr:spPr>
        <a:xfrm>
          <a:off x="15290800" y="1055599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80312</xdr:rowOff>
    </xdr:from>
    <xdr:to>
      <xdr:col>72</xdr:col>
      <xdr:colOff>203200</xdr:colOff>
      <xdr:row>61</xdr:row>
      <xdr:rowOff>97548</xdr:rowOff>
    </xdr:to>
    <xdr:cxnSp macro="">
      <xdr:nvCxnSpPr>
        <xdr:cNvPr id="330" name="直線コネクタ 329"/>
        <xdr:cNvCxnSpPr/>
      </xdr:nvCxnSpPr>
      <xdr:spPr>
        <a:xfrm>
          <a:off x="14401800" y="1053876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51586</xdr:rowOff>
    </xdr:from>
    <xdr:to>
      <xdr:col>68</xdr:col>
      <xdr:colOff>152400</xdr:colOff>
      <xdr:row>61</xdr:row>
      <xdr:rowOff>80312</xdr:rowOff>
    </xdr:to>
    <xdr:cxnSp macro="">
      <xdr:nvCxnSpPr>
        <xdr:cNvPr id="333" name="直線コネクタ 332"/>
        <xdr:cNvCxnSpPr/>
      </xdr:nvCxnSpPr>
      <xdr:spPr>
        <a:xfrm>
          <a:off x="13512800" y="10510036"/>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149013</xdr:rowOff>
    </xdr:from>
    <xdr:to>
      <xdr:col>64</xdr:col>
      <xdr:colOff>152400</xdr:colOff>
      <xdr:row>62</xdr:row>
      <xdr:rowOff>79163</xdr:rowOff>
    </xdr:to>
    <xdr:sp macro="" textlink="">
      <xdr:nvSpPr>
        <xdr:cNvPr id="336" name="フローチャート: 判断 335"/>
        <xdr:cNvSpPr/>
      </xdr:nvSpPr>
      <xdr:spPr>
        <a:xfrm>
          <a:off x="13462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63940</xdr:rowOff>
    </xdr:from>
    <xdr:ext cx="762000" cy="259045"/>
    <xdr:sp macro="" textlink="">
      <xdr:nvSpPr>
        <xdr:cNvPr id="337" name="テキスト ボックス 336"/>
        <xdr:cNvSpPr txBox="1"/>
      </xdr:nvSpPr>
      <xdr:spPr>
        <a:xfrm>
          <a:off x="13131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43" name="楕円 342"/>
        <xdr:cNvSpPr/>
      </xdr:nvSpPr>
      <xdr:spPr>
        <a:xfrm>
          <a:off x="169672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81660</xdr:rowOff>
    </xdr:from>
    <xdr:ext cx="762000" cy="259045"/>
    <xdr:sp macro="" textlink="">
      <xdr:nvSpPr>
        <xdr:cNvPr id="344" name="定員管理の状況該当値テキスト"/>
        <xdr:cNvSpPr txBox="1"/>
      </xdr:nvSpPr>
      <xdr:spPr>
        <a:xfrm>
          <a:off x="17106900" y="1036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51344</xdr:rowOff>
    </xdr:from>
    <xdr:to>
      <xdr:col>77</xdr:col>
      <xdr:colOff>95250</xdr:colOff>
      <xdr:row>61</xdr:row>
      <xdr:rowOff>152944</xdr:rowOff>
    </xdr:to>
    <xdr:sp macro="" textlink="">
      <xdr:nvSpPr>
        <xdr:cNvPr id="345" name="楕円 344"/>
        <xdr:cNvSpPr/>
      </xdr:nvSpPr>
      <xdr:spPr>
        <a:xfrm>
          <a:off x="16129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163121</xdr:rowOff>
    </xdr:from>
    <xdr:ext cx="736600" cy="259045"/>
    <xdr:sp macro="" textlink="">
      <xdr:nvSpPr>
        <xdr:cNvPr id="346" name="テキスト ボックス 345"/>
        <xdr:cNvSpPr txBox="1"/>
      </xdr:nvSpPr>
      <xdr:spPr>
        <a:xfrm>
          <a:off x="15798800" y="1027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46748</xdr:rowOff>
    </xdr:from>
    <xdr:to>
      <xdr:col>73</xdr:col>
      <xdr:colOff>44450</xdr:colOff>
      <xdr:row>61</xdr:row>
      <xdr:rowOff>148348</xdr:rowOff>
    </xdr:to>
    <xdr:sp macro="" textlink="">
      <xdr:nvSpPr>
        <xdr:cNvPr id="347" name="楕円 346"/>
        <xdr:cNvSpPr/>
      </xdr:nvSpPr>
      <xdr:spPr>
        <a:xfrm>
          <a:off x="15240000" y="1050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158525</xdr:rowOff>
    </xdr:from>
    <xdr:ext cx="762000" cy="259045"/>
    <xdr:sp macro="" textlink="">
      <xdr:nvSpPr>
        <xdr:cNvPr id="348" name="テキスト ボックス 347"/>
        <xdr:cNvSpPr txBox="1"/>
      </xdr:nvSpPr>
      <xdr:spPr>
        <a:xfrm>
          <a:off x="14909800" y="1027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29512</xdr:rowOff>
    </xdr:from>
    <xdr:to>
      <xdr:col>68</xdr:col>
      <xdr:colOff>203200</xdr:colOff>
      <xdr:row>61</xdr:row>
      <xdr:rowOff>131112</xdr:rowOff>
    </xdr:to>
    <xdr:sp macro="" textlink="">
      <xdr:nvSpPr>
        <xdr:cNvPr id="349" name="楕円 348"/>
        <xdr:cNvSpPr/>
      </xdr:nvSpPr>
      <xdr:spPr>
        <a:xfrm>
          <a:off x="14351000" y="10487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141289</xdr:rowOff>
    </xdr:from>
    <xdr:ext cx="762000" cy="259045"/>
    <xdr:sp macro="" textlink="">
      <xdr:nvSpPr>
        <xdr:cNvPr id="350" name="テキスト ボックス 349"/>
        <xdr:cNvSpPr txBox="1"/>
      </xdr:nvSpPr>
      <xdr:spPr>
        <a:xfrm>
          <a:off x="14020800" y="10256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786</xdr:rowOff>
    </xdr:from>
    <xdr:to>
      <xdr:col>64</xdr:col>
      <xdr:colOff>152400</xdr:colOff>
      <xdr:row>61</xdr:row>
      <xdr:rowOff>102386</xdr:rowOff>
    </xdr:to>
    <xdr:sp macro="" textlink="">
      <xdr:nvSpPr>
        <xdr:cNvPr id="351" name="楕円 350"/>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112563</xdr:rowOff>
    </xdr:from>
    <xdr:ext cx="762000" cy="259045"/>
    <xdr:sp macro="" textlink="">
      <xdr:nvSpPr>
        <xdr:cNvPr id="352" name="テキスト ボックス 351"/>
        <xdr:cNvSpPr txBox="1"/>
      </xdr:nvSpPr>
      <xdr:spPr>
        <a:xfrm>
          <a:off x="13131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類似団体平均は下回っているが、前年度から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a:t>
          </a:r>
        </a:p>
        <a:p>
          <a:r>
            <a:rPr kumimoji="1" lang="ja-JP" altLang="en-US" sz="1300">
              <a:latin typeface="ＭＳ Ｐゴシック" panose="020B0600070205080204" pitchFamily="50" charset="-128"/>
              <a:ea typeface="ＭＳ Ｐゴシック" panose="020B0600070205080204" pitchFamily="50" charset="-128"/>
            </a:rPr>
            <a:t>　地方債の発行額を償還額以下とし、地方債に大きく頼ることのない財政運営に努める。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143192</xdr:rowOff>
    </xdr:from>
    <xdr:to>
      <xdr:col>81</xdr:col>
      <xdr:colOff>44450</xdr:colOff>
      <xdr:row>36</xdr:row>
      <xdr:rowOff>145203</xdr:rowOff>
    </xdr:to>
    <xdr:cxnSp macro="">
      <xdr:nvCxnSpPr>
        <xdr:cNvPr id="386" name="直線コネクタ 385"/>
        <xdr:cNvCxnSpPr/>
      </xdr:nvCxnSpPr>
      <xdr:spPr>
        <a:xfrm>
          <a:off x="16179800" y="6315392"/>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120773</xdr:rowOff>
    </xdr:from>
    <xdr:ext cx="762000" cy="259045"/>
    <xdr:sp macro="" textlink="">
      <xdr:nvSpPr>
        <xdr:cNvPr id="387" name="公債費負担の状況平均値テキスト"/>
        <xdr:cNvSpPr txBox="1"/>
      </xdr:nvSpPr>
      <xdr:spPr>
        <a:xfrm>
          <a:off x="17106900" y="629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145203</xdr:rowOff>
    </xdr:to>
    <xdr:cxnSp macro="">
      <xdr:nvCxnSpPr>
        <xdr:cNvPr id="389" name="直線コネクタ 388"/>
        <xdr:cNvCxnSpPr/>
      </xdr:nvCxnSpPr>
      <xdr:spPr>
        <a:xfrm flipV="1">
          <a:off x="15290800" y="6315392"/>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65634</xdr:rowOff>
    </xdr:from>
    <xdr:ext cx="736600" cy="259045"/>
    <xdr:sp macro="" textlink="">
      <xdr:nvSpPr>
        <xdr:cNvPr id="391" name="テキスト ボックス 390"/>
        <xdr:cNvSpPr txBox="1"/>
      </xdr:nvSpPr>
      <xdr:spPr>
        <a:xfrm>
          <a:off x="15798800" y="6409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145203</xdr:rowOff>
    </xdr:from>
    <xdr:to>
      <xdr:col>72</xdr:col>
      <xdr:colOff>203200</xdr:colOff>
      <xdr:row>36</xdr:row>
      <xdr:rowOff>163301</xdr:rowOff>
    </xdr:to>
    <xdr:cxnSp macro="">
      <xdr:nvCxnSpPr>
        <xdr:cNvPr id="392" name="直線コネクタ 391"/>
        <xdr:cNvCxnSpPr/>
      </xdr:nvCxnSpPr>
      <xdr:spPr>
        <a:xfrm flipV="1">
          <a:off x="14401800" y="6317403"/>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69655</xdr:rowOff>
    </xdr:from>
    <xdr:ext cx="762000" cy="259045"/>
    <xdr:sp macro="" textlink="">
      <xdr:nvSpPr>
        <xdr:cNvPr id="394" name="テキスト ボックス 393"/>
        <xdr:cNvSpPr txBox="1"/>
      </xdr:nvSpPr>
      <xdr:spPr>
        <a:xfrm>
          <a:off x="14909800" y="641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28046</xdr:rowOff>
    </xdr:to>
    <xdr:cxnSp macro="">
      <xdr:nvCxnSpPr>
        <xdr:cNvPr id="395" name="直線コネクタ 394"/>
        <xdr:cNvCxnSpPr/>
      </xdr:nvCxnSpPr>
      <xdr:spPr>
        <a:xfrm flipV="1">
          <a:off x="13512800" y="63355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73677</xdr:rowOff>
    </xdr:from>
    <xdr:ext cx="762000" cy="259045"/>
    <xdr:sp macro="" textlink="">
      <xdr:nvSpPr>
        <xdr:cNvPr id="397" name="テキスト ボックス 396"/>
        <xdr:cNvSpPr txBox="1"/>
      </xdr:nvSpPr>
      <xdr:spPr>
        <a:xfrm>
          <a:off x="14020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398" name="フローチャート: 判断 397"/>
        <xdr:cNvSpPr/>
      </xdr:nvSpPr>
      <xdr:spPr>
        <a:xfrm>
          <a:off x="13462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89023</xdr:rowOff>
    </xdr:from>
    <xdr:ext cx="762000" cy="259045"/>
    <xdr:sp macro="" textlink="">
      <xdr:nvSpPr>
        <xdr:cNvPr id="399" name="テキスト ボックス 398"/>
        <xdr:cNvSpPr txBox="1"/>
      </xdr:nvSpPr>
      <xdr:spPr>
        <a:xfrm>
          <a:off x="13131800" y="6089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94403</xdr:rowOff>
    </xdr:from>
    <xdr:to>
      <xdr:col>81</xdr:col>
      <xdr:colOff>95250</xdr:colOff>
      <xdr:row>37</xdr:row>
      <xdr:rowOff>24553</xdr:rowOff>
    </xdr:to>
    <xdr:sp macro="" textlink="">
      <xdr:nvSpPr>
        <xdr:cNvPr id="405" name="楕円 404"/>
        <xdr:cNvSpPr/>
      </xdr:nvSpPr>
      <xdr:spPr>
        <a:xfrm>
          <a:off x="169672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110930</xdr:rowOff>
    </xdr:from>
    <xdr:ext cx="762000" cy="259045"/>
    <xdr:sp macro="" textlink="">
      <xdr:nvSpPr>
        <xdr:cNvPr id="406" name="公債費負担の状況該当値テキスト"/>
        <xdr:cNvSpPr txBox="1"/>
      </xdr:nvSpPr>
      <xdr:spPr>
        <a:xfrm>
          <a:off x="17106900" y="611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7" name="楕円 406"/>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8" name="テキスト ボックス 407"/>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94403</xdr:rowOff>
    </xdr:from>
    <xdr:to>
      <xdr:col>73</xdr:col>
      <xdr:colOff>44450</xdr:colOff>
      <xdr:row>37</xdr:row>
      <xdr:rowOff>24553</xdr:rowOff>
    </xdr:to>
    <xdr:sp macro="" textlink="">
      <xdr:nvSpPr>
        <xdr:cNvPr id="409" name="楕円 408"/>
        <xdr:cNvSpPr/>
      </xdr:nvSpPr>
      <xdr:spPr>
        <a:xfrm>
          <a:off x="15240000" y="62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34730</xdr:rowOff>
    </xdr:from>
    <xdr:ext cx="762000" cy="259045"/>
    <xdr:sp macro="" textlink="">
      <xdr:nvSpPr>
        <xdr:cNvPr id="410" name="テキスト ボックス 409"/>
        <xdr:cNvSpPr txBox="1"/>
      </xdr:nvSpPr>
      <xdr:spPr>
        <a:xfrm>
          <a:off x="14909800" y="6035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11" name="楕円 410"/>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2" name="テキスト ボックス 411"/>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148696</xdr:rowOff>
    </xdr:from>
    <xdr:to>
      <xdr:col>64</xdr:col>
      <xdr:colOff>152400</xdr:colOff>
      <xdr:row>37</xdr:row>
      <xdr:rowOff>78846</xdr:rowOff>
    </xdr:to>
    <xdr:sp macro="" textlink="">
      <xdr:nvSpPr>
        <xdr:cNvPr id="413" name="楕円 412"/>
        <xdr:cNvSpPr/>
      </xdr:nvSpPr>
      <xdr:spPr>
        <a:xfrm>
          <a:off x="13462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63623</xdr:rowOff>
    </xdr:from>
    <xdr:ext cx="762000" cy="259045"/>
    <xdr:sp macro="" textlink="">
      <xdr:nvSpPr>
        <xdr:cNvPr id="414" name="テキスト ボックス 413"/>
        <xdr:cNvSpPr txBox="1"/>
      </xdr:nvSpPr>
      <xdr:spPr>
        <a:xfrm>
          <a:off x="13131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ポイント上昇し、類似団体平均を</a:t>
          </a:r>
          <a:r>
            <a:rPr kumimoji="1" lang="en-US" altLang="ja-JP" sz="1300">
              <a:latin typeface="ＭＳ Ｐゴシック" panose="020B0600070205080204" pitchFamily="50" charset="-128"/>
              <a:ea typeface="ＭＳ Ｐゴシック" panose="020B0600070205080204" pitchFamily="50" charset="-128"/>
            </a:rPr>
            <a:t>21.1</a:t>
          </a:r>
          <a:r>
            <a:rPr kumimoji="1" lang="ja-JP" altLang="en-US" sz="1300">
              <a:latin typeface="ＭＳ Ｐゴシック" panose="020B0600070205080204" pitchFamily="50" charset="-128"/>
              <a:ea typeface="ＭＳ Ｐゴシック" panose="020B0600070205080204" pitchFamily="50" charset="-128"/>
            </a:rPr>
            <a:t>ポイント上回っている。これは、前年度から大型の繰越事業があったことが要因と考えられる。</a:t>
          </a:r>
        </a:p>
        <a:p>
          <a:r>
            <a:rPr kumimoji="1" lang="ja-JP" altLang="en-US" sz="1300">
              <a:latin typeface="ＭＳ Ｐゴシック" panose="020B0600070205080204" pitchFamily="50" charset="-128"/>
              <a:ea typeface="ＭＳ Ｐゴシック" panose="020B0600070205080204" pitchFamily="50" charset="-128"/>
            </a:rPr>
            <a:t>　地方債の繰上償還や、事業実施の適正化を図り、財政の健全化に努める。</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35793</xdr:rowOff>
    </xdr:from>
    <xdr:to>
      <xdr:col>81</xdr:col>
      <xdr:colOff>44450</xdr:colOff>
      <xdr:row>15</xdr:row>
      <xdr:rowOff>80836</xdr:rowOff>
    </xdr:to>
    <xdr:cxnSp macro="">
      <xdr:nvCxnSpPr>
        <xdr:cNvPr id="448" name="直線コネクタ 447"/>
        <xdr:cNvCxnSpPr/>
      </xdr:nvCxnSpPr>
      <xdr:spPr>
        <a:xfrm>
          <a:off x="16179800" y="2607543"/>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35793</xdr:rowOff>
    </xdr:from>
    <xdr:to>
      <xdr:col>77</xdr:col>
      <xdr:colOff>44450</xdr:colOff>
      <xdr:row>15</xdr:row>
      <xdr:rowOff>60727</xdr:rowOff>
    </xdr:to>
    <xdr:cxnSp macro="">
      <xdr:nvCxnSpPr>
        <xdr:cNvPr id="451" name="直線コネクタ 450"/>
        <xdr:cNvCxnSpPr/>
      </xdr:nvCxnSpPr>
      <xdr:spPr>
        <a:xfrm flipV="1">
          <a:off x="15290800" y="2607543"/>
          <a:ext cx="889000" cy="2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17695</xdr:rowOff>
    </xdr:from>
    <xdr:to>
      <xdr:col>72</xdr:col>
      <xdr:colOff>203200</xdr:colOff>
      <xdr:row>15</xdr:row>
      <xdr:rowOff>60727</xdr:rowOff>
    </xdr:to>
    <xdr:cxnSp macro="">
      <xdr:nvCxnSpPr>
        <xdr:cNvPr id="454" name="直線コネクタ 453"/>
        <xdr:cNvCxnSpPr/>
      </xdr:nvCxnSpPr>
      <xdr:spPr>
        <a:xfrm>
          <a:off x="14401800" y="2589445"/>
          <a:ext cx="889000" cy="4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17695</xdr:rowOff>
    </xdr:from>
    <xdr:to>
      <xdr:col>68</xdr:col>
      <xdr:colOff>152400</xdr:colOff>
      <xdr:row>15</xdr:row>
      <xdr:rowOff>51880</xdr:rowOff>
    </xdr:to>
    <xdr:cxnSp macro="">
      <xdr:nvCxnSpPr>
        <xdr:cNvPr id="457" name="直線コネクタ 456"/>
        <xdr:cNvCxnSpPr/>
      </xdr:nvCxnSpPr>
      <xdr:spPr>
        <a:xfrm flipV="1">
          <a:off x="13512800" y="2589445"/>
          <a:ext cx="889000" cy="3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54077</xdr:rowOff>
    </xdr:from>
    <xdr:ext cx="762000" cy="259045"/>
    <xdr:sp macro="" textlink="">
      <xdr:nvSpPr>
        <xdr:cNvPr id="459" name="テキスト ボックス 458"/>
        <xdr:cNvSpPr txBox="1"/>
      </xdr:nvSpPr>
      <xdr:spPr>
        <a:xfrm>
          <a:off x="14020800" y="262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51477</xdr:rowOff>
    </xdr:from>
    <xdr:to>
      <xdr:col>64</xdr:col>
      <xdr:colOff>152400</xdr:colOff>
      <xdr:row>14</xdr:row>
      <xdr:rowOff>153077</xdr:rowOff>
    </xdr:to>
    <xdr:sp macro="" textlink="">
      <xdr:nvSpPr>
        <xdr:cNvPr id="460" name="フローチャート: 判断 459"/>
        <xdr:cNvSpPr/>
      </xdr:nvSpPr>
      <xdr:spPr>
        <a:xfrm>
          <a:off x="13462000" y="245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163254</xdr:rowOff>
    </xdr:from>
    <xdr:ext cx="762000" cy="259045"/>
    <xdr:sp macro="" textlink="">
      <xdr:nvSpPr>
        <xdr:cNvPr id="461" name="テキスト ボックス 460"/>
        <xdr:cNvSpPr txBox="1"/>
      </xdr:nvSpPr>
      <xdr:spPr>
        <a:xfrm>
          <a:off x="13131800" y="22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30036</xdr:rowOff>
    </xdr:from>
    <xdr:to>
      <xdr:col>81</xdr:col>
      <xdr:colOff>95250</xdr:colOff>
      <xdr:row>15</xdr:row>
      <xdr:rowOff>131636</xdr:rowOff>
    </xdr:to>
    <xdr:sp macro="" textlink="">
      <xdr:nvSpPr>
        <xdr:cNvPr id="467" name="楕円 466"/>
        <xdr:cNvSpPr/>
      </xdr:nvSpPr>
      <xdr:spPr>
        <a:xfrm>
          <a:off x="16967200" y="260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2113</xdr:rowOff>
    </xdr:from>
    <xdr:ext cx="762000" cy="259045"/>
    <xdr:sp macro="" textlink="">
      <xdr:nvSpPr>
        <xdr:cNvPr id="468" name="将来負担の状況該当値テキスト"/>
        <xdr:cNvSpPr txBox="1"/>
      </xdr:nvSpPr>
      <xdr:spPr>
        <a:xfrm>
          <a:off x="17106900" y="257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156443</xdr:rowOff>
    </xdr:from>
    <xdr:to>
      <xdr:col>77</xdr:col>
      <xdr:colOff>95250</xdr:colOff>
      <xdr:row>15</xdr:row>
      <xdr:rowOff>86593</xdr:rowOff>
    </xdr:to>
    <xdr:sp macro="" textlink="">
      <xdr:nvSpPr>
        <xdr:cNvPr id="469" name="楕円 468"/>
        <xdr:cNvSpPr/>
      </xdr:nvSpPr>
      <xdr:spPr>
        <a:xfrm>
          <a:off x="16129000" y="255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71370</xdr:rowOff>
    </xdr:from>
    <xdr:ext cx="736600" cy="259045"/>
    <xdr:sp macro="" textlink="">
      <xdr:nvSpPr>
        <xdr:cNvPr id="470" name="テキスト ボックス 469"/>
        <xdr:cNvSpPr txBox="1"/>
      </xdr:nvSpPr>
      <xdr:spPr>
        <a:xfrm>
          <a:off x="15798800" y="264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9927</xdr:rowOff>
    </xdr:from>
    <xdr:to>
      <xdr:col>73</xdr:col>
      <xdr:colOff>44450</xdr:colOff>
      <xdr:row>15</xdr:row>
      <xdr:rowOff>111527</xdr:rowOff>
    </xdr:to>
    <xdr:sp macro="" textlink="">
      <xdr:nvSpPr>
        <xdr:cNvPr id="471" name="楕円 470"/>
        <xdr:cNvSpPr/>
      </xdr:nvSpPr>
      <xdr:spPr>
        <a:xfrm>
          <a:off x="15240000" y="258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96304</xdr:rowOff>
    </xdr:from>
    <xdr:ext cx="762000" cy="259045"/>
    <xdr:sp macro="" textlink="">
      <xdr:nvSpPr>
        <xdr:cNvPr id="472" name="テキスト ボックス 471"/>
        <xdr:cNvSpPr txBox="1"/>
      </xdr:nvSpPr>
      <xdr:spPr>
        <a:xfrm>
          <a:off x="14909800" y="266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138345</xdr:rowOff>
    </xdr:from>
    <xdr:to>
      <xdr:col>68</xdr:col>
      <xdr:colOff>203200</xdr:colOff>
      <xdr:row>15</xdr:row>
      <xdr:rowOff>68495</xdr:rowOff>
    </xdr:to>
    <xdr:sp macro="" textlink="">
      <xdr:nvSpPr>
        <xdr:cNvPr id="473" name="楕円 472"/>
        <xdr:cNvSpPr/>
      </xdr:nvSpPr>
      <xdr:spPr>
        <a:xfrm>
          <a:off x="14351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78672</xdr:rowOff>
    </xdr:from>
    <xdr:ext cx="762000" cy="259045"/>
    <xdr:sp macro="" textlink="">
      <xdr:nvSpPr>
        <xdr:cNvPr id="474" name="テキスト ボックス 473"/>
        <xdr:cNvSpPr txBox="1"/>
      </xdr:nvSpPr>
      <xdr:spPr>
        <a:xfrm>
          <a:off x="14020800" y="23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1080</xdr:rowOff>
    </xdr:from>
    <xdr:to>
      <xdr:col>64</xdr:col>
      <xdr:colOff>152400</xdr:colOff>
      <xdr:row>15</xdr:row>
      <xdr:rowOff>102680</xdr:rowOff>
    </xdr:to>
    <xdr:sp macro="" textlink="">
      <xdr:nvSpPr>
        <xdr:cNvPr id="475" name="楕円 474"/>
        <xdr:cNvSpPr/>
      </xdr:nvSpPr>
      <xdr:spPr>
        <a:xfrm>
          <a:off x="13462000" y="257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87457</xdr:rowOff>
    </xdr:from>
    <xdr:ext cx="762000" cy="259045"/>
    <xdr:sp macro="" textlink="">
      <xdr:nvSpPr>
        <xdr:cNvPr id="476" name="テキスト ボックス 475"/>
        <xdr:cNvSpPr txBox="1"/>
      </xdr:nvSpPr>
      <xdr:spPr>
        <a:xfrm>
          <a:off x="13131800" y="2659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人件費に係る経常収支比率は、増加傾向にあるが類似団体平均を下回っている。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今後も定員適正化計画に基づいた職員配置に努めるとともに人件費の適正化を図る。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81280</xdr:rowOff>
    </xdr:to>
    <xdr:cxnSp macro="">
      <xdr:nvCxnSpPr>
        <xdr:cNvPr id="66" name="直線コネクタ 65"/>
        <xdr:cNvCxnSpPr/>
      </xdr:nvCxnSpPr>
      <xdr:spPr>
        <a:xfrm>
          <a:off x="3987800" y="61772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5080</xdr:rowOff>
    </xdr:to>
    <xdr:cxnSp macro="">
      <xdr:nvCxnSpPr>
        <xdr:cNvPr id="69" name="直線コネクタ 68"/>
        <xdr:cNvCxnSpPr/>
      </xdr:nvCxnSpPr>
      <xdr:spPr>
        <a:xfrm>
          <a:off x="3098800" y="60934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69850</xdr:rowOff>
    </xdr:from>
    <xdr:to>
      <xdr:col>15</xdr:col>
      <xdr:colOff>98425</xdr:colOff>
      <xdr:row>35</xdr:row>
      <xdr:rowOff>92710</xdr:rowOff>
    </xdr:to>
    <xdr:cxnSp macro="">
      <xdr:nvCxnSpPr>
        <xdr:cNvPr id="72" name="直線コネクタ 71"/>
        <xdr:cNvCxnSpPr/>
      </xdr:nvCxnSpPr>
      <xdr:spPr>
        <a:xfrm>
          <a:off x="2209800" y="60706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54610</xdr:rowOff>
    </xdr:from>
    <xdr:to>
      <xdr:col>11</xdr:col>
      <xdr:colOff>9525</xdr:colOff>
      <xdr:row>35</xdr:row>
      <xdr:rowOff>69850</xdr:rowOff>
    </xdr:to>
    <xdr:cxnSp macro="">
      <xdr:nvCxnSpPr>
        <xdr:cNvPr id="75" name="直線コネクタ 74"/>
        <xdr:cNvCxnSpPr/>
      </xdr:nvCxnSpPr>
      <xdr:spPr>
        <a:xfrm>
          <a:off x="1320800" y="60553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78" name="フローチャート: 判断 77"/>
        <xdr:cNvSpPr/>
      </xdr:nvSpPr>
      <xdr:spPr>
        <a:xfrm>
          <a:off x="1270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116857</xdr:rowOff>
    </xdr:from>
    <xdr:ext cx="762000" cy="259045"/>
    <xdr:sp macro="" textlink="">
      <xdr:nvSpPr>
        <xdr:cNvPr id="79" name="テキスト ボックス 78"/>
        <xdr:cNvSpPr txBox="1"/>
      </xdr:nvSpPr>
      <xdr:spPr>
        <a:xfrm>
          <a:off x="939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85" name="楕円 84"/>
        <xdr:cNvSpPr/>
      </xdr:nvSpPr>
      <xdr:spPr>
        <a:xfrm>
          <a:off x="4775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47007</xdr:rowOff>
    </xdr:from>
    <xdr:ext cx="762000" cy="259045"/>
    <xdr:sp macro="" textlink="">
      <xdr:nvSpPr>
        <xdr:cNvPr id="86" name="人件費該当値テキスト"/>
        <xdr:cNvSpPr txBox="1"/>
      </xdr:nvSpPr>
      <xdr:spPr>
        <a:xfrm>
          <a:off x="4914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125730</xdr:rowOff>
    </xdr:from>
    <xdr:to>
      <xdr:col>20</xdr:col>
      <xdr:colOff>38100</xdr:colOff>
      <xdr:row>36</xdr:row>
      <xdr:rowOff>55880</xdr:rowOff>
    </xdr:to>
    <xdr:sp macro="" textlink="">
      <xdr:nvSpPr>
        <xdr:cNvPr id="87" name="楕円 86"/>
        <xdr:cNvSpPr/>
      </xdr:nvSpPr>
      <xdr:spPr>
        <a:xfrm>
          <a:off x="3937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88" name="テキスト ボックス 87"/>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9" name="楕円 88"/>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153687</xdr:rowOff>
    </xdr:from>
    <xdr:ext cx="762000" cy="259045"/>
    <xdr:sp macro="" textlink="">
      <xdr:nvSpPr>
        <xdr:cNvPr id="90" name="テキスト ボックス 89"/>
        <xdr:cNvSpPr txBox="1"/>
      </xdr:nvSpPr>
      <xdr:spPr>
        <a:xfrm>
          <a:off x="2717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19050</xdr:rowOff>
    </xdr:from>
    <xdr:to>
      <xdr:col>11</xdr:col>
      <xdr:colOff>60325</xdr:colOff>
      <xdr:row>35</xdr:row>
      <xdr:rowOff>120650</xdr:rowOff>
    </xdr:to>
    <xdr:sp macro="" textlink="">
      <xdr:nvSpPr>
        <xdr:cNvPr id="91" name="楕円 90"/>
        <xdr:cNvSpPr/>
      </xdr:nvSpPr>
      <xdr:spPr>
        <a:xfrm>
          <a:off x="2159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130827</xdr:rowOff>
    </xdr:from>
    <xdr:ext cx="762000" cy="259045"/>
    <xdr:sp macro="" textlink="">
      <xdr:nvSpPr>
        <xdr:cNvPr id="92" name="テキスト ボックス 91"/>
        <xdr:cNvSpPr txBox="1"/>
      </xdr:nvSpPr>
      <xdr:spPr>
        <a:xfrm>
          <a:off x="1828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3810</xdr:rowOff>
    </xdr:from>
    <xdr:to>
      <xdr:col>6</xdr:col>
      <xdr:colOff>171450</xdr:colOff>
      <xdr:row>35</xdr:row>
      <xdr:rowOff>105410</xdr:rowOff>
    </xdr:to>
    <xdr:sp macro="" textlink="">
      <xdr:nvSpPr>
        <xdr:cNvPr id="93" name="楕円 92"/>
        <xdr:cNvSpPr/>
      </xdr:nvSpPr>
      <xdr:spPr>
        <a:xfrm>
          <a:off x="1270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115587</xdr:rowOff>
    </xdr:from>
    <xdr:ext cx="762000" cy="259045"/>
    <xdr:sp macro="" textlink="">
      <xdr:nvSpPr>
        <xdr:cNvPr id="94" name="テキスト ボックス 93"/>
        <xdr:cNvSpPr txBox="1"/>
      </xdr:nvSpPr>
      <xdr:spPr>
        <a:xfrm>
          <a:off x="939800" y="577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物件費に係る経常収支比率は、減少傾向にあるが類似団体平均を上回っており、賃金が類似団体と比べて高い状態にある。</a:t>
          </a:r>
        </a:p>
        <a:p>
          <a:r>
            <a:rPr kumimoji="1" lang="ja-JP" altLang="en-US" sz="1300">
              <a:latin typeface="ＭＳ Ｐゴシック" panose="020B0600070205080204" pitchFamily="50" charset="-128"/>
              <a:ea typeface="ＭＳ Ｐゴシック" panose="020B0600070205080204" pitchFamily="50" charset="-128"/>
            </a:rPr>
            <a:t>　会計年度任用職員への移行に伴い賃金については、来年度以降、人件費となるが、適正な職員配置を行い抑制に努める。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137886</xdr:rowOff>
    </xdr:from>
    <xdr:to>
      <xdr:col>82</xdr:col>
      <xdr:colOff>107950</xdr:colOff>
      <xdr:row>18</xdr:row>
      <xdr:rowOff>170543</xdr:rowOff>
    </xdr:to>
    <xdr:cxnSp macro="">
      <xdr:nvCxnSpPr>
        <xdr:cNvPr id="129" name="直線コネクタ 128"/>
        <xdr:cNvCxnSpPr/>
      </xdr:nvCxnSpPr>
      <xdr:spPr>
        <a:xfrm flipV="1">
          <a:off x="15671800" y="32239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30" name="物件費平均値テキスト"/>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170543</xdr:rowOff>
    </xdr:from>
    <xdr:to>
      <xdr:col>78</xdr:col>
      <xdr:colOff>69850</xdr:colOff>
      <xdr:row>19</xdr:row>
      <xdr:rowOff>53522</xdr:rowOff>
    </xdr:to>
    <xdr:cxnSp macro="">
      <xdr:nvCxnSpPr>
        <xdr:cNvPr id="132" name="直線コネクタ 131"/>
        <xdr:cNvCxnSpPr/>
      </xdr:nvCxnSpPr>
      <xdr:spPr>
        <a:xfrm flipV="1">
          <a:off x="14782800" y="3256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4" name="テキスト ボックス 133"/>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31750</xdr:rowOff>
    </xdr:from>
    <xdr:to>
      <xdr:col>73</xdr:col>
      <xdr:colOff>180975</xdr:colOff>
      <xdr:row>19</xdr:row>
      <xdr:rowOff>53522</xdr:rowOff>
    </xdr:to>
    <xdr:cxnSp macro="">
      <xdr:nvCxnSpPr>
        <xdr:cNvPr id="135" name="直線コネクタ 134"/>
        <xdr:cNvCxnSpPr/>
      </xdr:nvCxnSpPr>
      <xdr:spPr>
        <a:xfrm>
          <a:off x="13893800" y="32893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119941</xdr:rowOff>
    </xdr:from>
    <xdr:ext cx="762000" cy="259045"/>
    <xdr:sp macro="" textlink="">
      <xdr:nvSpPr>
        <xdr:cNvPr id="137" name="テキスト ボックス 136"/>
        <xdr:cNvSpPr txBox="1"/>
      </xdr:nvSpPr>
      <xdr:spPr>
        <a:xfrm>
          <a:off x="14401800" y="2691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94343</xdr:rowOff>
    </xdr:from>
    <xdr:to>
      <xdr:col>69</xdr:col>
      <xdr:colOff>92075</xdr:colOff>
      <xdr:row>19</xdr:row>
      <xdr:rowOff>31750</xdr:rowOff>
    </xdr:to>
    <xdr:cxnSp macro="">
      <xdr:nvCxnSpPr>
        <xdr:cNvPr id="138" name="直線コネクタ 137"/>
        <xdr:cNvCxnSpPr/>
      </xdr:nvCxnSpPr>
      <xdr:spPr>
        <a:xfrm>
          <a:off x="13004800" y="31804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76398</xdr:rowOff>
    </xdr:from>
    <xdr:ext cx="762000" cy="259045"/>
    <xdr:sp macro="" textlink="">
      <xdr:nvSpPr>
        <xdr:cNvPr id="140" name="テキスト ボックス 139"/>
        <xdr:cNvSpPr txBox="1"/>
      </xdr:nvSpPr>
      <xdr:spPr>
        <a:xfrm>
          <a:off x="13512800" y="2648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1" name="フローチャート: 判断 140"/>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54627</xdr:rowOff>
    </xdr:from>
    <xdr:ext cx="762000" cy="259045"/>
    <xdr:sp macro="" textlink="">
      <xdr:nvSpPr>
        <xdr:cNvPr id="142" name="テキスト ボックス 141"/>
        <xdr:cNvSpPr txBox="1"/>
      </xdr:nvSpPr>
      <xdr:spPr>
        <a:xfrm>
          <a:off x="12623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87086</xdr:rowOff>
    </xdr:from>
    <xdr:to>
      <xdr:col>82</xdr:col>
      <xdr:colOff>158750</xdr:colOff>
      <xdr:row>19</xdr:row>
      <xdr:rowOff>17236</xdr:rowOff>
    </xdr:to>
    <xdr:sp macro="" textlink="">
      <xdr:nvSpPr>
        <xdr:cNvPr id="148" name="楕円 147"/>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59163</xdr:rowOff>
    </xdr:from>
    <xdr:ext cx="762000" cy="259045"/>
    <xdr:sp macro="" textlink="">
      <xdr:nvSpPr>
        <xdr:cNvPr id="149"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119743</xdr:rowOff>
    </xdr:from>
    <xdr:to>
      <xdr:col>78</xdr:col>
      <xdr:colOff>120650</xdr:colOff>
      <xdr:row>19</xdr:row>
      <xdr:rowOff>49893</xdr:rowOff>
    </xdr:to>
    <xdr:sp macro="" textlink="">
      <xdr:nvSpPr>
        <xdr:cNvPr id="150" name="楕円 149"/>
        <xdr:cNvSpPr/>
      </xdr:nvSpPr>
      <xdr:spPr>
        <a:xfrm>
          <a:off x="15621000" y="320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34670</xdr:rowOff>
    </xdr:from>
    <xdr:ext cx="736600" cy="259045"/>
    <xdr:sp macro="" textlink="">
      <xdr:nvSpPr>
        <xdr:cNvPr id="151" name="テキスト ボックス 150"/>
        <xdr:cNvSpPr txBox="1"/>
      </xdr:nvSpPr>
      <xdr:spPr>
        <a:xfrm>
          <a:off x="15290800" y="329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2722</xdr:rowOff>
    </xdr:from>
    <xdr:to>
      <xdr:col>74</xdr:col>
      <xdr:colOff>31750</xdr:colOff>
      <xdr:row>19</xdr:row>
      <xdr:rowOff>104322</xdr:rowOff>
    </xdr:to>
    <xdr:sp macro="" textlink="">
      <xdr:nvSpPr>
        <xdr:cNvPr id="152" name="楕円 151"/>
        <xdr:cNvSpPr/>
      </xdr:nvSpPr>
      <xdr:spPr>
        <a:xfrm>
          <a:off x="14732000" y="3260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89099</xdr:rowOff>
    </xdr:from>
    <xdr:ext cx="762000" cy="259045"/>
    <xdr:sp macro="" textlink="">
      <xdr:nvSpPr>
        <xdr:cNvPr id="153" name="テキスト ボックス 152"/>
        <xdr:cNvSpPr txBox="1"/>
      </xdr:nvSpPr>
      <xdr:spPr>
        <a:xfrm>
          <a:off x="14401800" y="334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152400</xdr:rowOff>
    </xdr:from>
    <xdr:to>
      <xdr:col>69</xdr:col>
      <xdr:colOff>142875</xdr:colOff>
      <xdr:row>19</xdr:row>
      <xdr:rowOff>82550</xdr:rowOff>
    </xdr:to>
    <xdr:sp macro="" textlink="">
      <xdr:nvSpPr>
        <xdr:cNvPr id="154" name="楕円 153"/>
        <xdr:cNvSpPr/>
      </xdr:nvSpPr>
      <xdr:spPr>
        <a:xfrm>
          <a:off x="138430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67327</xdr:rowOff>
    </xdr:from>
    <xdr:ext cx="762000" cy="259045"/>
    <xdr:sp macro="" textlink="">
      <xdr:nvSpPr>
        <xdr:cNvPr id="155" name="テキスト ボックス 154"/>
        <xdr:cNvSpPr txBox="1"/>
      </xdr:nvSpPr>
      <xdr:spPr>
        <a:xfrm>
          <a:off x="13512800" y="332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43543</xdr:rowOff>
    </xdr:from>
    <xdr:to>
      <xdr:col>65</xdr:col>
      <xdr:colOff>53975</xdr:colOff>
      <xdr:row>18</xdr:row>
      <xdr:rowOff>145143</xdr:rowOff>
    </xdr:to>
    <xdr:sp macro="" textlink="">
      <xdr:nvSpPr>
        <xdr:cNvPr id="156" name="楕円 155"/>
        <xdr:cNvSpPr/>
      </xdr:nvSpPr>
      <xdr:spPr>
        <a:xfrm>
          <a:off x="12954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129920</xdr:rowOff>
    </xdr:from>
    <xdr:ext cx="762000" cy="259045"/>
    <xdr:sp macro="" textlink="">
      <xdr:nvSpPr>
        <xdr:cNvPr id="157" name="テキスト ボックス 156"/>
        <xdr:cNvSpPr txBox="1"/>
      </xdr:nvSpPr>
      <xdr:spPr>
        <a:xfrm>
          <a:off x="12623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a:latin typeface="ＭＳ Ｐゴシック" panose="020B0600070205080204" pitchFamily="50" charset="-128"/>
              <a:ea typeface="ＭＳ Ｐゴシック" panose="020B0600070205080204" pitchFamily="50" charset="-128"/>
            </a:rPr>
            <a:t>　扶助費に係る経常収支比率は、類似団体平均を下回っている。</a:t>
          </a:r>
          <a:endParaRPr kumimoji="1" lang="en-US" altLang="ja-JP" sz="1300" b="0">
            <a:latin typeface="ＭＳ Ｐゴシック" panose="020B0600070205080204" pitchFamily="50" charset="-128"/>
            <a:ea typeface="ＭＳ Ｐゴシック" panose="020B0600070205080204" pitchFamily="50" charset="-128"/>
          </a:endParaRPr>
        </a:p>
        <a:p>
          <a:r>
            <a:rPr kumimoji="1" lang="ja-JP" altLang="en-US" sz="1300" b="0">
              <a:latin typeface="ＭＳ Ｐゴシック" panose="020B0600070205080204" pitchFamily="50" charset="-128"/>
              <a:ea typeface="ＭＳ Ｐゴシック" panose="020B0600070205080204" pitchFamily="50" charset="-128"/>
            </a:rPr>
            <a:t>　このことが行政サービスの低下とならないよう注意する。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42635</xdr:rowOff>
    </xdr:from>
    <xdr:to>
      <xdr:col>24</xdr:col>
      <xdr:colOff>25400</xdr:colOff>
      <xdr:row>55</xdr:row>
      <xdr:rowOff>42635</xdr:rowOff>
    </xdr:to>
    <xdr:cxnSp macro="">
      <xdr:nvCxnSpPr>
        <xdr:cNvPr id="192" name="直線コネクタ 191"/>
        <xdr:cNvCxnSpPr/>
      </xdr:nvCxnSpPr>
      <xdr:spPr>
        <a:xfrm>
          <a:off x="3987800" y="94723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93"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42635</xdr:rowOff>
    </xdr:from>
    <xdr:to>
      <xdr:col>19</xdr:col>
      <xdr:colOff>187325</xdr:colOff>
      <xdr:row>55</xdr:row>
      <xdr:rowOff>86178</xdr:rowOff>
    </xdr:to>
    <xdr:cxnSp macro="">
      <xdr:nvCxnSpPr>
        <xdr:cNvPr id="195" name="直線コネクタ 194"/>
        <xdr:cNvCxnSpPr/>
      </xdr:nvCxnSpPr>
      <xdr:spPr>
        <a:xfrm flipV="1">
          <a:off x="3098800" y="9472385"/>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7" name="テキスト ボックス 19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20865</xdr:rowOff>
    </xdr:from>
    <xdr:to>
      <xdr:col>15</xdr:col>
      <xdr:colOff>98425</xdr:colOff>
      <xdr:row>55</xdr:row>
      <xdr:rowOff>86178</xdr:rowOff>
    </xdr:to>
    <xdr:cxnSp macro="">
      <xdr:nvCxnSpPr>
        <xdr:cNvPr id="198" name="直線コネクタ 197"/>
        <xdr:cNvCxnSpPr/>
      </xdr:nvCxnSpPr>
      <xdr:spPr>
        <a:xfrm>
          <a:off x="2209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91820</xdr:rowOff>
    </xdr:from>
    <xdr:ext cx="762000" cy="259045"/>
    <xdr:sp macro="" textlink="">
      <xdr:nvSpPr>
        <xdr:cNvPr id="200" name="テキスト ボックス 199"/>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55</xdr:row>
      <xdr:rowOff>20865</xdr:rowOff>
    </xdr:to>
    <xdr:cxnSp macro="">
      <xdr:nvCxnSpPr>
        <xdr:cNvPr id="201" name="直線コネクタ 200"/>
        <xdr:cNvCxnSpPr/>
      </xdr:nvCxnSpPr>
      <xdr:spPr>
        <a:xfrm>
          <a:off x="1320800" y="94179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59162</xdr:rowOff>
    </xdr:from>
    <xdr:ext cx="762000" cy="259045"/>
    <xdr:sp macro="" textlink="">
      <xdr:nvSpPr>
        <xdr:cNvPr id="203" name="テキスト ボックス 202"/>
        <xdr:cNvSpPr txBox="1"/>
      </xdr:nvSpPr>
      <xdr:spPr>
        <a:xfrm>
          <a:off x="1828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57150</xdr:rowOff>
    </xdr:from>
    <xdr:to>
      <xdr:col>6</xdr:col>
      <xdr:colOff>171450</xdr:colOff>
      <xdr:row>55</xdr:row>
      <xdr:rowOff>158750</xdr:rowOff>
    </xdr:to>
    <xdr:sp macro="" textlink="">
      <xdr:nvSpPr>
        <xdr:cNvPr id="204" name="フローチャート: 判断 203"/>
        <xdr:cNvSpPr/>
      </xdr:nvSpPr>
      <xdr:spPr>
        <a:xfrm>
          <a:off x="1270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5" name="テキスト ボックス 204"/>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163285</xdr:rowOff>
    </xdr:from>
    <xdr:to>
      <xdr:col>24</xdr:col>
      <xdr:colOff>76200</xdr:colOff>
      <xdr:row>55</xdr:row>
      <xdr:rowOff>93435</xdr:rowOff>
    </xdr:to>
    <xdr:sp macro="" textlink="">
      <xdr:nvSpPr>
        <xdr:cNvPr id="211" name="楕円 210"/>
        <xdr:cNvSpPr/>
      </xdr:nvSpPr>
      <xdr:spPr>
        <a:xfrm>
          <a:off x="47752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8362</xdr:rowOff>
    </xdr:from>
    <xdr:ext cx="762000" cy="259045"/>
    <xdr:sp macro="" textlink="">
      <xdr:nvSpPr>
        <xdr:cNvPr id="212" name="扶助費該当値テキスト"/>
        <xdr:cNvSpPr txBox="1"/>
      </xdr:nvSpPr>
      <xdr:spPr>
        <a:xfrm>
          <a:off x="49149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163285</xdr:rowOff>
    </xdr:from>
    <xdr:to>
      <xdr:col>20</xdr:col>
      <xdr:colOff>38100</xdr:colOff>
      <xdr:row>55</xdr:row>
      <xdr:rowOff>93435</xdr:rowOff>
    </xdr:to>
    <xdr:sp macro="" textlink="">
      <xdr:nvSpPr>
        <xdr:cNvPr id="213" name="楕円 212"/>
        <xdr:cNvSpPr/>
      </xdr:nvSpPr>
      <xdr:spPr>
        <a:xfrm>
          <a:off x="3937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103612</xdr:rowOff>
    </xdr:from>
    <xdr:ext cx="736600" cy="259045"/>
    <xdr:sp macro="" textlink="">
      <xdr:nvSpPr>
        <xdr:cNvPr id="214" name="テキスト ボックス 213"/>
        <xdr:cNvSpPr txBox="1"/>
      </xdr:nvSpPr>
      <xdr:spPr>
        <a:xfrm>
          <a:off x="3606800" y="919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35378</xdr:rowOff>
    </xdr:from>
    <xdr:to>
      <xdr:col>15</xdr:col>
      <xdr:colOff>149225</xdr:colOff>
      <xdr:row>55</xdr:row>
      <xdr:rowOff>136978</xdr:rowOff>
    </xdr:to>
    <xdr:sp macro="" textlink="">
      <xdr:nvSpPr>
        <xdr:cNvPr id="215" name="楕円 214"/>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147155</xdr:rowOff>
    </xdr:from>
    <xdr:ext cx="762000" cy="259045"/>
    <xdr:sp macro="" textlink="">
      <xdr:nvSpPr>
        <xdr:cNvPr id="216" name="テキスト ボックス 215"/>
        <xdr:cNvSpPr txBox="1"/>
      </xdr:nvSpPr>
      <xdr:spPr>
        <a:xfrm>
          <a:off x="2717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141515</xdr:rowOff>
    </xdr:from>
    <xdr:to>
      <xdr:col>11</xdr:col>
      <xdr:colOff>60325</xdr:colOff>
      <xdr:row>55</xdr:row>
      <xdr:rowOff>71665</xdr:rowOff>
    </xdr:to>
    <xdr:sp macro="" textlink="">
      <xdr:nvSpPr>
        <xdr:cNvPr id="217" name="楕円 216"/>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81842</xdr:rowOff>
    </xdr:from>
    <xdr:ext cx="762000" cy="259045"/>
    <xdr:sp macro="" textlink="">
      <xdr:nvSpPr>
        <xdr:cNvPr id="218" name="テキスト ボックス 217"/>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9" name="楕円 218"/>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20" name="テキスト ボックス 219"/>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その他の経常収支比率は、類似団体を下回っている。</a:t>
          </a:r>
        </a:p>
        <a:p>
          <a:r>
            <a:rPr kumimoji="1" lang="ja-JP" altLang="en-US" sz="1300">
              <a:latin typeface="ＭＳ Ｐゴシック" panose="020B0600070205080204" pitchFamily="50" charset="-128"/>
              <a:ea typeface="ＭＳ Ｐゴシック" panose="020B0600070205080204" pitchFamily="50" charset="-128"/>
            </a:rPr>
            <a:t>　引続き特別会計への法定基準外繰出金の抑制に努める。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81280</xdr:rowOff>
    </xdr:from>
    <xdr:to>
      <xdr:col>82</xdr:col>
      <xdr:colOff>107950</xdr:colOff>
      <xdr:row>54</xdr:row>
      <xdr:rowOff>111760</xdr:rowOff>
    </xdr:to>
    <xdr:cxnSp macro="">
      <xdr:nvCxnSpPr>
        <xdr:cNvPr id="253" name="直線コネクタ 252"/>
        <xdr:cNvCxnSpPr/>
      </xdr:nvCxnSpPr>
      <xdr:spPr>
        <a:xfrm>
          <a:off x="15671800" y="93395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81280</xdr:rowOff>
    </xdr:from>
    <xdr:to>
      <xdr:col>78</xdr:col>
      <xdr:colOff>69850</xdr:colOff>
      <xdr:row>54</xdr:row>
      <xdr:rowOff>157480</xdr:rowOff>
    </xdr:to>
    <xdr:cxnSp macro="">
      <xdr:nvCxnSpPr>
        <xdr:cNvPr id="256" name="直線コネクタ 255"/>
        <xdr:cNvCxnSpPr/>
      </xdr:nvCxnSpPr>
      <xdr:spPr>
        <a:xfrm flipV="1">
          <a:off x="14782800" y="9339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88900</xdr:rowOff>
    </xdr:from>
    <xdr:to>
      <xdr:col>73</xdr:col>
      <xdr:colOff>180975</xdr:colOff>
      <xdr:row>54</xdr:row>
      <xdr:rowOff>157480</xdr:rowOff>
    </xdr:to>
    <xdr:cxnSp macro="">
      <xdr:nvCxnSpPr>
        <xdr:cNvPr id="259" name="直線コネクタ 258"/>
        <xdr:cNvCxnSpPr/>
      </xdr:nvCxnSpPr>
      <xdr:spPr>
        <a:xfrm>
          <a:off x="13893800" y="93472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88900</xdr:rowOff>
    </xdr:to>
    <xdr:cxnSp macro="">
      <xdr:nvCxnSpPr>
        <xdr:cNvPr id="262" name="直線コネクタ 261"/>
        <xdr:cNvCxnSpPr/>
      </xdr:nvCxnSpPr>
      <xdr:spPr>
        <a:xfrm>
          <a:off x="13004800" y="9339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5" name="フローチャート: 判断 264"/>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67327</xdr:rowOff>
    </xdr:from>
    <xdr:ext cx="762000" cy="259045"/>
    <xdr:sp macro="" textlink="">
      <xdr:nvSpPr>
        <xdr:cNvPr id="266" name="テキスト ボックス 265"/>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60960</xdr:rowOff>
    </xdr:from>
    <xdr:to>
      <xdr:col>82</xdr:col>
      <xdr:colOff>158750</xdr:colOff>
      <xdr:row>54</xdr:row>
      <xdr:rowOff>162560</xdr:rowOff>
    </xdr:to>
    <xdr:sp macro="" textlink="">
      <xdr:nvSpPr>
        <xdr:cNvPr id="272" name="楕円 271"/>
        <xdr:cNvSpPr/>
      </xdr:nvSpPr>
      <xdr:spPr>
        <a:xfrm>
          <a:off x="164592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140987</xdr:rowOff>
    </xdr:from>
    <xdr:ext cx="762000" cy="259045"/>
    <xdr:sp macro="" textlink="">
      <xdr:nvSpPr>
        <xdr:cNvPr id="273" name="その他該当値テキスト"/>
        <xdr:cNvSpPr txBox="1"/>
      </xdr:nvSpPr>
      <xdr:spPr>
        <a:xfrm>
          <a:off x="16598900" y="922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30480</xdr:rowOff>
    </xdr:from>
    <xdr:to>
      <xdr:col>78</xdr:col>
      <xdr:colOff>120650</xdr:colOff>
      <xdr:row>54</xdr:row>
      <xdr:rowOff>132080</xdr:rowOff>
    </xdr:to>
    <xdr:sp macro="" textlink="">
      <xdr:nvSpPr>
        <xdr:cNvPr id="274" name="楕円 273"/>
        <xdr:cNvSpPr/>
      </xdr:nvSpPr>
      <xdr:spPr>
        <a:xfrm>
          <a:off x="15621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142257</xdr:rowOff>
    </xdr:from>
    <xdr:ext cx="736600" cy="259045"/>
    <xdr:sp macro="" textlink="">
      <xdr:nvSpPr>
        <xdr:cNvPr id="275" name="テキスト ボックス 274"/>
        <xdr:cNvSpPr txBox="1"/>
      </xdr:nvSpPr>
      <xdr:spPr>
        <a:xfrm>
          <a:off x="15290800" y="905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106680</xdr:rowOff>
    </xdr:from>
    <xdr:to>
      <xdr:col>74</xdr:col>
      <xdr:colOff>31750</xdr:colOff>
      <xdr:row>55</xdr:row>
      <xdr:rowOff>36830</xdr:rowOff>
    </xdr:to>
    <xdr:sp macro="" textlink="">
      <xdr:nvSpPr>
        <xdr:cNvPr id="276" name="楕円 275"/>
        <xdr:cNvSpPr/>
      </xdr:nvSpPr>
      <xdr:spPr>
        <a:xfrm>
          <a:off x="14732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47007</xdr:rowOff>
    </xdr:from>
    <xdr:ext cx="762000" cy="259045"/>
    <xdr:sp macro="" textlink="">
      <xdr:nvSpPr>
        <xdr:cNvPr id="277" name="テキスト ボックス 276"/>
        <xdr:cNvSpPr txBox="1"/>
      </xdr:nvSpPr>
      <xdr:spPr>
        <a:xfrm>
          <a:off x="14401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38100</xdr:rowOff>
    </xdr:from>
    <xdr:to>
      <xdr:col>69</xdr:col>
      <xdr:colOff>142875</xdr:colOff>
      <xdr:row>54</xdr:row>
      <xdr:rowOff>139700</xdr:rowOff>
    </xdr:to>
    <xdr:sp macro="" textlink="">
      <xdr:nvSpPr>
        <xdr:cNvPr id="278" name="楕円 277"/>
        <xdr:cNvSpPr/>
      </xdr:nvSpPr>
      <xdr:spPr>
        <a:xfrm>
          <a:off x="13843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149877</xdr:rowOff>
    </xdr:from>
    <xdr:ext cx="762000" cy="259045"/>
    <xdr:sp macro="" textlink="">
      <xdr:nvSpPr>
        <xdr:cNvPr id="279" name="テキスト ボックス 278"/>
        <xdr:cNvSpPr txBox="1"/>
      </xdr:nvSpPr>
      <xdr:spPr>
        <a:xfrm>
          <a:off x="13512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80" name="楕円 279"/>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81" name="テキスト ボックス 280"/>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補助費等に係る経常収支比率は、類似団体平均を上回り、高い状態が続いている。</a:t>
          </a:r>
        </a:p>
        <a:p>
          <a:r>
            <a:rPr kumimoji="1" lang="ja-JP" altLang="en-US" sz="1300">
              <a:latin typeface="ＭＳ Ｐゴシック" panose="020B0600070205080204" pitchFamily="50" charset="-128"/>
              <a:ea typeface="ＭＳ Ｐゴシック" panose="020B0600070205080204" pitchFamily="50" charset="-128"/>
            </a:rPr>
            <a:t>　各種団体への補助金等を見直し経費の縮減に努める。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81280</xdr:rowOff>
    </xdr:from>
    <xdr:to>
      <xdr:col>82</xdr:col>
      <xdr:colOff>107950</xdr:colOff>
      <xdr:row>38</xdr:row>
      <xdr:rowOff>94996</xdr:rowOff>
    </xdr:to>
    <xdr:cxnSp macro="">
      <xdr:nvCxnSpPr>
        <xdr:cNvPr id="311" name="直線コネクタ 310"/>
        <xdr:cNvCxnSpPr/>
      </xdr:nvCxnSpPr>
      <xdr:spPr>
        <a:xfrm flipV="1">
          <a:off x="15671800" y="659638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94996</xdr:rowOff>
    </xdr:from>
    <xdr:to>
      <xdr:col>78</xdr:col>
      <xdr:colOff>69850</xdr:colOff>
      <xdr:row>38</xdr:row>
      <xdr:rowOff>108712</xdr:rowOff>
    </xdr:to>
    <xdr:cxnSp macro="">
      <xdr:nvCxnSpPr>
        <xdr:cNvPr id="314" name="直線コネクタ 313"/>
        <xdr:cNvCxnSpPr/>
      </xdr:nvCxnSpPr>
      <xdr:spPr>
        <a:xfrm flipV="1">
          <a:off x="14782800" y="66100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90424</xdr:rowOff>
    </xdr:from>
    <xdr:to>
      <xdr:col>73</xdr:col>
      <xdr:colOff>180975</xdr:colOff>
      <xdr:row>38</xdr:row>
      <xdr:rowOff>108712</xdr:rowOff>
    </xdr:to>
    <xdr:cxnSp macro="">
      <xdr:nvCxnSpPr>
        <xdr:cNvPr id="317" name="直線コネクタ 316"/>
        <xdr:cNvCxnSpPr/>
      </xdr:nvCxnSpPr>
      <xdr:spPr>
        <a:xfrm>
          <a:off x="13893800" y="66055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90424</xdr:rowOff>
    </xdr:from>
    <xdr:to>
      <xdr:col>69</xdr:col>
      <xdr:colOff>92075</xdr:colOff>
      <xdr:row>38</xdr:row>
      <xdr:rowOff>117856</xdr:rowOff>
    </xdr:to>
    <xdr:cxnSp macro="">
      <xdr:nvCxnSpPr>
        <xdr:cNvPr id="320" name="直線コネクタ 319"/>
        <xdr:cNvCxnSpPr/>
      </xdr:nvCxnSpPr>
      <xdr:spPr>
        <a:xfrm flipV="1">
          <a:off x="13004800" y="66055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xdr:rowOff>
    </xdr:from>
    <xdr:to>
      <xdr:col>65</xdr:col>
      <xdr:colOff>53975</xdr:colOff>
      <xdr:row>36</xdr:row>
      <xdr:rowOff>109220</xdr:rowOff>
    </xdr:to>
    <xdr:sp macro="" textlink="">
      <xdr:nvSpPr>
        <xdr:cNvPr id="323" name="フローチャート: 判断 322"/>
        <xdr:cNvSpPr/>
      </xdr:nvSpPr>
      <xdr:spPr>
        <a:xfrm>
          <a:off x="12954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119397</xdr:rowOff>
    </xdr:from>
    <xdr:ext cx="762000" cy="259045"/>
    <xdr:sp macro="" textlink="">
      <xdr:nvSpPr>
        <xdr:cNvPr id="324" name="テキスト ボックス 323"/>
        <xdr:cNvSpPr txBox="1"/>
      </xdr:nvSpPr>
      <xdr:spPr>
        <a:xfrm>
          <a:off x="12623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30480</xdr:rowOff>
    </xdr:from>
    <xdr:to>
      <xdr:col>82</xdr:col>
      <xdr:colOff>158750</xdr:colOff>
      <xdr:row>38</xdr:row>
      <xdr:rowOff>132080</xdr:rowOff>
    </xdr:to>
    <xdr:sp macro="" textlink="">
      <xdr:nvSpPr>
        <xdr:cNvPr id="330" name="楕円 329"/>
        <xdr:cNvSpPr/>
      </xdr:nvSpPr>
      <xdr:spPr>
        <a:xfrm>
          <a:off x="164592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2557</xdr:rowOff>
    </xdr:from>
    <xdr:ext cx="762000" cy="259045"/>
    <xdr:sp macro="" textlink="">
      <xdr:nvSpPr>
        <xdr:cNvPr id="331" name="補助費等該当値テキスト"/>
        <xdr:cNvSpPr txBox="1"/>
      </xdr:nvSpPr>
      <xdr:spPr>
        <a:xfrm>
          <a:off x="165989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44196</xdr:rowOff>
    </xdr:from>
    <xdr:to>
      <xdr:col>78</xdr:col>
      <xdr:colOff>120650</xdr:colOff>
      <xdr:row>38</xdr:row>
      <xdr:rowOff>145796</xdr:rowOff>
    </xdr:to>
    <xdr:sp macro="" textlink="">
      <xdr:nvSpPr>
        <xdr:cNvPr id="332" name="楕円 331"/>
        <xdr:cNvSpPr/>
      </xdr:nvSpPr>
      <xdr:spPr>
        <a:xfrm>
          <a:off x="15621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130573</xdr:rowOff>
    </xdr:from>
    <xdr:ext cx="736600" cy="259045"/>
    <xdr:sp macro="" textlink="">
      <xdr:nvSpPr>
        <xdr:cNvPr id="333" name="テキスト ボックス 332"/>
        <xdr:cNvSpPr txBox="1"/>
      </xdr:nvSpPr>
      <xdr:spPr>
        <a:xfrm>
          <a:off x="15290800" y="6645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57912</xdr:rowOff>
    </xdr:from>
    <xdr:to>
      <xdr:col>74</xdr:col>
      <xdr:colOff>31750</xdr:colOff>
      <xdr:row>38</xdr:row>
      <xdr:rowOff>159512</xdr:rowOff>
    </xdr:to>
    <xdr:sp macro="" textlink="">
      <xdr:nvSpPr>
        <xdr:cNvPr id="334" name="楕円 333"/>
        <xdr:cNvSpPr/>
      </xdr:nvSpPr>
      <xdr:spPr>
        <a:xfrm>
          <a:off x="14732000" y="657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144289</xdr:rowOff>
    </xdr:from>
    <xdr:ext cx="762000" cy="259045"/>
    <xdr:sp macro="" textlink="">
      <xdr:nvSpPr>
        <xdr:cNvPr id="335" name="テキスト ボックス 334"/>
        <xdr:cNvSpPr txBox="1"/>
      </xdr:nvSpPr>
      <xdr:spPr>
        <a:xfrm>
          <a:off x="14401800" y="6659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39624</xdr:rowOff>
    </xdr:from>
    <xdr:to>
      <xdr:col>69</xdr:col>
      <xdr:colOff>142875</xdr:colOff>
      <xdr:row>38</xdr:row>
      <xdr:rowOff>141224</xdr:rowOff>
    </xdr:to>
    <xdr:sp macro="" textlink="">
      <xdr:nvSpPr>
        <xdr:cNvPr id="336" name="楕円 335"/>
        <xdr:cNvSpPr/>
      </xdr:nvSpPr>
      <xdr:spPr>
        <a:xfrm>
          <a:off x="13843000" y="655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126001</xdr:rowOff>
    </xdr:from>
    <xdr:ext cx="762000" cy="259045"/>
    <xdr:sp macro="" textlink="">
      <xdr:nvSpPr>
        <xdr:cNvPr id="337" name="テキスト ボックス 336"/>
        <xdr:cNvSpPr txBox="1"/>
      </xdr:nvSpPr>
      <xdr:spPr>
        <a:xfrm>
          <a:off x="135128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67056</xdr:rowOff>
    </xdr:from>
    <xdr:to>
      <xdr:col>65</xdr:col>
      <xdr:colOff>53975</xdr:colOff>
      <xdr:row>38</xdr:row>
      <xdr:rowOff>168656</xdr:rowOff>
    </xdr:to>
    <xdr:sp macro="" textlink="">
      <xdr:nvSpPr>
        <xdr:cNvPr id="338" name="楕円 337"/>
        <xdr:cNvSpPr/>
      </xdr:nvSpPr>
      <xdr:spPr>
        <a:xfrm>
          <a:off x="12954000" y="658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153433</xdr:rowOff>
    </xdr:from>
    <xdr:ext cx="762000" cy="259045"/>
    <xdr:sp macro="" textlink="">
      <xdr:nvSpPr>
        <xdr:cNvPr id="339" name="テキスト ボックス 338"/>
        <xdr:cNvSpPr txBox="1"/>
      </xdr:nvSpPr>
      <xdr:spPr>
        <a:xfrm>
          <a:off x="126238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公債費に係る経常収支比率は、類似団体平均を下回っているが、地方債現在高比率は高い状態にあり、公債費のピークは令和３年度を見込んでいる。</a:t>
          </a:r>
        </a:p>
        <a:p>
          <a:r>
            <a:rPr kumimoji="1" lang="ja-JP" altLang="en-US" sz="1300">
              <a:latin typeface="ＭＳ Ｐゴシック" panose="020B0600070205080204" pitchFamily="50" charset="-128"/>
              <a:ea typeface="ＭＳ Ｐゴシック" panose="020B0600070205080204" pitchFamily="50" charset="-128"/>
            </a:rPr>
            <a:t>　地方債の新規発行を伴う普通建設事業を精査し、公債費の抑制に努める。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6985</xdr:rowOff>
    </xdr:from>
    <xdr:to>
      <xdr:col>24</xdr:col>
      <xdr:colOff>25400</xdr:colOff>
      <xdr:row>75</xdr:row>
      <xdr:rowOff>6985</xdr:rowOff>
    </xdr:to>
    <xdr:cxnSp macro="">
      <xdr:nvCxnSpPr>
        <xdr:cNvPr id="371" name="直線コネクタ 370"/>
        <xdr:cNvCxnSpPr/>
      </xdr:nvCxnSpPr>
      <xdr:spPr>
        <a:xfrm>
          <a:off x="3987800" y="1286573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6985</xdr:rowOff>
    </xdr:from>
    <xdr:to>
      <xdr:col>19</xdr:col>
      <xdr:colOff>187325</xdr:colOff>
      <xdr:row>75</xdr:row>
      <xdr:rowOff>6985</xdr:rowOff>
    </xdr:to>
    <xdr:cxnSp macro="">
      <xdr:nvCxnSpPr>
        <xdr:cNvPr id="374" name="直線コネクタ 373"/>
        <xdr:cNvCxnSpPr/>
      </xdr:nvCxnSpPr>
      <xdr:spPr>
        <a:xfrm>
          <a:off x="3098800" y="128657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167005</xdr:rowOff>
    </xdr:from>
    <xdr:to>
      <xdr:col>15</xdr:col>
      <xdr:colOff>98425</xdr:colOff>
      <xdr:row>75</xdr:row>
      <xdr:rowOff>6985</xdr:rowOff>
    </xdr:to>
    <xdr:cxnSp macro="">
      <xdr:nvCxnSpPr>
        <xdr:cNvPr id="377" name="直線コネクタ 376"/>
        <xdr:cNvCxnSpPr/>
      </xdr:nvCxnSpPr>
      <xdr:spPr>
        <a:xfrm>
          <a:off x="2209800" y="1285430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151765</xdr:rowOff>
    </xdr:from>
    <xdr:to>
      <xdr:col>11</xdr:col>
      <xdr:colOff>9525</xdr:colOff>
      <xdr:row>74</xdr:row>
      <xdr:rowOff>167005</xdr:rowOff>
    </xdr:to>
    <xdr:cxnSp macro="">
      <xdr:nvCxnSpPr>
        <xdr:cNvPr id="380" name="直線コネクタ 379"/>
        <xdr:cNvCxnSpPr/>
      </xdr:nvCxnSpPr>
      <xdr:spPr>
        <a:xfrm>
          <a:off x="1320800" y="1283906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3" name="フローチャート: 判断 382"/>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4" name="テキスト ボックス 383"/>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127635</xdr:rowOff>
    </xdr:from>
    <xdr:to>
      <xdr:col>24</xdr:col>
      <xdr:colOff>76200</xdr:colOff>
      <xdr:row>75</xdr:row>
      <xdr:rowOff>57785</xdr:rowOff>
    </xdr:to>
    <xdr:sp macro="" textlink="">
      <xdr:nvSpPr>
        <xdr:cNvPr id="390" name="楕円 389"/>
        <xdr:cNvSpPr/>
      </xdr:nvSpPr>
      <xdr:spPr>
        <a:xfrm>
          <a:off x="47752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144162</xdr:rowOff>
    </xdr:from>
    <xdr:ext cx="762000" cy="259045"/>
    <xdr:sp macro="" textlink="">
      <xdr:nvSpPr>
        <xdr:cNvPr id="391" name="公債費該当値テキスト"/>
        <xdr:cNvSpPr txBox="1"/>
      </xdr:nvSpPr>
      <xdr:spPr>
        <a:xfrm>
          <a:off x="4914900" y="1266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127635</xdr:rowOff>
    </xdr:from>
    <xdr:to>
      <xdr:col>20</xdr:col>
      <xdr:colOff>38100</xdr:colOff>
      <xdr:row>75</xdr:row>
      <xdr:rowOff>57785</xdr:rowOff>
    </xdr:to>
    <xdr:sp macro="" textlink="">
      <xdr:nvSpPr>
        <xdr:cNvPr id="392" name="楕円 391"/>
        <xdr:cNvSpPr/>
      </xdr:nvSpPr>
      <xdr:spPr>
        <a:xfrm>
          <a:off x="3937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67962</xdr:rowOff>
    </xdr:from>
    <xdr:ext cx="736600" cy="259045"/>
    <xdr:sp macro="" textlink="">
      <xdr:nvSpPr>
        <xdr:cNvPr id="393" name="テキスト ボックス 392"/>
        <xdr:cNvSpPr txBox="1"/>
      </xdr:nvSpPr>
      <xdr:spPr>
        <a:xfrm>
          <a:off x="3606800" y="12583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127635</xdr:rowOff>
    </xdr:from>
    <xdr:to>
      <xdr:col>15</xdr:col>
      <xdr:colOff>149225</xdr:colOff>
      <xdr:row>75</xdr:row>
      <xdr:rowOff>57785</xdr:rowOff>
    </xdr:to>
    <xdr:sp macro="" textlink="">
      <xdr:nvSpPr>
        <xdr:cNvPr id="394" name="楕円 393"/>
        <xdr:cNvSpPr/>
      </xdr:nvSpPr>
      <xdr:spPr>
        <a:xfrm>
          <a:off x="3048000" y="1281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67962</xdr:rowOff>
    </xdr:from>
    <xdr:ext cx="762000" cy="259045"/>
    <xdr:sp macro="" textlink="">
      <xdr:nvSpPr>
        <xdr:cNvPr id="395" name="テキスト ボックス 394"/>
        <xdr:cNvSpPr txBox="1"/>
      </xdr:nvSpPr>
      <xdr:spPr>
        <a:xfrm>
          <a:off x="2717800" y="1258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116205</xdr:rowOff>
    </xdr:from>
    <xdr:to>
      <xdr:col>11</xdr:col>
      <xdr:colOff>60325</xdr:colOff>
      <xdr:row>75</xdr:row>
      <xdr:rowOff>46355</xdr:rowOff>
    </xdr:to>
    <xdr:sp macro="" textlink="">
      <xdr:nvSpPr>
        <xdr:cNvPr id="396" name="楕円 395"/>
        <xdr:cNvSpPr/>
      </xdr:nvSpPr>
      <xdr:spPr>
        <a:xfrm>
          <a:off x="2159000" y="1280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56532</xdr:rowOff>
    </xdr:from>
    <xdr:ext cx="762000" cy="259045"/>
    <xdr:sp macro="" textlink="">
      <xdr:nvSpPr>
        <xdr:cNvPr id="397" name="テキスト ボックス 396"/>
        <xdr:cNvSpPr txBox="1"/>
      </xdr:nvSpPr>
      <xdr:spPr>
        <a:xfrm>
          <a:off x="1828800" y="1257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100965</xdr:rowOff>
    </xdr:from>
    <xdr:to>
      <xdr:col>6</xdr:col>
      <xdr:colOff>171450</xdr:colOff>
      <xdr:row>75</xdr:row>
      <xdr:rowOff>31115</xdr:rowOff>
    </xdr:to>
    <xdr:sp macro="" textlink="">
      <xdr:nvSpPr>
        <xdr:cNvPr id="398" name="楕円 397"/>
        <xdr:cNvSpPr/>
      </xdr:nvSpPr>
      <xdr:spPr>
        <a:xfrm>
          <a:off x="1270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41292</xdr:rowOff>
    </xdr:from>
    <xdr:ext cx="762000" cy="259045"/>
    <xdr:sp macro="" textlink="">
      <xdr:nvSpPr>
        <xdr:cNvPr id="399" name="テキスト ボックス 398"/>
        <xdr:cNvSpPr txBox="1"/>
      </xdr:nvSpPr>
      <xdr:spPr>
        <a:xfrm>
          <a:off x="939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公債費以外の経常収支比率は類似団体平均を下回っているが、ほぼ類似団体平均値であり年度によっては上回っている。</a:t>
          </a:r>
        </a:p>
        <a:p>
          <a:r>
            <a:rPr kumimoji="1" lang="ja-JP" altLang="en-US" sz="1300">
              <a:latin typeface="ＭＳ Ｐゴシック" panose="020B0600070205080204" pitchFamily="50" charset="-128"/>
              <a:ea typeface="ＭＳ Ｐゴシック" panose="020B0600070205080204" pitchFamily="50" charset="-128"/>
            </a:rPr>
            <a:t>　物件費及び補助費等を見直し経費の縮減に努める。</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136144</xdr:rowOff>
    </xdr:from>
    <xdr:to>
      <xdr:col>82</xdr:col>
      <xdr:colOff>107950</xdr:colOff>
      <xdr:row>77</xdr:row>
      <xdr:rowOff>1270</xdr:rowOff>
    </xdr:to>
    <xdr:cxnSp macro="">
      <xdr:nvCxnSpPr>
        <xdr:cNvPr id="430" name="直線コネクタ 429"/>
        <xdr:cNvCxnSpPr/>
      </xdr:nvCxnSpPr>
      <xdr:spPr>
        <a:xfrm>
          <a:off x="15671800" y="1316634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31"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136144</xdr:rowOff>
    </xdr:from>
    <xdr:to>
      <xdr:col>78</xdr:col>
      <xdr:colOff>69850</xdr:colOff>
      <xdr:row>77</xdr:row>
      <xdr:rowOff>14987</xdr:rowOff>
    </xdr:to>
    <xdr:cxnSp macro="">
      <xdr:nvCxnSpPr>
        <xdr:cNvPr id="433" name="直線コネクタ 432"/>
        <xdr:cNvCxnSpPr/>
      </xdr:nvCxnSpPr>
      <xdr:spPr>
        <a:xfrm flipV="1">
          <a:off x="14782800" y="13166344"/>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5" name="テキスト ボックス 434"/>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76708</xdr:rowOff>
    </xdr:from>
    <xdr:to>
      <xdr:col>73</xdr:col>
      <xdr:colOff>180975</xdr:colOff>
      <xdr:row>77</xdr:row>
      <xdr:rowOff>14987</xdr:rowOff>
    </xdr:to>
    <xdr:cxnSp macro="">
      <xdr:nvCxnSpPr>
        <xdr:cNvPr id="436" name="直線コネクタ 435"/>
        <xdr:cNvCxnSpPr/>
      </xdr:nvCxnSpPr>
      <xdr:spPr>
        <a:xfrm>
          <a:off x="13893800" y="13106908"/>
          <a:ext cx="889000" cy="109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76</xdr:row>
      <xdr:rowOff>76708</xdr:rowOff>
    </xdr:to>
    <xdr:cxnSp macro="">
      <xdr:nvCxnSpPr>
        <xdr:cNvPr id="439" name="直線コネクタ 438"/>
        <xdr:cNvCxnSpPr/>
      </xdr:nvCxnSpPr>
      <xdr:spPr>
        <a:xfrm>
          <a:off x="13004800" y="130611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116857</xdr:rowOff>
    </xdr:from>
    <xdr:ext cx="762000" cy="259045"/>
    <xdr:sp macro="" textlink="">
      <xdr:nvSpPr>
        <xdr:cNvPr id="441" name="テキスト ボックス 440"/>
        <xdr:cNvSpPr txBox="1"/>
      </xdr:nvSpPr>
      <xdr:spPr>
        <a:xfrm>
          <a:off x="13512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2" name="フローチャート: 判断 441"/>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3" name="テキスト ボックス 442"/>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49" name="楕円 448"/>
        <xdr:cNvSpPr/>
      </xdr:nvSpPr>
      <xdr:spPr>
        <a:xfrm>
          <a:off x="16459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138447</xdr:rowOff>
    </xdr:from>
    <xdr:ext cx="762000" cy="259045"/>
    <xdr:sp macro="" textlink="">
      <xdr:nvSpPr>
        <xdr:cNvPr id="450" name="公債費以外該当値テキスト"/>
        <xdr:cNvSpPr txBox="1"/>
      </xdr:nvSpPr>
      <xdr:spPr>
        <a:xfrm>
          <a:off x="16598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85344</xdr:rowOff>
    </xdr:from>
    <xdr:to>
      <xdr:col>78</xdr:col>
      <xdr:colOff>120650</xdr:colOff>
      <xdr:row>77</xdr:row>
      <xdr:rowOff>15494</xdr:rowOff>
    </xdr:to>
    <xdr:sp macro="" textlink="">
      <xdr:nvSpPr>
        <xdr:cNvPr id="451" name="楕円 450"/>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25671</xdr:rowOff>
    </xdr:from>
    <xdr:ext cx="736600" cy="259045"/>
    <xdr:sp macro="" textlink="">
      <xdr:nvSpPr>
        <xdr:cNvPr id="452" name="テキスト ボックス 451"/>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135637</xdr:rowOff>
    </xdr:from>
    <xdr:to>
      <xdr:col>74</xdr:col>
      <xdr:colOff>31750</xdr:colOff>
      <xdr:row>77</xdr:row>
      <xdr:rowOff>65787</xdr:rowOff>
    </xdr:to>
    <xdr:sp macro="" textlink="">
      <xdr:nvSpPr>
        <xdr:cNvPr id="453" name="楕円 452"/>
        <xdr:cNvSpPr/>
      </xdr:nvSpPr>
      <xdr:spPr>
        <a:xfrm>
          <a:off x="14732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50564</xdr:rowOff>
    </xdr:from>
    <xdr:ext cx="762000" cy="259045"/>
    <xdr:sp macro="" textlink="">
      <xdr:nvSpPr>
        <xdr:cNvPr id="454" name="テキスト ボックス 453"/>
        <xdr:cNvSpPr txBox="1"/>
      </xdr:nvSpPr>
      <xdr:spPr>
        <a:xfrm>
          <a:off x="14401800" y="13252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25908</xdr:rowOff>
    </xdr:from>
    <xdr:to>
      <xdr:col>69</xdr:col>
      <xdr:colOff>142875</xdr:colOff>
      <xdr:row>76</xdr:row>
      <xdr:rowOff>127508</xdr:rowOff>
    </xdr:to>
    <xdr:sp macro="" textlink="">
      <xdr:nvSpPr>
        <xdr:cNvPr id="455" name="楕円 454"/>
        <xdr:cNvSpPr/>
      </xdr:nvSpPr>
      <xdr:spPr>
        <a:xfrm>
          <a:off x="13843000" y="13056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137685</xdr:rowOff>
    </xdr:from>
    <xdr:ext cx="762000" cy="259045"/>
    <xdr:sp macro="" textlink="">
      <xdr:nvSpPr>
        <xdr:cNvPr id="456" name="テキスト ボックス 455"/>
        <xdr:cNvSpPr txBox="1"/>
      </xdr:nvSpPr>
      <xdr:spPr>
        <a:xfrm>
          <a:off x="13512800" y="1282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7" name="楕円 456"/>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66564</xdr:rowOff>
    </xdr:from>
    <xdr:ext cx="762000" cy="259045"/>
    <xdr:sp macro="" textlink="">
      <xdr:nvSpPr>
        <xdr:cNvPr id="458" name="テキスト ボックス 457"/>
        <xdr:cNvSpPr txBox="1"/>
      </xdr:nvSpPr>
      <xdr:spPr>
        <a:xfrm>
          <a:off x="12623800" y="13096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87909</xdr:rowOff>
    </xdr:from>
    <xdr:to>
      <xdr:col>29</xdr:col>
      <xdr:colOff>127000</xdr:colOff>
      <xdr:row>17</xdr:row>
      <xdr:rowOff>104369</xdr:rowOff>
    </xdr:to>
    <xdr:cxnSp macro="">
      <xdr:nvCxnSpPr>
        <xdr:cNvPr id="50" name="直線コネクタ 49"/>
        <xdr:cNvCxnSpPr/>
      </xdr:nvCxnSpPr>
      <xdr:spPr bwMode="auto">
        <a:xfrm flipV="1">
          <a:off x="5003800" y="3050184"/>
          <a:ext cx="647700" cy="164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129913</xdr:rowOff>
    </xdr:from>
    <xdr:ext cx="762000" cy="259045"/>
    <xdr:sp macro="" textlink="">
      <xdr:nvSpPr>
        <xdr:cNvPr id="51" name="人口1人当たり決算額の推移平均値テキスト130"/>
        <xdr:cNvSpPr txBox="1"/>
      </xdr:nvSpPr>
      <xdr:spPr>
        <a:xfrm>
          <a:off x="5740400" y="2749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104369</xdr:rowOff>
    </xdr:from>
    <xdr:to>
      <xdr:col>26</xdr:col>
      <xdr:colOff>50800</xdr:colOff>
      <xdr:row>17</xdr:row>
      <xdr:rowOff>128321</xdr:rowOff>
    </xdr:to>
    <xdr:cxnSp macro="">
      <xdr:nvCxnSpPr>
        <xdr:cNvPr id="53" name="直線コネクタ 52"/>
        <xdr:cNvCxnSpPr/>
      </xdr:nvCxnSpPr>
      <xdr:spPr bwMode="auto">
        <a:xfrm flipV="1">
          <a:off x="4305300" y="3066644"/>
          <a:ext cx="698500" cy="23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74134</xdr:rowOff>
    </xdr:from>
    <xdr:ext cx="736600" cy="259045"/>
    <xdr:sp macro="" textlink="">
      <xdr:nvSpPr>
        <xdr:cNvPr id="55" name="テキスト ボックス 54"/>
        <xdr:cNvSpPr txBox="1"/>
      </xdr:nvSpPr>
      <xdr:spPr>
        <a:xfrm>
          <a:off x="4622800" y="2693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128321</xdr:rowOff>
    </xdr:from>
    <xdr:to>
      <xdr:col>22</xdr:col>
      <xdr:colOff>114300</xdr:colOff>
      <xdr:row>17</xdr:row>
      <xdr:rowOff>137617</xdr:rowOff>
    </xdr:to>
    <xdr:cxnSp macro="">
      <xdr:nvCxnSpPr>
        <xdr:cNvPr id="56" name="直線コネクタ 55"/>
        <xdr:cNvCxnSpPr/>
      </xdr:nvCxnSpPr>
      <xdr:spPr bwMode="auto">
        <a:xfrm flipV="1">
          <a:off x="3606800" y="3090596"/>
          <a:ext cx="698500" cy="9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88206</xdr:rowOff>
    </xdr:from>
    <xdr:ext cx="762000" cy="259045"/>
    <xdr:sp macro="" textlink="">
      <xdr:nvSpPr>
        <xdr:cNvPr id="58" name="テキスト ボックス 57"/>
        <xdr:cNvSpPr txBox="1"/>
      </xdr:nvSpPr>
      <xdr:spPr>
        <a:xfrm>
          <a:off x="3924300" y="2707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137617</xdr:rowOff>
    </xdr:from>
    <xdr:to>
      <xdr:col>18</xdr:col>
      <xdr:colOff>177800</xdr:colOff>
      <xdr:row>18</xdr:row>
      <xdr:rowOff>15570</xdr:rowOff>
    </xdr:to>
    <xdr:cxnSp macro="">
      <xdr:nvCxnSpPr>
        <xdr:cNvPr id="59" name="直線コネクタ 58"/>
        <xdr:cNvCxnSpPr/>
      </xdr:nvCxnSpPr>
      <xdr:spPr bwMode="auto">
        <a:xfrm flipV="1">
          <a:off x="2908300" y="3099892"/>
          <a:ext cx="698500" cy="49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114317</xdr:rowOff>
    </xdr:from>
    <xdr:ext cx="762000" cy="259045"/>
    <xdr:sp macro="" textlink="">
      <xdr:nvSpPr>
        <xdr:cNvPr id="61" name="テキスト ボックス 60"/>
        <xdr:cNvSpPr txBox="1"/>
      </xdr:nvSpPr>
      <xdr:spPr>
        <a:xfrm>
          <a:off x="32258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70244</xdr:rowOff>
    </xdr:from>
    <xdr:to>
      <xdr:col>15</xdr:col>
      <xdr:colOff>101600</xdr:colOff>
      <xdr:row>18</xdr:row>
      <xdr:rowOff>394</xdr:rowOff>
    </xdr:to>
    <xdr:sp macro="" textlink="">
      <xdr:nvSpPr>
        <xdr:cNvPr id="62" name="フローチャート: 判断 61"/>
        <xdr:cNvSpPr/>
      </xdr:nvSpPr>
      <xdr:spPr bwMode="auto">
        <a:xfrm>
          <a:off x="2857500" y="30325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10571</xdr:rowOff>
    </xdr:from>
    <xdr:ext cx="762000" cy="259045"/>
    <xdr:sp macro="" textlink="">
      <xdr:nvSpPr>
        <xdr:cNvPr id="63" name="テキスト ボックス 62"/>
        <xdr:cNvSpPr txBox="1"/>
      </xdr:nvSpPr>
      <xdr:spPr>
        <a:xfrm>
          <a:off x="2527300" y="280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37109</xdr:rowOff>
    </xdr:from>
    <xdr:to>
      <xdr:col>29</xdr:col>
      <xdr:colOff>177800</xdr:colOff>
      <xdr:row>17</xdr:row>
      <xdr:rowOff>138709</xdr:rowOff>
    </xdr:to>
    <xdr:sp macro="" textlink="">
      <xdr:nvSpPr>
        <xdr:cNvPr id="69" name="楕円 68"/>
        <xdr:cNvSpPr/>
      </xdr:nvSpPr>
      <xdr:spPr bwMode="auto">
        <a:xfrm>
          <a:off x="5600700" y="2999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9186</xdr:rowOff>
    </xdr:from>
    <xdr:ext cx="762000" cy="259045"/>
    <xdr:sp macro="" textlink="">
      <xdr:nvSpPr>
        <xdr:cNvPr id="70" name="人口1人当たり決算額の推移該当値テキスト130"/>
        <xdr:cNvSpPr txBox="1"/>
      </xdr:nvSpPr>
      <xdr:spPr>
        <a:xfrm>
          <a:off x="5740400" y="2971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53569</xdr:rowOff>
    </xdr:from>
    <xdr:to>
      <xdr:col>26</xdr:col>
      <xdr:colOff>101600</xdr:colOff>
      <xdr:row>17</xdr:row>
      <xdr:rowOff>155169</xdr:rowOff>
    </xdr:to>
    <xdr:sp macro="" textlink="">
      <xdr:nvSpPr>
        <xdr:cNvPr id="71" name="楕円 70"/>
        <xdr:cNvSpPr/>
      </xdr:nvSpPr>
      <xdr:spPr bwMode="auto">
        <a:xfrm>
          <a:off x="4953000" y="3015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139946</xdr:rowOff>
    </xdr:from>
    <xdr:ext cx="736600" cy="259045"/>
    <xdr:sp macro="" textlink="">
      <xdr:nvSpPr>
        <xdr:cNvPr id="72" name="テキスト ボックス 71"/>
        <xdr:cNvSpPr txBox="1"/>
      </xdr:nvSpPr>
      <xdr:spPr>
        <a:xfrm>
          <a:off x="4622800" y="3102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77521</xdr:rowOff>
    </xdr:from>
    <xdr:to>
      <xdr:col>22</xdr:col>
      <xdr:colOff>165100</xdr:colOff>
      <xdr:row>18</xdr:row>
      <xdr:rowOff>7671</xdr:rowOff>
    </xdr:to>
    <xdr:sp macro="" textlink="">
      <xdr:nvSpPr>
        <xdr:cNvPr id="73" name="楕円 72"/>
        <xdr:cNvSpPr/>
      </xdr:nvSpPr>
      <xdr:spPr bwMode="auto">
        <a:xfrm>
          <a:off x="4254500" y="30397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163898</xdr:rowOff>
    </xdr:from>
    <xdr:ext cx="762000" cy="259045"/>
    <xdr:sp macro="" textlink="">
      <xdr:nvSpPr>
        <xdr:cNvPr id="74" name="テキスト ボックス 73"/>
        <xdr:cNvSpPr txBox="1"/>
      </xdr:nvSpPr>
      <xdr:spPr>
        <a:xfrm>
          <a:off x="3924300" y="3126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86817</xdr:rowOff>
    </xdr:from>
    <xdr:to>
      <xdr:col>19</xdr:col>
      <xdr:colOff>38100</xdr:colOff>
      <xdr:row>18</xdr:row>
      <xdr:rowOff>16967</xdr:rowOff>
    </xdr:to>
    <xdr:sp macro="" textlink="">
      <xdr:nvSpPr>
        <xdr:cNvPr id="75" name="楕円 74"/>
        <xdr:cNvSpPr/>
      </xdr:nvSpPr>
      <xdr:spPr bwMode="auto">
        <a:xfrm>
          <a:off x="3556000" y="3049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1744</xdr:rowOff>
    </xdr:from>
    <xdr:ext cx="762000" cy="259045"/>
    <xdr:sp macro="" textlink="">
      <xdr:nvSpPr>
        <xdr:cNvPr id="76" name="テキスト ボックス 75"/>
        <xdr:cNvSpPr txBox="1"/>
      </xdr:nvSpPr>
      <xdr:spPr>
        <a:xfrm>
          <a:off x="3225800" y="3135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136220</xdr:rowOff>
    </xdr:from>
    <xdr:to>
      <xdr:col>15</xdr:col>
      <xdr:colOff>101600</xdr:colOff>
      <xdr:row>18</xdr:row>
      <xdr:rowOff>66370</xdr:rowOff>
    </xdr:to>
    <xdr:sp macro="" textlink="">
      <xdr:nvSpPr>
        <xdr:cNvPr id="77" name="楕円 76"/>
        <xdr:cNvSpPr/>
      </xdr:nvSpPr>
      <xdr:spPr bwMode="auto">
        <a:xfrm>
          <a:off x="2857500" y="3098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51147</xdr:rowOff>
    </xdr:from>
    <xdr:ext cx="762000" cy="259045"/>
    <xdr:sp macro="" textlink="">
      <xdr:nvSpPr>
        <xdr:cNvPr id="78" name="テキスト ボックス 77"/>
        <xdr:cNvSpPr txBox="1"/>
      </xdr:nvSpPr>
      <xdr:spPr>
        <a:xfrm>
          <a:off x="2527300" y="318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24919</xdr:rowOff>
    </xdr:from>
    <xdr:to>
      <xdr:col>29</xdr:col>
      <xdr:colOff>127000</xdr:colOff>
      <xdr:row>38</xdr:row>
      <xdr:rowOff>25517</xdr:rowOff>
    </xdr:to>
    <xdr:cxnSp macro="">
      <xdr:nvCxnSpPr>
        <xdr:cNvPr id="112" name="直線コネクタ 111"/>
        <xdr:cNvCxnSpPr/>
      </xdr:nvCxnSpPr>
      <xdr:spPr bwMode="auto">
        <a:xfrm>
          <a:off x="5003800" y="7492519"/>
          <a:ext cx="647700" cy="5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128008</xdr:rowOff>
    </xdr:from>
    <xdr:ext cx="762000" cy="259045"/>
    <xdr:sp macro="" textlink="">
      <xdr:nvSpPr>
        <xdr:cNvPr id="113" name="人口1人当たり決算額の推移平均値テキスト445"/>
        <xdr:cNvSpPr txBox="1"/>
      </xdr:nvSpPr>
      <xdr:spPr>
        <a:xfrm>
          <a:off x="5740400" y="7252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24919</xdr:rowOff>
    </xdr:from>
    <xdr:to>
      <xdr:col>26</xdr:col>
      <xdr:colOff>50800</xdr:colOff>
      <xdr:row>38</xdr:row>
      <xdr:rowOff>32756</xdr:rowOff>
    </xdr:to>
    <xdr:cxnSp macro="">
      <xdr:nvCxnSpPr>
        <xdr:cNvPr id="115" name="直線コネクタ 114"/>
        <xdr:cNvCxnSpPr/>
      </xdr:nvCxnSpPr>
      <xdr:spPr bwMode="auto">
        <a:xfrm flipV="1">
          <a:off x="4305300" y="7492519"/>
          <a:ext cx="698500" cy="7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51728</xdr:rowOff>
    </xdr:from>
    <xdr:ext cx="736600" cy="259045"/>
    <xdr:sp macro="" textlink="">
      <xdr:nvSpPr>
        <xdr:cNvPr id="117" name="テキスト ボックス 116"/>
        <xdr:cNvSpPr txBox="1"/>
      </xdr:nvSpPr>
      <xdr:spPr>
        <a:xfrm>
          <a:off x="4622800" y="71764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27636</xdr:rowOff>
    </xdr:from>
    <xdr:to>
      <xdr:col>22</xdr:col>
      <xdr:colOff>114300</xdr:colOff>
      <xdr:row>38</xdr:row>
      <xdr:rowOff>32756</xdr:rowOff>
    </xdr:to>
    <xdr:cxnSp macro="">
      <xdr:nvCxnSpPr>
        <xdr:cNvPr id="118" name="直線コネクタ 117"/>
        <xdr:cNvCxnSpPr/>
      </xdr:nvCxnSpPr>
      <xdr:spPr bwMode="auto">
        <a:xfrm>
          <a:off x="3606800" y="7495236"/>
          <a:ext cx="698500" cy="5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48028</xdr:rowOff>
    </xdr:from>
    <xdr:ext cx="762000" cy="259045"/>
    <xdr:sp macro="" textlink="">
      <xdr:nvSpPr>
        <xdr:cNvPr id="120" name="テキスト ボックス 119"/>
        <xdr:cNvSpPr txBox="1"/>
      </xdr:nvSpPr>
      <xdr:spPr>
        <a:xfrm>
          <a:off x="3924300" y="7172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22362</xdr:rowOff>
    </xdr:from>
    <xdr:to>
      <xdr:col>18</xdr:col>
      <xdr:colOff>177800</xdr:colOff>
      <xdr:row>38</xdr:row>
      <xdr:rowOff>27636</xdr:rowOff>
    </xdr:to>
    <xdr:cxnSp macro="">
      <xdr:nvCxnSpPr>
        <xdr:cNvPr id="121" name="直線コネクタ 120"/>
        <xdr:cNvCxnSpPr/>
      </xdr:nvCxnSpPr>
      <xdr:spPr bwMode="auto">
        <a:xfrm>
          <a:off x="2908300" y="7489962"/>
          <a:ext cx="698500" cy="5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47819</xdr:rowOff>
    </xdr:from>
    <xdr:ext cx="762000" cy="259045"/>
    <xdr:sp macro="" textlink="">
      <xdr:nvSpPr>
        <xdr:cNvPr id="123" name="テキスト ボックス 122"/>
        <xdr:cNvSpPr txBox="1"/>
      </xdr:nvSpPr>
      <xdr:spPr>
        <a:xfrm>
          <a:off x="32258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290166</xdr:rowOff>
    </xdr:from>
    <xdr:to>
      <xdr:col>15</xdr:col>
      <xdr:colOff>101600</xdr:colOff>
      <xdr:row>38</xdr:row>
      <xdr:rowOff>48866</xdr:rowOff>
    </xdr:to>
    <xdr:sp macro="" textlink="">
      <xdr:nvSpPr>
        <xdr:cNvPr id="124" name="フローチャート: 判断 123"/>
        <xdr:cNvSpPr/>
      </xdr:nvSpPr>
      <xdr:spPr bwMode="auto">
        <a:xfrm>
          <a:off x="2857500" y="74148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59043</xdr:rowOff>
    </xdr:from>
    <xdr:ext cx="762000" cy="259045"/>
    <xdr:sp macro="" textlink="">
      <xdr:nvSpPr>
        <xdr:cNvPr id="125" name="テキスト ボックス 124"/>
        <xdr:cNvSpPr txBox="1"/>
      </xdr:nvSpPr>
      <xdr:spPr>
        <a:xfrm>
          <a:off x="2527300" y="7183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317617</xdr:rowOff>
    </xdr:from>
    <xdr:to>
      <xdr:col>29</xdr:col>
      <xdr:colOff>177800</xdr:colOff>
      <xdr:row>38</xdr:row>
      <xdr:rowOff>76317</xdr:rowOff>
    </xdr:to>
    <xdr:sp macro="" textlink="">
      <xdr:nvSpPr>
        <xdr:cNvPr id="131" name="楕円 130"/>
        <xdr:cNvSpPr/>
      </xdr:nvSpPr>
      <xdr:spPr bwMode="auto">
        <a:xfrm>
          <a:off x="5600700" y="7442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242308</xdr:rowOff>
    </xdr:from>
    <xdr:ext cx="762000" cy="259045"/>
    <xdr:sp macro="" textlink="">
      <xdr:nvSpPr>
        <xdr:cNvPr id="132" name="人口1人当たり決算額の推移該当値テキスト445"/>
        <xdr:cNvSpPr txBox="1"/>
      </xdr:nvSpPr>
      <xdr:spPr>
        <a:xfrm>
          <a:off x="5740400" y="7367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317019</xdr:rowOff>
    </xdr:from>
    <xdr:to>
      <xdr:col>26</xdr:col>
      <xdr:colOff>101600</xdr:colOff>
      <xdr:row>38</xdr:row>
      <xdr:rowOff>75719</xdr:rowOff>
    </xdr:to>
    <xdr:sp macro="" textlink="">
      <xdr:nvSpPr>
        <xdr:cNvPr id="133" name="楕円 132"/>
        <xdr:cNvSpPr/>
      </xdr:nvSpPr>
      <xdr:spPr bwMode="auto">
        <a:xfrm>
          <a:off x="4953000" y="7441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60496</xdr:rowOff>
    </xdr:from>
    <xdr:ext cx="736600" cy="259045"/>
    <xdr:sp macro="" textlink="">
      <xdr:nvSpPr>
        <xdr:cNvPr id="134" name="テキスト ボックス 133"/>
        <xdr:cNvSpPr txBox="1"/>
      </xdr:nvSpPr>
      <xdr:spPr>
        <a:xfrm>
          <a:off x="4622800" y="752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324856</xdr:rowOff>
    </xdr:from>
    <xdr:to>
      <xdr:col>22</xdr:col>
      <xdr:colOff>165100</xdr:colOff>
      <xdr:row>38</xdr:row>
      <xdr:rowOff>83556</xdr:rowOff>
    </xdr:to>
    <xdr:sp macro="" textlink="">
      <xdr:nvSpPr>
        <xdr:cNvPr id="135" name="楕円 134"/>
        <xdr:cNvSpPr/>
      </xdr:nvSpPr>
      <xdr:spPr bwMode="auto">
        <a:xfrm>
          <a:off x="4254500" y="7449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68333</xdr:rowOff>
    </xdr:from>
    <xdr:ext cx="762000" cy="259045"/>
    <xdr:sp macro="" textlink="">
      <xdr:nvSpPr>
        <xdr:cNvPr id="136" name="テキスト ボックス 135"/>
        <xdr:cNvSpPr txBox="1"/>
      </xdr:nvSpPr>
      <xdr:spPr>
        <a:xfrm>
          <a:off x="3924300" y="753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319736</xdr:rowOff>
    </xdr:from>
    <xdr:to>
      <xdr:col>19</xdr:col>
      <xdr:colOff>38100</xdr:colOff>
      <xdr:row>38</xdr:row>
      <xdr:rowOff>78436</xdr:rowOff>
    </xdr:to>
    <xdr:sp macro="" textlink="">
      <xdr:nvSpPr>
        <xdr:cNvPr id="137" name="楕円 136"/>
        <xdr:cNvSpPr/>
      </xdr:nvSpPr>
      <xdr:spPr bwMode="auto">
        <a:xfrm>
          <a:off x="3556000" y="74444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63213</xdr:rowOff>
    </xdr:from>
    <xdr:ext cx="762000" cy="259045"/>
    <xdr:sp macro="" textlink="">
      <xdr:nvSpPr>
        <xdr:cNvPr id="138" name="テキスト ボックス 137"/>
        <xdr:cNvSpPr txBox="1"/>
      </xdr:nvSpPr>
      <xdr:spPr>
        <a:xfrm>
          <a:off x="3225800" y="7530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314462</xdr:rowOff>
    </xdr:from>
    <xdr:to>
      <xdr:col>15</xdr:col>
      <xdr:colOff>101600</xdr:colOff>
      <xdr:row>38</xdr:row>
      <xdr:rowOff>73162</xdr:rowOff>
    </xdr:to>
    <xdr:sp macro="" textlink="">
      <xdr:nvSpPr>
        <xdr:cNvPr id="139" name="楕円 138"/>
        <xdr:cNvSpPr/>
      </xdr:nvSpPr>
      <xdr:spPr bwMode="auto">
        <a:xfrm>
          <a:off x="2857500" y="7439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57939</xdr:rowOff>
    </xdr:from>
    <xdr:ext cx="762000" cy="259045"/>
    <xdr:sp macro="" textlink="">
      <xdr:nvSpPr>
        <xdr:cNvPr id="140" name="テキスト ボックス 139"/>
        <xdr:cNvSpPr txBox="1"/>
      </xdr:nvSpPr>
      <xdr:spPr>
        <a:xfrm>
          <a:off x="2527300" y="7525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99379</xdr:rowOff>
    </xdr:from>
    <xdr:to>
      <xdr:col>24</xdr:col>
      <xdr:colOff>63500</xdr:colOff>
      <xdr:row>36</xdr:row>
      <xdr:rowOff>126844</xdr:rowOff>
    </xdr:to>
    <xdr:cxnSp macro="">
      <xdr:nvCxnSpPr>
        <xdr:cNvPr id="63" name="直線コネクタ 62"/>
        <xdr:cNvCxnSpPr/>
      </xdr:nvCxnSpPr>
      <xdr:spPr>
        <a:xfrm flipV="1">
          <a:off x="3797300" y="6271579"/>
          <a:ext cx="838200" cy="2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126844</xdr:rowOff>
    </xdr:from>
    <xdr:to>
      <xdr:col>19</xdr:col>
      <xdr:colOff>177800</xdr:colOff>
      <xdr:row>37</xdr:row>
      <xdr:rowOff>13741</xdr:rowOff>
    </xdr:to>
    <xdr:cxnSp macro="">
      <xdr:nvCxnSpPr>
        <xdr:cNvPr id="66" name="直線コネクタ 65"/>
        <xdr:cNvCxnSpPr/>
      </xdr:nvCxnSpPr>
      <xdr:spPr>
        <a:xfrm flipV="1">
          <a:off x="2908300" y="6299044"/>
          <a:ext cx="889000" cy="5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22906</xdr:rowOff>
    </xdr:from>
    <xdr:ext cx="534377" cy="259045"/>
    <xdr:sp macro="" textlink="">
      <xdr:nvSpPr>
        <xdr:cNvPr id="68" name="テキスト ボックス 67"/>
        <xdr:cNvSpPr txBox="1"/>
      </xdr:nvSpPr>
      <xdr:spPr>
        <a:xfrm>
          <a:off x="3530111" y="585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165575</xdr:rowOff>
    </xdr:from>
    <xdr:to>
      <xdr:col>15</xdr:col>
      <xdr:colOff>50800</xdr:colOff>
      <xdr:row>37</xdr:row>
      <xdr:rowOff>13741</xdr:rowOff>
    </xdr:to>
    <xdr:cxnSp macro="">
      <xdr:nvCxnSpPr>
        <xdr:cNvPr id="69" name="直線コネクタ 68"/>
        <xdr:cNvCxnSpPr/>
      </xdr:nvCxnSpPr>
      <xdr:spPr>
        <a:xfrm>
          <a:off x="2019300" y="6337775"/>
          <a:ext cx="889000" cy="1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32355</xdr:rowOff>
    </xdr:from>
    <xdr:ext cx="534377" cy="259045"/>
    <xdr:sp macro="" textlink="">
      <xdr:nvSpPr>
        <xdr:cNvPr id="71" name="テキスト ボックス 70"/>
        <xdr:cNvSpPr txBox="1"/>
      </xdr:nvSpPr>
      <xdr:spPr>
        <a:xfrm>
          <a:off x="2641111" y="5861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165575</xdr:rowOff>
    </xdr:from>
    <xdr:to>
      <xdr:col>10</xdr:col>
      <xdr:colOff>114300</xdr:colOff>
      <xdr:row>37</xdr:row>
      <xdr:rowOff>42501</xdr:rowOff>
    </xdr:to>
    <xdr:cxnSp macro="">
      <xdr:nvCxnSpPr>
        <xdr:cNvPr id="72" name="直線コネクタ 71"/>
        <xdr:cNvCxnSpPr/>
      </xdr:nvCxnSpPr>
      <xdr:spPr>
        <a:xfrm flipV="1">
          <a:off x="1130300" y="6337775"/>
          <a:ext cx="889000" cy="4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149033</xdr:rowOff>
    </xdr:from>
    <xdr:to>
      <xdr:col>6</xdr:col>
      <xdr:colOff>38100</xdr:colOff>
      <xdr:row>36</xdr:row>
      <xdr:rowOff>79183</xdr:rowOff>
    </xdr:to>
    <xdr:sp macro="" textlink="">
      <xdr:nvSpPr>
        <xdr:cNvPr id="75" name="フローチャート: 判断 74"/>
        <xdr:cNvSpPr/>
      </xdr:nvSpPr>
      <xdr:spPr>
        <a:xfrm>
          <a:off x="1079500" y="6149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95710</xdr:rowOff>
    </xdr:from>
    <xdr:ext cx="534377" cy="259045"/>
    <xdr:sp macro="" textlink="">
      <xdr:nvSpPr>
        <xdr:cNvPr id="76" name="テキスト ボックス 75"/>
        <xdr:cNvSpPr txBox="1"/>
      </xdr:nvSpPr>
      <xdr:spPr>
        <a:xfrm>
          <a:off x="863111" y="592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48579</xdr:rowOff>
    </xdr:from>
    <xdr:to>
      <xdr:col>24</xdr:col>
      <xdr:colOff>114300</xdr:colOff>
      <xdr:row>36</xdr:row>
      <xdr:rowOff>150179</xdr:rowOff>
    </xdr:to>
    <xdr:sp macro="" textlink="">
      <xdr:nvSpPr>
        <xdr:cNvPr id="82" name="楕円 81"/>
        <xdr:cNvSpPr/>
      </xdr:nvSpPr>
      <xdr:spPr>
        <a:xfrm>
          <a:off x="4584700" y="622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27006</xdr:rowOff>
    </xdr:from>
    <xdr:ext cx="534377" cy="259045"/>
    <xdr:sp macro="" textlink="">
      <xdr:nvSpPr>
        <xdr:cNvPr id="83" name="人件費該当値テキスト"/>
        <xdr:cNvSpPr txBox="1"/>
      </xdr:nvSpPr>
      <xdr:spPr>
        <a:xfrm>
          <a:off x="4686300" y="6199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76044</xdr:rowOff>
    </xdr:from>
    <xdr:to>
      <xdr:col>20</xdr:col>
      <xdr:colOff>38100</xdr:colOff>
      <xdr:row>37</xdr:row>
      <xdr:rowOff>6194</xdr:rowOff>
    </xdr:to>
    <xdr:sp macro="" textlink="">
      <xdr:nvSpPr>
        <xdr:cNvPr id="84" name="楕円 83"/>
        <xdr:cNvSpPr/>
      </xdr:nvSpPr>
      <xdr:spPr>
        <a:xfrm>
          <a:off x="3746500" y="624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168771</xdr:rowOff>
    </xdr:from>
    <xdr:ext cx="534377" cy="259045"/>
    <xdr:sp macro="" textlink="">
      <xdr:nvSpPr>
        <xdr:cNvPr id="85" name="テキスト ボックス 84"/>
        <xdr:cNvSpPr txBox="1"/>
      </xdr:nvSpPr>
      <xdr:spPr>
        <a:xfrm>
          <a:off x="3530111" y="634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134391</xdr:rowOff>
    </xdr:from>
    <xdr:to>
      <xdr:col>15</xdr:col>
      <xdr:colOff>101600</xdr:colOff>
      <xdr:row>37</xdr:row>
      <xdr:rowOff>64541</xdr:rowOff>
    </xdr:to>
    <xdr:sp macro="" textlink="">
      <xdr:nvSpPr>
        <xdr:cNvPr id="86" name="楕円 85"/>
        <xdr:cNvSpPr/>
      </xdr:nvSpPr>
      <xdr:spPr>
        <a:xfrm>
          <a:off x="2857500" y="630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55668</xdr:rowOff>
    </xdr:from>
    <xdr:ext cx="534377" cy="259045"/>
    <xdr:sp macro="" textlink="">
      <xdr:nvSpPr>
        <xdr:cNvPr id="87" name="テキスト ボックス 86"/>
        <xdr:cNvSpPr txBox="1"/>
      </xdr:nvSpPr>
      <xdr:spPr>
        <a:xfrm>
          <a:off x="2641111" y="6399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114775</xdr:rowOff>
    </xdr:from>
    <xdr:to>
      <xdr:col>10</xdr:col>
      <xdr:colOff>165100</xdr:colOff>
      <xdr:row>37</xdr:row>
      <xdr:rowOff>44925</xdr:rowOff>
    </xdr:to>
    <xdr:sp macro="" textlink="">
      <xdr:nvSpPr>
        <xdr:cNvPr id="88" name="楕円 87"/>
        <xdr:cNvSpPr/>
      </xdr:nvSpPr>
      <xdr:spPr>
        <a:xfrm>
          <a:off x="1968500" y="628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36052</xdr:rowOff>
    </xdr:from>
    <xdr:ext cx="534377" cy="259045"/>
    <xdr:sp macro="" textlink="">
      <xdr:nvSpPr>
        <xdr:cNvPr id="89" name="テキスト ボックス 88"/>
        <xdr:cNvSpPr txBox="1"/>
      </xdr:nvSpPr>
      <xdr:spPr>
        <a:xfrm>
          <a:off x="1752111" y="63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163151</xdr:rowOff>
    </xdr:from>
    <xdr:to>
      <xdr:col>6</xdr:col>
      <xdr:colOff>38100</xdr:colOff>
      <xdr:row>37</xdr:row>
      <xdr:rowOff>93301</xdr:rowOff>
    </xdr:to>
    <xdr:sp macro="" textlink="">
      <xdr:nvSpPr>
        <xdr:cNvPr id="90" name="楕円 89"/>
        <xdr:cNvSpPr/>
      </xdr:nvSpPr>
      <xdr:spPr>
        <a:xfrm>
          <a:off x="1079500" y="63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84428</xdr:rowOff>
    </xdr:from>
    <xdr:ext cx="534377" cy="259045"/>
    <xdr:sp macro="" textlink="">
      <xdr:nvSpPr>
        <xdr:cNvPr id="91" name="テキスト ボックス 90"/>
        <xdr:cNvSpPr txBox="1"/>
      </xdr:nvSpPr>
      <xdr:spPr>
        <a:xfrm>
          <a:off x="863111" y="642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102557</xdr:rowOff>
    </xdr:from>
    <xdr:to>
      <xdr:col>24</xdr:col>
      <xdr:colOff>63500</xdr:colOff>
      <xdr:row>56</xdr:row>
      <xdr:rowOff>133500</xdr:rowOff>
    </xdr:to>
    <xdr:cxnSp macro="">
      <xdr:nvCxnSpPr>
        <xdr:cNvPr id="118" name="直線コネクタ 117"/>
        <xdr:cNvCxnSpPr/>
      </xdr:nvCxnSpPr>
      <xdr:spPr>
        <a:xfrm flipV="1">
          <a:off x="3797300" y="9703757"/>
          <a:ext cx="838200" cy="3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133500</xdr:rowOff>
    </xdr:from>
    <xdr:to>
      <xdr:col>19</xdr:col>
      <xdr:colOff>177800</xdr:colOff>
      <xdr:row>56</xdr:row>
      <xdr:rowOff>134913</xdr:rowOff>
    </xdr:to>
    <xdr:cxnSp macro="">
      <xdr:nvCxnSpPr>
        <xdr:cNvPr id="121" name="直線コネクタ 120"/>
        <xdr:cNvCxnSpPr/>
      </xdr:nvCxnSpPr>
      <xdr:spPr>
        <a:xfrm flipV="1">
          <a:off x="2908300" y="9734700"/>
          <a:ext cx="889000" cy="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134913</xdr:rowOff>
    </xdr:from>
    <xdr:to>
      <xdr:col>15</xdr:col>
      <xdr:colOff>50800</xdr:colOff>
      <xdr:row>56</xdr:row>
      <xdr:rowOff>135233</xdr:rowOff>
    </xdr:to>
    <xdr:cxnSp macro="">
      <xdr:nvCxnSpPr>
        <xdr:cNvPr id="124" name="直線コネクタ 123"/>
        <xdr:cNvCxnSpPr/>
      </xdr:nvCxnSpPr>
      <xdr:spPr>
        <a:xfrm flipV="1">
          <a:off x="2019300" y="9736113"/>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135233</xdr:rowOff>
    </xdr:from>
    <xdr:to>
      <xdr:col>10</xdr:col>
      <xdr:colOff>114300</xdr:colOff>
      <xdr:row>56</xdr:row>
      <xdr:rowOff>154934</xdr:rowOff>
    </xdr:to>
    <xdr:cxnSp macro="">
      <xdr:nvCxnSpPr>
        <xdr:cNvPr id="127" name="直線コネクタ 126"/>
        <xdr:cNvCxnSpPr/>
      </xdr:nvCxnSpPr>
      <xdr:spPr>
        <a:xfrm flipV="1">
          <a:off x="1130300" y="9736433"/>
          <a:ext cx="889000" cy="1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7516</xdr:rowOff>
    </xdr:from>
    <xdr:ext cx="534377" cy="259045"/>
    <xdr:sp macro="" textlink="">
      <xdr:nvSpPr>
        <xdr:cNvPr id="129" name="テキスト ボックス 128"/>
        <xdr:cNvSpPr txBox="1"/>
      </xdr:nvSpPr>
      <xdr:spPr>
        <a:xfrm>
          <a:off x="1752111" y="978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110013</xdr:rowOff>
    </xdr:from>
    <xdr:to>
      <xdr:col>6</xdr:col>
      <xdr:colOff>38100</xdr:colOff>
      <xdr:row>57</xdr:row>
      <xdr:rowOff>40163</xdr:rowOff>
    </xdr:to>
    <xdr:sp macro="" textlink="">
      <xdr:nvSpPr>
        <xdr:cNvPr id="130" name="フローチャート: 判断 129"/>
        <xdr:cNvSpPr/>
      </xdr:nvSpPr>
      <xdr:spPr>
        <a:xfrm>
          <a:off x="1079500" y="971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31290</xdr:rowOff>
    </xdr:from>
    <xdr:ext cx="534377" cy="259045"/>
    <xdr:sp macro="" textlink="">
      <xdr:nvSpPr>
        <xdr:cNvPr id="131" name="テキスト ボックス 130"/>
        <xdr:cNvSpPr txBox="1"/>
      </xdr:nvSpPr>
      <xdr:spPr>
        <a:xfrm>
          <a:off x="863111" y="98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51757</xdr:rowOff>
    </xdr:from>
    <xdr:to>
      <xdr:col>24</xdr:col>
      <xdr:colOff>114300</xdr:colOff>
      <xdr:row>56</xdr:row>
      <xdr:rowOff>153357</xdr:rowOff>
    </xdr:to>
    <xdr:sp macro="" textlink="">
      <xdr:nvSpPr>
        <xdr:cNvPr id="137" name="楕円 136"/>
        <xdr:cNvSpPr/>
      </xdr:nvSpPr>
      <xdr:spPr>
        <a:xfrm>
          <a:off x="4584700" y="96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30184</xdr:rowOff>
    </xdr:from>
    <xdr:ext cx="534377" cy="259045"/>
    <xdr:sp macro="" textlink="">
      <xdr:nvSpPr>
        <xdr:cNvPr id="138" name="物件費該当値テキスト"/>
        <xdr:cNvSpPr txBox="1"/>
      </xdr:nvSpPr>
      <xdr:spPr>
        <a:xfrm>
          <a:off x="4686300" y="963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82700</xdr:rowOff>
    </xdr:from>
    <xdr:to>
      <xdr:col>20</xdr:col>
      <xdr:colOff>38100</xdr:colOff>
      <xdr:row>57</xdr:row>
      <xdr:rowOff>12850</xdr:rowOff>
    </xdr:to>
    <xdr:sp macro="" textlink="">
      <xdr:nvSpPr>
        <xdr:cNvPr id="139" name="楕円 138"/>
        <xdr:cNvSpPr/>
      </xdr:nvSpPr>
      <xdr:spPr>
        <a:xfrm>
          <a:off x="3746500" y="96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3977</xdr:rowOff>
    </xdr:from>
    <xdr:ext cx="534377" cy="259045"/>
    <xdr:sp macro="" textlink="">
      <xdr:nvSpPr>
        <xdr:cNvPr id="140" name="テキスト ボックス 139"/>
        <xdr:cNvSpPr txBox="1"/>
      </xdr:nvSpPr>
      <xdr:spPr>
        <a:xfrm>
          <a:off x="3530111" y="977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84113</xdr:rowOff>
    </xdr:from>
    <xdr:to>
      <xdr:col>15</xdr:col>
      <xdr:colOff>101600</xdr:colOff>
      <xdr:row>57</xdr:row>
      <xdr:rowOff>14263</xdr:rowOff>
    </xdr:to>
    <xdr:sp macro="" textlink="">
      <xdr:nvSpPr>
        <xdr:cNvPr id="141" name="楕円 140"/>
        <xdr:cNvSpPr/>
      </xdr:nvSpPr>
      <xdr:spPr>
        <a:xfrm>
          <a:off x="2857500" y="968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5390</xdr:rowOff>
    </xdr:from>
    <xdr:ext cx="534377" cy="259045"/>
    <xdr:sp macro="" textlink="">
      <xdr:nvSpPr>
        <xdr:cNvPr id="142" name="テキスト ボックス 141"/>
        <xdr:cNvSpPr txBox="1"/>
      </xdr:nvSpPr>
      <xdr:spPr>
        <a:xfrm>
          <a:off x="2641111" y="977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84433</xdr:rowOff>
    </xdr:from>
    <xdr:to>
      <xdr:col>10</xdr:col>
      <xdr:colOff>165100</xdr:colOff>
      <xdr:row>57</xdr:row>
      <xdr:rowOff>14583</xdr:rowOff>
    </xdr:to>
    <xdr:sp macro="" textlink="">
      <xdr:nvSpPr>
        <xdr:cNvPr id="143" name="楕円 142"/>
        <xdr:cNvSpPr/>
      </xdr:nvSpPr>
      <xdr:spPr>
        <a:xfrm>
          <a:off x="1968500" y="968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31110</xdr:rowOff>
    </xdr:from>
    <xdr:ext cx="534377" cy="259045"/>
    <xdr:sp macro="" textlink="">
      <xdr:nvSpPr>
        <xdr:cNvPr id="144" name="テキスト ボックス 143"/>
        <xdr:cNvSpPr txBox="1"/>
      </xdr:nvSpPr>
      <xdr:spPr>
        <a:xfrm>
          <a:off x="1752111" y="9460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104134</xdr:rowOff>
    </xdr:from>
    <xdr:to>
      <xdr:col>6</xdr:col>
      <xdr:colOff>38100</xdr:colOff>
      <xdr:row>57</xdr:row>
      <xdr:rowOff>34284</xdr:rowOff>
    </xdr:to>
    <xdr:sp macro="" textlink="">
      <xdr:nvSpPr>
        <xdr:cNvPr id="145" name="楕円 144"/>
        <xdr:cNvSpPr/>
      </xdr:nvSpPr>
      <xdr:spPr>
        <a:xfrm>
          <a:off x="1079500" y="970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50811</xdr:rowOff>
    </xdr:from>
    <xdr:ext cx="534377" cy="259045"/>
    <xdr:sp macro="" textlink="">
      <xdr:nvSpPr>
        <xdr:cNvPr id="146" name="テキスト ボックス 145"/>
        <xdr:cNvSpPr txBox="1"/>
      </xdr:nvSpPr>
      <xdr:spPr>
        <a:xfrm>
          <a:off x="863111" y="94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62891</xdr:rowOff>
    </xdr:from>
    <xdr:to>
      <xdr:col>24</xdr:col>
      <xdr:colOff>63500</xdr:colOff>
      <xdr:row>78</xdr:row>
      <xdr:rowOff>65063</xdr:rowOff>
    </xdr:to>
    <xdr:cxnSp macro="">
      <xdr:nvCxnSpPr>
        <xdr:cNvPr id="173" name="直線コネクタ 172"/>
        <xdr:cNvCxnSpPr/>
      </xdr:nvCxnSpPr>
      <xdr:spPr>
        <a:xfrm flipV="1">
          <a:off x="3797300" y="13435991"/>
          <a:ext cx="8382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130270</xdr:rowOff>
    </xdr:from>
    <xdr:ext cx="469744" cy="259045"/>
    <xdr:sp macro="" textlink="">
      <xdr:nvSpPr>
        <xdr:cNvPr id="174" name="維持補修費平均値テキスト"/>
        <xdr:cNvSpPr txBox="1"/>
      </xdr:nvSpPr>
      <xdr:spPr>
        <a:xfrm>
          <a:off x="4686300" y="13160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57428</xdr:rowOff>
    </xdr:from>
    <xdr:to>
      <xdr:col>19</xdr:col>
      <xdr:colOff>177800</xdr:colOff>
      <xdr:row>78</xdr:row>
      <xdr:rowOff>65063</xdr:rowOff>
    </xdr:to>
    <xdr:cxnSp macro="">
      <xdr:nvCxnSpPr>
        <xdr:cNvPr id="176" name="直線コネクタ 175"/>
        <xdr:cNvCxnSpPr/>
      </xdr:nvCxnSpPr>
      <xdr:spPr>
        <a:xfrm>
          <a:off x="2908300" y="13430528"/>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51552</xdr:rowOff>
    </xdr:from>
    <xdr:to>
      <xdr:col>15</xdr:col>
      <xdr:colOff>50800</xdr:colOff>
      <xdr:row>78</xdr:row>
      <xdr:rowOff>57428</xdr:rowOff>
    </xdr:to>
    <xdr:cxnSp macro="">
      <xdr:nvCxnSpPr>
        <xdr:cNvPr id="179" name="直線コネクタ 178"/>
        <xdr:cNvCxnSpPr/>
      </xdr:nvCxnSpPr>
      <xdr:spPr>
        <a:xfrm>
          <a:off x="2019300" y="13424652"/>
          <a:ext cx="889000" cy="5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51552</xdr:rowOff>
    </xdr:from>
    <xdr:to>
      <xdr:col>10</xdr:col>
      <xdr:colOff>114300</xdr:colOff>
      <xdr:row>78</xdr:row>
      <xdr:rowOff>54752</xdr:rowOff>
    </xdr:to>
    <xdr:cxnSp macro="">
      <xdr:nvCxnSpPr>
        <xdr:cNvPr id="182" name="直線コネクタ 181"/>
        <xdr:cNvCxnSpPr/>
      </xdr:nvCxnSpPr>
      <xdr:spPr>
        <a:xfrm flipV="1">
          <a:off x="1130300" y="13424652"/>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4" name="テキスト ボックス 183"/>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103302</xdr:rowOff>
    </xdr:from>
    <xdr:to>
      <xdr:col>6</xdr:col>
      <xdr:colOff>38100</xdr:colOff>
      <xdr:row>78</xdr:row>
      <xdr:rowOff>33452</xdr:rowOff>
    </xdr:to>
    <xdr:sp macro="" textlink="">
      <xdr:nvSpPr>
        <xdr:cNvPr id="185" name="フローチャート: 判断 184"/>
        <xdr:cNvSpPr/>
      </xdr:nvSpPr>
      <xdr:spPr>
        <a:xfrm>
          <a:off x="1079500" y="1330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49979</xdr:rowOff>
    </xdr:from>
    <xdr:ext cx="469744" cy="259045"/>
    <xdr:sp macro="" textlink="">
      <xdr:nvSpPr>
        <xdr:cNvPr id="186" name="テキスト ボックス 185"/>
        <xdr:cNvSpPr txBox="1"/>
      </xdr:nvSpPr>
      <xdr:spPr>
        <a:xfrm>
          <a:off x="895428" y="13080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12091</xdr:rowOff>
    </xdr:from>
    <xdr:to>
      <xdr:col>24</xdr:col>
      <xdr:colOff>114300</xdr:colOff>
      <xdr:row>78</xdr:row>
      <xdr:rowOff>113691</xdr:rowOff>
    </xdr:to>
    <xdr:sp macro="" textlink="">
      <xdr:nvSpPr>
        <xdr:cNvPr id="192" name="楕円 191"/>
        <xdr:cNvSpPr/>
      </xdr:nvSpPr>
      <xdr:spPr>
        <a:xfrm>
          <a:off x="4584700" y="1338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98468</xdr:rowOff>
    </xdr:from>
    <xdr:ext cx="469744" cy="259045"/>
    <xdr:sp macro="" textlink="">
      <xdr:nvSpPr>
        <xdr:cNvPr id="193" name="維持補修費該当値テキスト"/>
        <xdr:cNvSpPr txBox="1"/>
      </xdr:nvSpPr>
      <xdr:spPr>
        <a:xfrm>
          <a:off x="4686300" y="1330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14263</xdr:rowOff>
    </xdr:from>
    <xdr:to>
      <xdr:col>20</xdr:col>
      <xdr:colOff>38100</xdr:colOff>
      <xdr:row>78</xdr:row>
      <xdr:rowOff>115863</xdr:rowOff>
    </xdr:to>
    <xdr:sp macro="" textlink="">
      <xdr:nvSpPr>
        <xdr:cNvPr id="194" name="楕円 193"/>
        <xdr:cNvSpPr/>
      </xdr:nvSpPr>
      <xdr:spPr>
        <a:xfrm>
          <a:off x="3746500" y="13387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106990</xdr:rowOff>
    </xdr:from>
    <xdr:ext cx="469744" cy="259045"/>
    <xdr:sp macro="" textlink="">
      <xdr:nvSpPr>
        <xdr:cNvPr id="195" name="テキスト ボックス 194"/>
        <xdr:cNvSpPr txBox="1"/>
      </xdr:nvSpPr>
      <xdr:spPr>
        <a:xfrm>
          <a:off x="3562428" y="13480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6628</xdr:rowOff>
    </xdr:from>
    <xdr:to>
      <xdr:col>15</xdr:col>
      <xdr:colOff>101600</xdr:colOff>
      <xdr:row>78</xdr:row>
      <xdr:rowOff>108228</xdr:rowOff>
    </xdr:to>
    <xdr:sp macro="" textlink="">
      <xdr:nvSpPr>
        <xdr:cNvPr id="196" name="楕円 195"/>
        <xdr:cNvSpPr/>
      </xdr:nvSpPr>
      <xdr:spPr>
        <a:xfrm>
          <a:off x="2857500" y="1337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99355</xdr:rowOff>
    </xdr:from>
    <xdr:ext cx="469744" cy="259045"/>
    <xdr:sp macro="" textlink="">
      <xdr:nvSpPr>
        <xdr:cNvPr id="197" name="テキスト ボックス 196"/>
        <xdr:cNvSpPr txBox="1"/>
      </xdr:nvSpPr>
      <xdr:spPr>
        <a:xfrm>
          <a:off x="2673428" y="1347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752</xdr:rowOff>
    </xdr:from>
    <xdr:to>
      <xdr:col>10</xdr:col>
      <xdr:colOff>165100</xdr:colOff>
      <xdr:row>78</xdr:row>
      <xdr:rowOff>102352</xdr:rowOff>
    </xdr:to>
    <xdr:sp macro="" textlink="">
      <xdr:nvSpPr>
        <xdr:cNvPr id="198" name="楕円 197"/>
        <xdr:cNvSpPr/>
      </xdr:nvSpPr>
      <xdr:spPr>
        <a:xfrm>
          <a:off x="1968500" y="1337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93479</xdr:rowOff>
    </xdr:from>
    <xdr:ext cx="469744" cy="259045"/>
    <xdr:sp macro="" textlink="">
      <xdr:nvSpPr>
        <xdr:cNvPr id="199" name="テキスト ボックス 198"/>
        <xdr:cNvSpPr txBox="1"/>
      </xdr:nvSpPr>
      <xdr:spPr>
        <a:xfrm>
          <a:off x="1784428" y="134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3952</xdr:rowOff>
    </xdr:from>
    <xdr:to>
      <xdr:col>6</xdr:col>
      <xdr:colOff>38100</xdr:colOff>
      <xdr:row>78</xdr:row>
      <xdr:rowOff>105552</xdr:rowOff>
    </xdr:to>
    <xdr:sp macro="" textlink="">
      <xdr:nvSpPr>
        <xdr:cNvPr id="200" name="楕円 199"/>
        <xdr:cNvSpPr/>
      </xdr:nvSpPr>
      <xdr:spPr>
        <a:xfrm>
          <a:off x="1079500" y="13377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96679</xdr:rowOff>
    </xdr:from>
    <xdr:ext cx="469744" cy="259045"/>
    <xdr:sp macro="" textlink="">
      <xdr:nvSpPr>
        <xdr:cNvPr id="201" name="テキスト ボックス 200"/>
        <xdr:cNvSpPr txBox="1"/>
      </xdr:nvSpPr>
      <xdr:spPr>
        <a:xfrm>
          <a:off x="895428" y="1346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149594</xdr:rowOff>
    </xdr:from>
    <xdr:to>
      <xdr:col>24</xdr:col>
      <xdr:colOff>63500</xdr:colOff>
      <xdr:row>98</xdr:row>
      <xdr:rowOff>156832</xdr:rowOff>
    </xdr:to>
    <xdr:cxnSp macro="">
      <xdr:nvCxnSpPr>
        <xdr:cNvPr id="231" name="直線コネクタ 230"/>
        <xdr:cNvCxnSpPr/>
      </xdr:nvCxnSpPr>
      <xdr:spPr>
        <a:xfrm flipV="1">
          <a:off x="3797300" y="16951694"/>
          <a:ext cx="838200" cy="7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162107</xdr:rowOff>
    </xdr:from>
    <xdr:ext cx="599010" cy="259045"/>
    <xdr:sp macro="" textlink="">
      <xdr:nvSpPr>
        <xdr:cNvPr id="232" name="扶助費平均値テキスト"/>
        <xdr:cNvSpPr txBox="1"/>
      </xdr:nvSpPr>
      <xdr:spPr>
        <a:xfrm>
          <a:off x="4686300" y="16278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125882</xdr:rowOff>
    </xdr:from>
    <xdr:to>
      <xdr:col>19</xdr:col>
      <xdr:colOff>177800</xdr:colOff>
      <xdr:row>98</xdr:row>
      <xdr:rowOff>156832</xdr:rowOff>
    </xdr:to>
    <xdr:cxnSp macro="">
      <xdr:nvCxnSpPr>
        <xdr:cNvPr id="234" name="直線コネクタ 233"/>
        <xdr:cNvCxnSpPr/>
      </xdr:nvCxnSpPr>
      <xdr:spPr>
        <a:xfrm>
          <a:off x="2908300" y="16927982"/>
          <a:ext cx="889000" cy="30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139070</xdr:rowOff>
    </xdr:from>
    <xdr:ext cx="534377" cy="259045"/>
    <xdr:sp macro="" textlink="">
      <xdr:nvSpPr>
        <xdr:cNvPr id="236" name="テキスト ボックス 235"/>
        <xdr:cNvSpPr txBox="1"/>
      </xdr:nvSpPr>
      <xdr:spPr>
        <a:xfrm>
          <a:off x="3530111" y="16255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125882</xdr:rowOff>
    </xdr:from>
    <xdr:to>
      <xdr:col>15</xdr:col>
      <xdr:colOff>50800</xdr:colOff>
      <xdr:row>98</xdr:row>
      <xdr:rowOff>158699</xdr:rowOff>
    </xdr:to>
    <xdr:cxnSp macro="">
      <xdr:nvCxnSpPr>
        <xdr:cNvPr id="237" name="直線コネクタ 236"/>
        <xdr:cNvCxnSpPr/>
      </xdr:nvCxnSpPr>
      <xdr:spPr>
        <a:xfrm flipV="1">
          <a:off x="2019300" y="16927982"/>
          <a:ext cx="889000" cy="3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149344</xdr:rowOff>
    </xdr:from>
    <xdr:ext cx="534377" cy="259045"/>
    <xdr:sp macro="" textlink="">
      <xdr:nvSpPr>
        <xdr:cNvPr id="239" name="テキスト ボックス 238"/>
        <xdr:cNvSpPr txBox="1"/>
      </xdr:nvSpPr>
      <xdr:spPr>
        <a:xfrm>
          <a:off x="2641111" y="162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158699</xdr:rowOff>
    </xdr:from>
    <xdr:to>
      <xdr:col>10</xdr:col>
      <xdr:colOff>114300</xdr:colOff>
      <xdr:row>99</xdr:row>
      <xdr:rowOff>51028</xdr:rowOff>
    </xdr:to>
    <xdr:cxnSp macro="">
      <xdr:nvCxnSpPr>
        <xdr:cNvPr id="240" name="直線コネクタ 239"/>
        <xdr:cNvCxnSpPr/>
      </xdr:nvCxnSpPr>
      <xdr:spPr>
        <a:xfrm flipV="1">
          <a:off x="1130300" y="16960799"/>
          <a:ext cx="889000" cy="6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150004</xdr:rowOff>
    </xdr:from>
    <xdr:ext cx="534377" cy="259045"/>
    <xdr:sp macro="" textlink="">
      <xdr:nvSpPr>
        <xdr:cNvPr id="242" name="テキスト ボックス 241"/>
        <xdr:cNvSpPr txBox="1"/>
      </xdr:nvSpPr>
      <xdr:spPr>
        <a:xfrm>
          <a:off x="1752111" y="1626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33820</xdr:rowOff>
    </xdr:from>
    <xdr:to>
      <xdr:col>6</xdr:col>
      <xdr:colOff>38100</xdr:colOff>
      <xdr:row>97</xdr:row>
      <xdr:rowOff>135420</xdr:rowOff>
    </xdr:to>
    <xdr:sp macro="" textlink="">
      <xdr:nvSpPr>
        <xdr:cNvPr id="243" name="フローチャート: 判断 242"/>
        <xdr:cNvSpPr/>
      </xdr:nvSpPr>
      <xdr:spPr>
        <a:xfrm>
          <a:off x="1079500" y="1666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151947</xdr:rowOff>
    </xdr:from>
    <xdr:ext cx="534377" cy="259045"/>
    <xdr:sp macro="" textlink="">
      <xdr:nvSpPr>
        <xdr:cNvPr id="244" name="テキスト ボックス 243"/>
        <xdr:cNvSpPr txBox="1"/>
      </xdr:nvSpPr>
      <xdr:spPr>
        <a:xfrm>
          <a:off x="863111" y="16439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98794</xdr:rowOff>
    </xdr:from>
    <xdr:to>
      <xdr:col>24</xdr:col>
      <xdr:colOff>114300</xdr:colOff>
      <xdr:row>99</xdr:row>
      <xdr:rowOff>28944</xdr:rowOff>
    </xdr:to>
    <xdr:sp macro="" textlink="">
      <xdr:nvSpPr>
        <xdr:cNvPr id="250" name="楕円 249"/>
        <xdr:cNvSpPr/>
      </xdr:nvSpPr>
      <xdr:spPr>
        <a:xfrm>
          <a:off x="4584700" y="1690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13721</xdr:rowOff>
    </xdr:from>
    <xdr:ext cx="534377" cy="259045"/>
    <xdr:sp macro="" textlink="">
      <xdr:nvSpPr>
        <xdr:cNvPr id="251" name="扶助費該当値テキスト"/>
        <xdr:cNvSpPr txBox="1"/>
      </xdr:nvSpPr>
      <xdr:spPr>
        <a:xfrm>
          <a:off x="4686300" y="1681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106032</xdr:rowOff>
    </xdr:from>
    <xdr:to>
      <xdr:col>20</xdr:col>
      <xdr:colOff>38100</xdr:colOff>
      <xdr:row>99</xdr:row>
      <xdr:rowOff>36182</xdr:rowOff>
    </xdr:to>
    <xdr:sp macro="" textlink="">
      <xdr:nvSpPr>
        <xdr:cNvPr id="252" name="楕円 251"/>
        <xdr:cNvSpPr/>
      </xdr:nvSpPr>
      <xdr:spPr>
        <a:xfrm>
          <a:off x="3746500" y="1690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27309</xdr:rowOff>
    </xdr:from>
    <xdr:ext cx="534377" cy="259045"/>
    <xdr:sp macro="" textlink="">
      <xdr:nvSpPr>
        <xdr:cNvPr id="253" name="テキスト ボックス 252"/>
        <xdr:cNvSpPr txBox="1"/>
      </xdr:nvSpPr>
      <xdr:spPr>
        <a:xfrm>
          <a:off x="3530111" y="1700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75082</xdr:rowOff>
    </xdr:from>
    <xdr:to>
      <xdr:col>15</xdr:col>
      <xdr:colOff>101600</xdr:colOff>
      <xdr:row>99</xdr:row>
      <xdr:rowOff>5232</xdr:rowOff>
    </xdr:to>
    <xdr:sp macro="" textlink="">
      <xdr:nvSpPr>
        <xdr:cNvPr id="254" name="楕円 253"/>
        <xdr:cNvSpPr/>
      </xdr:nvSpPr>
      <xdr:spPr>
        <a:xfrm>
          <a:off x="2857500" y="1687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167809</xdr:rowOff>
    </xdr:from>
    <xdr:ext cx="534377" cy="259045"/>
    <xdr:sp macro="" textlink="">
      <xdr:nvSpPr>
        <xdr:cNvPr id="255" name="テキスト ボックス 254"/>
        <xdr:cNvSpPr txBox="1"/>
      </xdr:nvSpPr>
      <xdr:spPr>
        <a:xfrm>
          <a:off x="2641111" y="16969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107899</xdr:rowOff>
    </xdr:from>
    <xdr:to>
      <xdr:col>10</xdr:col>
      <xdr:colOff>165100</xdr:colOff>
      <xdr:row>99</xdr:row>
      <xdr:rowOff>38049</xdr:rowOff>
    </xdr:to>
    <xdr:sp macro="" textlink="">
      <xdr:nvSpPr>
        <xdr:cNvPr id="256" name="楕円 255"/>
        <xdr:cNvSpPr/>
      </xdr:nvSpPr>
      <xdr:spPr>
        <a:xfrm>
          <a:off x="1968500" y="16909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29176</xdr:rowOff>
    </xdr:from>
    <xdr:ext cx="534377" cy="259045"/>
    <xdr:sp macro="" textlink="">
      <xdr:nvSpPr>
        <xdr:cNvPr id="257" name="テキスト ボックス 256"/>
        <xdr:cNvSpPr txBox="1"/>
      </xdr:nvSpPr>
      <xdr:spPr>
        <a:xfrm>
          <a:off x="1752111" y="1700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228</xdr:rowOff>
    </xdr:from>
    <xdr:to>
      <xdr:col>6</xdr:col>
      <xdr:colOff>38100</xdr:colOff>
      <xdr:row>99</xdr:row>
      <xdr:rowOff>101828</xdr:rowOff>
    </xdr:to>
    <xdr:sp macro="" textlink="">
      <xdr:nvSpPr>
        <xdr:cNvPr id="258" name="楕円 257"/>
        <xdr:cNvSpPr/>
      </xdr:nvSpPr>
      <xdr:spPr>
        <a:xfrm>
          <a:off x="1079500" y="1697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92955</xdr:rowOff>
    </xdr:from>
    <xdr:ext cx="534377" cy="259045"/>
    <xdr:sp macro="" textlink="">
      <xdr:nvSpPr>
        <xdr:cNvPr id="259" name="テキスト ボックス 258"/>
        <xdr:cNvSpPr txBox="1"/>
      </xdr:nvSpPr>
      <xdr:spPr>
        <a:xfrm>
          <a:off x="863111" y="1706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30452</xdr:rowOff>
    </xdr:from>
    <xdr:to>
      <xdr:col>55</xdr:col>
      <xdr:colOff>0</xdr:colOff>
      <xdr:row>35</xdr:row>
      <xdr:rowOff>33172</xdr:rowOff>
    </xdr:to>
    <xdr:cxnSp macro="">
      <xdr:nvCxnSpPr>
        <xdr:cNvPr id="284" name="直線コネクタ 283"/>
        <xdr:cNvCxnSpPr/>
      </xdr:nvCxnSpPr>
      <xdr:spPr>
        <a:xfrm>
          <a:off x="9639300" y="6031202"/>
          <a:ext cx="8382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21331</xdr:rowOff>
    </xdr:from>
    <xdr:to>
      <xdr:col>50</xdr:col>
      <xdr:colOff>114300</xdr:colOff>
      <xdr:row>35</xdr:row>
      <xdr:rowOff>30452</xdr:rowOff>
    </xdr:to>
    <xdr:cxnSp macro="">
      <xdr:nvCxnSpPr>
        <xdr:cNvPr id="287" name="直線コネクタ 286"/>
        <xdr:cNvCxnSpPr/>
      </xdr:nvCxnSpPr>
      <xdr:spPr>
        <a:xfrm>
          <a:off x="8750300" y="6022081"/>
          <a:ext cx="889000" cy="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1974</xdr:rowOff>
    </xdr:from>
    <xdr:to>
      <xdr:col>45</xdr:col>
      <xdr:colOff>177800</xdr:colOff>
      <xdr:row>35</xdr:row>
      <xdr:rowOff>21331</xdr:rowOff>
    </xdr:to>
    <xdr:cxnSp macro="">
      <xdr:nvCxnSpPr>
        <xdr:cNvPr id="290" name="直線コネクタ 289"/>
        <xdr:cNvCxnSpPr/>
      </xdr:nvCxnSpPr>
      <xdr:spPr>
        <a:xfrm>
          <a:off x="7861300" y="6002724"/>
          <a:ext cx="889000" cy="19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111833</xdr:rowOff>
    </xdr:from>
    <xdr:to>
      <xdr:col>41</xdr:col>
      <xdr:colOff>50800</xdr:colOff>
      <xdr:row>35</xdr:row>
      <xdr:rowOff>1974</xdr:rowOff>
    </xdr:to>
    <xdr:cxnSp macro="">
      <xdr:nvCxnSpPr>
        <xdr:cNvPr id="293" name="直線コネクタ 292"/>
        <xdr:cNvCxnSpPr/>
      </xdr:nvCxnSpPr>
      <xdr:spPr>
        <a:xfrm>
          <a:off x="6972300" y="5941133"/>
          <a:ext cx="889000" cy="6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109565</xdr:rowOff>
    </xdr:from>
    <xdr:to>
      <xdr:col>36</xdr:col>
      <xdr:colOff>165100</xdr:colOff>
      <xdr:row>36</xdr:row>
      <xdr:rowOff>39715</xdr:rowOff>
    </xdr:to>
    <xdr:sp macro="" textlink="">
      <xdr:nvSpPr>
        <xdr:cNvPr id="296" name="フローチャート: 判断 295"/>
        <xdr:cNvSpPr/>
      </xdr:nvSpPr>
      <xdr:spPr>
        <a:xfrm>
          <a:off x="6921500" y="611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30842</xdr:rowOff>
    </xdr:from>
    <xdr:ext cx="534377" cy="259045"/>
    <xdr:sp macro="" textlink="">
      <xdr:nvSpPr>
        <xdr:cNvPr id="297" name="テキスト ボックス 296"/>
        <xdr:cNvSpPr txBox="1"/>
      </xdr:nvSpPr>
      <xdr:spPr>
        <a:xfrm>
          <a:off x="6705111" y="620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153822</xdr:rowOff>
    </xdr:from>
    <xdr:to>
      <xdr:col>55</xdr:col>
      <xdr:colOff>50800</xdr:colOff>
      <xdr:row>35</xdr:row>
      <xdr:rowOff>83972</xdr:rowOff>
    </xdr:to>
    <xdr:sp macro="" textlink="">
      <xdr:nvSpPr>
        <xdr:cNvPr id="303" name="楕円 302"/>
        <xdr:cNvSpPr/>
      </xdr:nvSpPr>
      <xdr:spPr>
        <a:xfrm>
          <a:off x="10426700" y="598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5249</xdr:rowOff>
    </xdr:from>
    <xdr:ext cx="534377" cy="259045"/>
    <xdr:sp macro="" textlink="">
      <xdr:nvSpPr>
        <xdr:cNvPr id="304" name="補助費等該当値テキスト"/>
        <xdr:cNvSpPr txBox="1"/>
      </xdr:nvSpPr>
      <xdr:spPr>
        <a:xfrm>
          <a:off x="10528300" y="583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151102</xdr:rowOff>
    </xdr:from>
    <xdr:to>
      <xdr:col>50</xdr:col>
      <xdr:colOff>165100</xdr:colOff>
      <xdr:row>35</xdr:row>
      <xdr:rowOff>81252</xdr:rowOff>
    </xdr:to>
    <xdr:sp macro="" textlink="">
      <xdr:nvSpPr>
        <xdr:cNvPr id="305" name="楕円 304"/>
        <xdr:cNvSpPr/>
      </xdr:nvSpPr>
      <xdr:spPr>
        <a:xfrm>
          <a:off x="9588500" y="59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97779</xdr:rowOff>
    </xdr:from>
    <xdr:ext cx="534377" cy="259045"/>
    <xdr:sp macro="" textlink="">
      <xdr:nvSpPr>
        <xdr:cNvPr id="306" name="テキスト ボックス 305"/>
        <xdr:cNvSpPr txBox="1"/>
      </xdr:nvSpPr>
      <xdr:spPr>
        <a:xfrm>
          <a:off x="9372111" y="5755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141981</xdr:rowOff>
    </xdr:from>
    <xdr:to>
      <xdr:col>46</xdr:col>
      <xdr:colOff>38100</xdr:colOff>
      <xdr:row>35</xdr:row>
      <xdr:rowOff>72131</xdr:rowOff>
    </xdr:to>
    <xdr:sp macro="" textlink="">
      <xdr:nvSpPr>
        <xdr:cNvPr id="307" name="楕円 306"/>
        <xdr:cNvSpPr/>
      </xdr:nvSpPr>
      <xdr:spPr>
        <a:xfrm>
          <a:off x="8699500" y="597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88658</xdr:rowOff>
    </xdr:from>
    <xdr:ext cx="534377" cy="259045"/>
    <xdr:sp macro="" textlink="">
      <xdr:nvSpPr>
        <xdr:cNvPr id="308" name="テキスト ボックス 307"/>
        <xdr:cNvSpPr txBox="1"/>
      </xdr:nvSpPr>
      <xdr:spPr>
        <a:xfrm>
          <a:off x="8483111" y="574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122624</xdr:rowOff>
    </xdr:from>
    <xdr:to>
      <xdr:col>41</xdr:col>
      <xdr:colOff>101600</xdr:colOff>
      <xdr:row>35</xdr:row>
      <xdr:rowOff>52774</xdr:rowOff>
    </xdr:to>
    <xdr:sp macro="" textlink="">
      <xdr:nvSpPr>
        <xdr:cNvPr id="309" name="楕円 308"/>
        <xdr:cNvSpPr/>
      </xdr:nvSpPr>
      <xdr:spPr>
        <a:xfrm>
          <a:off x="7810500" y="5951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69301</xdr:rowOff>
    </xdr:from>
    <xdr:ext cx="534377" cy="259045"/>
    <xdr:sp macro="" textlink="">
      <xdr:nvSpPr>
        <xdr:cNvPr id="310" name="テキスト ボックス 309"/>
        <xdr:cNvSpPr txBox="1"/>
      </xdr:nvSpPr>
      <xdr:spPr>
        <a:xfrm>
          <a:off x="7594111" y="572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61033</xdr:rowOff>
    </xdr:from>
    <xdr:to>
      <xdr:col>36</xdr:col>
      <xdr:colOff>165100</xdr:colOff>
      <xdr:row>34</xdr:row>
      <xdr:rowOff>162633</xdr:rowOff>
    </xdr:to>
    <xdr:sp macro="" textlink="">
      <xdr:nvSpPr>
        <xdr:cNvPr id="311" name="楕円 310"/>
        <xdr:cNvSpPr/>
      </xdr:nvSpPr>
      <xdr:spPr>
        <a:xfrm>
          <a:off x="6921500" y="589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7710</xdr:rowOff>
    </xdr:from>
    <xdr:ext cx="599010" cy="259045"/>
    <xdr:sp macro="" textlink="">
      <xdr:nvSpPr>
        <xdr:cNvPr id="312" name="テキスト ボックス 311"/>
        <xdr:cNvSpPr txBox="1"/>
      </xdr:nvSpPr>
      <xdr:spPr>
        <a:xfrm>
          <a:off x="6672795" y="5665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19443</xdr:rowOff>
    </xdr:from>
    <xdr:to>
      <xdr:col>55</xdr:col>
      <xdr:colOff>0</xdr:colOff>
      <xdr:row>57</xdr:row>
      <xdr:rowOff>38124</xdr:rowOff>
    </xdr:to>
    <xdr:cxnSp macro="">
      <xdr:nvCxnSpPr>
        <xdr:cNvPr id="339" name="直線コネクタ 338"/>
        <xdr:cNvCxnSpPr/>
      </xdr:nvCxnSpPr>
      <xdr:spPr>
        <a:xfrm flipV="1">
          <a:off x="9639300" y="9620643"/>
          <a:ext cx="838200" cy="1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151539</xdr:rowOff>
    </xdr:from>
    <xdr:ext cx="534377" cy="259045"/>
    <xdr:sp macro="" textlink="">
      <xdr:nvSpPr>
        <xdr:cNvPr id="340" name="普通建設事業費平均値テキスト"/>
        <xdr:cNvSpPr txBox="1"/>
      </xdr:nvSpPr>
      <xdr:spPr>
        <a:xfrm>
          <a:off x="10528300" y="958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106928</xdr:rowOff>
    </xdr:from>
    <xdr:to>
      <xdr:col>50</xdr:col>
      <xdr:colOff>114300</xdr:colOff>
      <xdr:row>57</xdr:row>
      <xdr:rowOff>38124</xdr:rowOff>
    </xdr:to>
    <xdr:cxnSp macro="">
      <xdr:nvCxnSpPr>
        <xdr:cNvPr id="342" name="直線コネクタ 341"/>
        <xdr:cNvCxnSpPr/>
      </xdr:nvCxnSpPr>
      <xdr:spPr>
        <a:xfrm>
          <a:off x="8750300" y="9708128"/>
          <a:ext cx="889000" cy="10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106928</xdr:rowOff>
    </xdr:from>
    <xdr:to>
      <xdr:col>45</xdr:col>
      <xdr:colOff>177800</xdr:colOff>
      <xdr:row>57</xdr:row>
      <xdr:rowOff>115537</xdr:rowOff>
    </xdr:to>
    <xdr:cxnSp macro="">
      <xdr:nvCxnSpPr>
        <xdr:cNvPr id="345" name="直線コネクタ 344"/>
        <xdr:cNvCxnSpPr/>
      </xdr:nvCxnSpPr>
      <xdr:spPr>
        <a:xfrm flipV="1">
          <a:off x="7861300" y="9708128"/>
          <a:ext cx="889000" cy="18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93157</xdr:rowOff>
    </xdr:from>
    <xdr:to>
      <xdr:col>41</xdr:col>
      <xdr:colOff>50800</xdr:colOff>
      <xdr:row>57</xdr:row>
      <xdr:rowOff>115537</xdr:rowOff>
    </xdr:to>
    <xdr:cxnSp macro="">
      <xdr:nvCxnSpPr>
        <xdr:cNvPr id="348" name="直線コネクタ 347"/>
        <xdr:cNvCxnSpPr/>
      </xdr:nvCxnSpPr>
      <xdr:spPr>
        <a:xfrm>
          <a:off x="6972300" y="9865807"/>
          <a:ext cx="889000" cy="22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29583</xdr:rowOff>
    </xdr:from>
    <xdr:to>
      <xdr:col>36</xdr:col>
      <xdr:colOff>165100</xdr:colOff>
      <xdr:row>56</xdr:row>
      <xdr:rowOff>131183</xdr:rowOff>
    </xdr:to>
    <xdr:sp macro="" textlink="">
      <xdr:nvSpPr>
        <xdr:cNvPr id="351" name="フローチャート: 判断 350"/>
        <xdr:cNvSpPr/>
      </xdr:nvSpPr>
      <xdr:spPr>
        <a:xfrm>
          <a:off x="6921500" y="963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147710</xdr:rowOff>
    </xdr:from>
    <xdr:ext cx="534377" cy="259045"/>
    <xdr:sp macro="" textlink="">
      <xdr:nvSpPr>
        <xdr:cNvPr id="352" name="テキスト ボックス 351"/>
        <xdr:cNvSpPr txBox="1"/>
      </xdr:nvSpPr>
      <xdr:spPr>
        <a:xfrm>
          <a:off x="6705111" y="940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140093</xdr:rowOff>
    </xdr:from>
    <xdr:to>
      <xdr:col>55</xdr:col>
      <xdr:colOff>50800</xdr:colOff>
      <xdr:row>56</xdr:row>
      <xdr:rowOff>70243</xdr:rowOff>
    </xdr:to>
    <xdr:sp macro="" textlink="">
      <xdr:nvSpPr>
        <xdr:cNvPr id="358" name="楕円 357"/>
        <xdr:cNvSpPr/>
      </xdr:nvSpPr>
      <xdr:spPr>
        <a:xfrm>
          <a:off x="10426700" y="956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162970</xdr:rowOff>
    </xdr:from>
    <xdr:ext cx="599010" cy="259045"/>
    <xdr:sp macro="" textlink="">
      <xdr:nvSpPr>
        <xdr:cNvPr id="359" name="普通建設事業費該当値テキスト"/>
        <xdr:cNvSpPr txBox="1"/>
      </xdr:nvSpPr>
      <xdr:spPr>
        <a:xfrm>
          <a:off x="10528300" y="9421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158774</xdr:rowOff>
    </xdr:from>
    <xdr:to>
      <xdr:col>50</xdr:col>
      <xdr:colOff>165100</xdr:colOff>
      <xdr:row>57</xdr:row>
      <xdr:rowOff>88924</xdr:rowOff>
    </xdr:to>
    <xdr:sp macro="" textlink="">
      <xdr:nvSpPr>
        <xdr:cNvPr id="360" name="楕円 359"/>
        <xdr:cNvSpPr/>
      </xdr:nvSpPr>
      <xdr:spPr>
        <a:xfrm>
          <a:off x="9588500" y="975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80051</xdr:rowOff>
    </xdr:from>
    <xdr:ext cx="534377" cy="259045"/>
    <xdr:sp macro="" textlink="">
      <xdr:nvSpPr>
        <xdr:cNvPr id="361" name="テキスト ボックス 360"/>
        <xdr:cNvSpPr txBox="1"/>
      </xdr:nvSpPr>
      <xdr:spPr>
        <a:xfrm>
          <a:off x="9372111" y="985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56128</xdr:rowOff>
    </xdr:from>
    <xdr:to>
      <xdr:col>46</xdr:col>
      <xdr:colOff>38100</xdr:colOff>
      <xdr:row>56</xdr:row>
      <xdr:rowOff>157728</xdr:rowOff>
    </xdr:to>
    <xdr:sp macro="" textlink="">
      <xdr:nvSpPr>
        <xdr:cNvPr id="362" name="楕円 361"/>
        <xdr:cNvSpPr/>
      </xdr:nvSpPr>
      <xdr:spPr>
        <a:xfrm>
          <a:off x="8699500" y="96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148855</xdr:rowOff>
    </xdr:from>
    <xdr:ext cx="534377" cy="259045"/>
    <xdr:sp macro="" textlink="">
      <xdr:nvSpPr>
        <xdr:cNvPr id="363" name="テキスト ボックス 362"/>
        <xdr:cNvSpPr txBox="1"/>
      </xdr:nvSpPr>
      <xdr:spPr>
        <a:xfrm>
          <a:off x="8483111" y="975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64737</xdr:rowOff>
    </xdr:from>
    <xdr:to>
      <xdr:col>41</xdr:col>
      <xdr:colOff>101600</xdr:colOff>
      <xdr:row>57</xdr:row>
      <xdr:rowOff>166337</xdr:rowOff>
    </xdr:to>
    <xdr:sp macro="" textlink="">
      <xdr:nvSpPr>
        <xdr:cNvPr id="364" name="楕円 363"/>
        <xdr:cNvSpPr/>
      </xdr:nvSpPr>
      <xdr:spPr>
        <a:xfrm>
          <a:off x="7810500" y="98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157464</xdr:rowOff>
    </xdr:from>
    <xdr:ext cx="534377" cy="259045"/>
    <xdr:sp macro="" textlink="">
      <xdr:nvSpPr>
        <xdr:cNvPr id="365" name="テキスト ボックス 364"/>
        <xdr:cNvSpPr txBox="1"/>
      </xdr:nvSpPr>
      <xdr:spPr>
        <a:xfrm>
          <a:off x="7594111" y="993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42357</xdr:rowOff>
    </xdr:from>
    <xdr:to>
      <xdr:col>36</xdr:col>
      <xdr:colOff>165100</xdr:colOff>
      <xdr:row>57</xdr:row>
      <xdr:rowOff>143957</xdr:rowOff>
    </xdr:to>
    <xdr:sp macro="" textlink="">
      <xdr:nvSpPr>
        <xdr:cNvPr id="366" name="楕円 365"/>
        <xdr:cNvSpPr/>
      </xdr:nvSpPr>
      <xdr:spPr>
        <a:xfrm>
          <a:off x="6921500" y="981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135084</xdr:rowOff>
    </xdr:from>
    <xdr:ext cx="534377" cy="259045"/>
    <xdr:sp macro="" textlink="">
      <xdr:nvSpPr>
        <xdr:cNvPr id="367" name="テキスト ボックス 366"/>
        <xdr:cNvSpPr txBox="1"/>
      </xdr:nvSpPr>
      <xdr:spPr>
        <a:xfrm>
          <a:off x="6705111" y="990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11037</xdr:rowOff>
    </xdr:from>
    <xdr:to>
      <xdr:col>55</xdr:col>
      <xdr:colOff>0</xdr:colOff>
      <xdr:row>79</xdr:row>
      <xdr:rowOff>44450</xdr:rowOff>
    </xdr:to>
    <xdr:cxnSp macro="">
      <xdr:nvCxnSpPr>
        <xdr:cNvPr id="396" name="直線コネクタ 395"/>
        <xdr:cNvCxnSpPr/>
      </xdr:nvCxnSpPr>
      <xdr:spPr>
        <a:xfrm flipV="1">
          <a:off x="9639300" y="13384137"/>
          <a:ext cx="838200" cy="20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116766</xdr:rowOff>
    </xdr:from>
    <xdr:ext cx="534377" cy="259045"/>
    <xdr:sp macro="" textlink="">
      <xdr:nvSpPr>
        <xdr:cNvPr id="397" name="普通建設事業費 （ うち新規整備　）平均値テキスト"/>
        <xdr:cNvSpPr txBox="1"/>
      </xdr:nvSpPr>
      <xdr:spPr>
        <a:xfrm>
          <a:off x="10528300" y="13318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22420</xdr:rowOff>
    </xdr:from>
    <xdr:to>
      <xdr:col>50</xdr:col>
      <xdr:colOff>114300</xdr:colOff>
      <xdr:row>79</xdr:row>
      <xdr:rowOff>44450</xdr:rowOff>
    </xdr:to>
    <xdr:cxnSp macro="">
      <xdr:nvCxnSpPr>
        <xdr:cNvPr id="399" name="直線コネクタ 398"/>
        <xdr:cNvCxnSpPr/>
      </xdr:nvCxnSpPr>
      <xdr:spPr>
        <a:xfrm>
          <a:off x="8750300" y="13395520"/>
          <a:ext cx="889000" cy="1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22420</xdr:rowOff>
    </xdr:from>
    <xdr:to>
      <xdr:col>45</xdr:col>
      <xdr:colOff>177800</xdr:colOff>
      <xdr:row>79</xdr:row>
      <xdr:rowOff>44450</xdr:rowOff>
    </xdr:to>
    <xdr:cxnSp macro="">
      <xdr:nvCxnSpPr>
        <xdr:cNvPr id="402" name="直線コネクタ 401"/>
        <xdr:cNvCxnSpPr/>
      </xdr:nvCxnSpPr>
      <xdr:spPr>
        <a:xfrm flipV="1">
          <a:off x="7861300" y="13395520"/>
          <a:ext cx="889000" cy="19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77396</xdr:rowOff>
    </xdr:from>
    <xdr:ext cx="534377" cy="259045"/>
    <xdr:sp macro="" textlink="">
      <xdr:nvSpPr>
        <xdr:cNvPr id="404" name="テキスト ボックス 403"/>
        <xdr:cNvSpPr txBox="1"/>
      </xdr:nvSpPr>
      <xdr:spPr>
        <a:xfrm>
          <a:off x="8483111" y="1310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44450</xdr:rowOff>
    </xdr:from>
    <xdr:to>
      <xdr:col>41</xdr:col>
      <xdr:colOff>50800</xdr:colOff>
      <xdr:row>79</xdr:row>
      <xdr:rowOff>44450</xdr:rowOff>
    </xdr:to>
    <xdr:cxnSp macro="">
      <xdr:nvCxnSpPr>
        <xdr:cNvPr id="405" name="直線コネクタ 404"/>
        <xdr:cNvCxnSpPr/>
      </xdr:nvCxnSpPr>
      <xdr:spPr>
        <a:xfrm>
          <a:off x="697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145083</xdr:rowOff>
    </xdr:from>
    <xdr:to>
      <xdr:col>36</xdr:col>
      <xdr:colOff>165100</xdr:colOff>
      <xdr:row>77</xdr:row>
      <xdr:rowOff>75233</xdr:rowOff>
    </xdr:to>
    <xdr:sp macro="" textlink="">
      <xdr:nvSpPr>
        <xdr:cNvPr id="408" name="フローチャート: 判断 407"/>
        <xdr:cNvSpPr/>
      </xdr:nvSpPr>
      <xdr:spPr>
        <a:xfrm>
          <a:off x="6921500" y="1317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91760</xdr:rowOff>
    </xdr:from>
    <xdr:ext cx="534377" cy="259045"/>
    <xdr:sp macro="" textlink="">
      <xdr:nvSpPr>
        <xdr:cNvPr id="409" name="テキスト ボックス 408"/>
        <xdr:cNvSpPr txBox="1"/>
      </xdr:nvSpPr>
      <xdr:spPr>
        <a:xfrm>
          <a:off x="6705111" y="12950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131687</xdr:rowOff>
    </xdr:from>
    <xdr:to>
      <xdr:col>55</xdr:col>
      <xdr:colOff>50800</xdr:colOff>
      <xdr:row>78</xdr:row>
      <xdr:rowOff>61837</xdr:rowOff>
    </xdr:to>
    <xdr:sp macro="" textlink="">
      <xdr:nvSpPr>
        <xdr:cNvPr id="415" name="楕円 414"/>
        <xdr:cNvSpPr/>
      </xdr:nvSpPr>
      <xdr:spPr>
        <a:xfrm>
          <a:off x="10426700" y="1333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154564</xdr:rowOff>
    </xdr:from>
    <xdr:ext cx="534377" cy="259045"/>
    <xdr:sp macro="" textlink="">
      <xdr:nvSpPr>
        <xdr:cNvPr id="416" name="普通建設事業費 （ うち新規整備　）該当値テキスト"/>
        <xdr:cNvSpPr txBox="1"/>
      </xdr:nvSpPr>
      <xdr:spPr>
        <a:xfrm>
          <a:off x="10528300" y="13184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17" name="楕円 416"/>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18" name="テキスト ボックス 417"/>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143070</xdr:rowOff>
    </xdr:from>
    <xdr:to>
      <xdr:col>46</xdr:col>
      <xdr:colOff>38100</xdr:colOff>
      <xdr:row>78</xdr:row>
      <xdr:rowOff>73220</xdr:rowOff>
    </xdr:to>
    <xdr:sp macro="" textlink="">
      <xdr:nvSpPr>
        <xdr:cNvPr id="419" name="楕円 418"/>
        <xdr:cNvSpPr/>
      </xdr:nvSpPr>
      <xdr:spPr>
        <a:xfrm>
          <a:off x="8699500" y="133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64347</xdr:rowOff>
    </xdr:from>
    <xdr:ext cx="534377" cy="259045"/>
    <xdr:sp macro="" textlink="">
      <xdr:nvSpPr>
        <xdr:cNvPr id="420" name="テキスト ボックス 419"/>
        <xdr:cNvSpPr txBox="1"/>
      </xdr:nvSpPr>
      <xdr:spPr>
        <a:xfrm>
          <a:off x="8483111" y="1343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165100</xdr:rowOff>
    </xdr:from>
    <xdr:to>
      <xdr:col>41</xdr:col>
      <xdr:colOff>101600</xdr:colOff>
      <xdr:row>79</xdr:row>
      <xdr:rowOff>95250</xdr:rowOff>
    </xdr:to>
    <xdr:sp macro="" textlink="">
      <xdr:nvSpPr>
        <xdr:cNvPr id="421" name="楕円 420"/>
        <xdr:cNvSpPr/>
      </xdr:nvSpPr>
      <xdr:spPr>
        <a:xfrm>
          <a:off x="781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86377</xdr:rowOff>
    </xdr:from>
    <xdr:ext cx="249299" cy="259045"/>
    <xdr:sp macro="" textlink="">
      <xdr:nvSpPr>
        <xdr:cNvPr id="422" name="テキスト ボックス 421"/>
        <xdr:cNvSpPr txBox="1"/>
      </xdr:nvSpPr>
      <xdr:spPr>
        <a:xfrm>
          <a:off x="773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165100</xdr:rowOff>
    </xdr:from>
    <xdr:to>
      <xdr:col>36</xdr:col>
      <xdr:colOff>165100</xdr:colOff>
      <xdr:row>79</xdr:row>
      <xdr:rowOff>95250</xdr:rowOff>
    </xdr:to>
    <xdr:sp macro="" textlink="">
      <xdr:nvSpPr>
        <xdr:cNvPr id="423" name="楕円 422"/>
        <xdr:cNvSpPr/>
      </xdr:nvSpPr>
      <xdr:spPr>
        <a:xfrm>
          <a:off x="692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79</xdr:row>
      <xdr:rowOff>86377</xdr:rowOff>
    </xdr:from>
    <xdr:ext cx="249299" cy="259045"/>
    <xdr:sp macro="" textlink="">
      <xdr:nvSpPr>
        <xdr:cNvPr id="424" name="テキスト ボックス 423"/>
        <xdr:cNvSpPr txBox="1"/>
      </xdr:nvSpPr>
      <xdr:spPr>
        <a:xfrm>
          <a:off x="684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169867</xdr:rowOff>
    </xdr:from>
    <xdr:to>
      <xdr:col>55</xdr:col>
      <xdr:colOff>0</xdr:colOff>
      <xdr:row>97</xdr:row>
      <xdr:rowOff>17239</xdr:rowOff>
    </xdr:to>
    <xdr:cxnSp macro="">
      <xdr:nvCxnSpPr>
        <xdr:cNvPr id="453" name="直線コネクタ 452"/>
        <xdr:cNvCxnSpPr/>
      </xdr:nvCxnSpPr>
      <xdr:spPr>
        <a:xfrm>
          <a:off x="9639300" y="16629067"/>
          <a:ext cx="8382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169867</xdr:rowOff>
    </xdr:from>
    <xdr:to>
      <xdr:col>50</xdr:col>
      <xdr:colOff>114300</xdr:colOff>
      <xdr:row>97</xdr:row>
      <xdr:rowOff>104687</xdr:rowOff>
    </xdr:to>
    <xdr:cxnSp macro="">
      <xdr:nvCxnSpPr>
        <xdr:cNvPr id="456" name="直線コネクタ 455"/>
        <xdr:cNvCxnSpPr/>
      </xdr:nvCxnSpPr>
      <xdr:spPr>
        <a:xfrm flipV="1">
          <a:off x="8750300" y="16629067"/>
          <a:ext cx="889000" cy="10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90614</xdr:rowOff>
    </xdr:from>
    <xdr:ext cx="534377" cy="259045"/>
    <xdr:sp macro="" textlink="">
      <xdr:nvSpPr>
        <xdr:cNvPr id="458" name="テキスト ボックス 457"/>
        <xdr:cNvSpPr txBox="1"/>
      </xdr:nvSpPr>
      <xdr:spPr>
        <a:xfrm>
          <a:off x="9372111" y="1672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104687</xdr:rowOff>
    </xdr:from>
    <xdr:to>
      <xdr:col>45</xdr:col>
      <xdr:colOff>177800</xdr:colOff>
      <xdr:row>97</xdr:row>
      <xdr:rowOff>112947</xdr:rowOff>
    </xdr:to>
    <xdr:cxnSp macro="">
      <xdr:nvCxnSpPr>
        <xdr:cNvPr id="459" name="直線コネクタ 458"/>
        <xdr:cNvCxnSpPr/>
      </xdr:nvCxnSpPr>
      <xdr:spPr>
        <a:xfrm flipV="1">
          <a:off x="7861300" y="16735337"/>
          <a:ext cx="889000" cy="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70458</xdr:rowOff>
    </xdr:from>
    <xdr:to>
      <xdr:col>41</xdr:col>
      <xdr:colOff>50800</xdr:colOff>
      <xdr:row>97</xdr:row>
      <xdr:rowOff>112947</xdr:rowOff>
    </xdr:to>
    <xdr:cxnSp macro="">
      <xdr:nvCxnSpPr>
        <xdr:cNvPr id="462" name="直線コネクタ 461"/>
        <xdr:cNvCxnSpPr/>
      </xdr:nvCxnSpPr>
      <xdr:spPr>
        <a:xfrm>
          <a:off x="6972300" y="16701108"/>
          <a:ext cx="889000" cy="42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153243</xdr:rowOff>
    </xdr:from>
    <xdr:to>
      <xdr:col>36</xdr:col>
      <xdr:colOff>165100</xdr:colOff>
      <xdr:row>98</xdr:row>
      <xdr:rowOff>83393</xdr:rowOff>
    </xdr:to>
    <xdr:sp macro="" textlink="">
      <xdr:nvSpPr>
        <xdr:cNvPr id="465" name="フローチャート: 判断 464"/>
        <xdr:cNvSpPr/>
      </xdr:nvSpPr>
      <xdr:spPr>
        <a:xfrm>
          <a:off x="6921500" y="1678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74520</xdr:rowOff>
    </xdr:from>
    <xdr:ext cx="534377" cy="259045"/>
    <xdr:sp macro="" textlink="">
      <xdr:nvSpPr>
        <xdr:cNvPr id="466" name="テキスト ボックス 465"/>
        <xdr:cNvSpPr txBox="1"/>
      </xdr:nvSpPr>
      <xdr:spPr>
        <a:xfrm>
          <a:off x="6705111" y="16876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137889</xdr:rowOff>
    </xdr:from>
    <xdr:to>
      <xdr:col>55</xdr:col>
      <xdr:colOff>50800</xdr:colOff>
      <xdr:row>97</xdr:row>
      <xdr:rowOff>68039</xdr:rowOff>
    </xdr:to>
    <xdr:sp macro="" textlink="">
      <xdr:nvSpPr>
        <xdr:cNvPr id="472" name="楕円 471"/>
        <xdr:cNvSpPr/>
      </xdr:nvSpPr>
      <xdr:spPr>
        <a:xfrm>
          <a:off x="10426700" y="1659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116316</xdr:rowOff>
    </xdr:from>
    <xdr:ext cx="534377" cy="259045"/>
    <xdr:sp macro="" textlink="">
      <xdr:nvSpPr>
        <xdr:cNvPr id="473" name="普通建設事業費 （ うち更新整備　）該当値テキスト"/>
        <xdr:cNvSpPr txBox="1"/>
      </xdr:nvSpPr>
      <xdr:spPr>
        <a:xfrm>
          <a:off x="10528300" y="1657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119067</xdr:rowOff>
    </xdr:from>
    <xdr:to>
      <xdr:col>50</xdr:col>
      <xdr:colOff>165100</xdr:colOff>
      <xdr:row>97</xdr:row>
      <xdr:rowOff>49217</xdr:rowOff>
    </xdr:to>
    <xdr:sp macro="" textlink="">
      <xdr:nvSpPr>
        <xdr:cNvPr id="474" name="楕円 473"/>
        <xdr:cNvSpPr/>
      </xdr:nvSpPr>
      <xdr:spPr>
        <a:xfrm>
          <a:off x="9588500" y="1657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65744</xdr:rowOff>
    </xdr:from>
    <xdr:ext cx="534377" cy="259045"/>
    <xdr:sp macro="" textlink="">
      <xdr:nvSpPr>
        <xdr:cNvPr id="475" name="テキスト ボックス 474"/>
        <xdr:cNvSpPr txBox="1"/>
      </xdr:nvSpPr>
      <xdr:spPr>
        <a:xfrm>
          <a:off x="9372111" y="1635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53887</xdr:rowOff>
    </xdr:from>
    <xdr:to>
      <xdr:col>46</xdr:col>
      <xdr:colOff>38100</xdr:colOff>
      <xdr:row>97</xdr:row>
      <xdr:rowOff>155487</xdr:rowOff>
    </xdr:to>
    <xdr:sp macro="" textlink="">
      <xdr:nvSpPr>
        <xdr:cNvPr id="476" name="楕円 475"/>
        <xdr:cNvSpPr/>
      </xdr:nvSpPr>
      <xdr:spPr>
        <a:xfrm>
          <a:off x="8699500" y="1668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146614</xdr:rowOff>
    </xdr:from>
    <xdr:ext cx="534377" cy="259045"/>
    <xdr:sp macro="" textlink="">
      <xdr:nvSpPr>
        <xdr:cNvPr id="477" name="テキスト ボックス 476"/>
        <xdr:cNvSpPr txBox="1"/>
      </xdr:nvSpPr>
      <xdr:spPr>
        <a:xfrm>
          <a:off x="8483111" y="1677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62147</xdr:rowOff>
    </xdr:from>
    <xdr:to>
      <xdr:col>41</xdr:col>
      <xdr:colOff>101600</xdr:colOff>
      <xdr:row>97</xdr:row>
      <xdr:rowOff>163747</xdr:rowOff>
    </xdr:to>
    <xdr:sp macro="" textlink="">
      <xdr:nvSpPr>
        <xdr:cNvPr id="478" name="楕円 477"/>
        <xdr:cNvSpPr/>
      </xdr:nvSpPr>
      <xdr:spPr>
        <a:xfrm>
          <a:off x="7810500" y="1669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154874</xdr:rowOff>
    </xdr:from>
    <xdr:ext cx="534377" cy="259045"/>
    <xdr:sp macro="" textlink="">
      <xdr:nvSpPr>
        <xdr:cNvPr id="479" name="テキスト ボックス 478"/>
        <xdr:cNvSpPr txBox="1"/>
      </xdr:nvSpPr>
      <xdr:spPr>
        <a:xfrm>
          <a:off x="7594111" y="16785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19658</xdr:rowOff>
    </xdr:from>
    <xdr:to>
      <xdr:col>36</xdr:col>
      <xdr:colOff>165100</xdr:colOff>
      <xdr:row>97</xdr:row>
      <xdr:rowOff>121258</xdr:rowOff>
    </xdr:to>
    <xdr:sp macro="" textlink="">
      <xdr:nvSpPr>
        <xdr:cNvPr id="480" name="楕円 479"/>
        <xdr:cNvSpPr/>
      </xdr:nvSpPr>
      <xdr:spPr>
        <a:xfrm>
          <a:off x="6921500" y="1665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137785</xdr:rowOff>
    </xdr:from>
    <xdr:ext cx="534377" cy="259045"/>
    <xdr:sp macro="" textlink="">
      <xdr:nvSpPr>
        <xdr:cNvPr id="481" name="テキスト ボックス 480"/>
        <xdr:cNvSpPr txBox="1"/>
      </xdr:nvSpPr>
      <xdr:spPr>
        <a:xfrm>
          <a:off x="6705111" y="1642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159620</xdr:rowOff>
    </xdr:from>
    <xdr:to>
      <xdr:col>85</xdr:col>
      <xdr:colOff>127000</xdr:colOff>
      <xdr:row>39</xdr:row>
      <xdr:rowOff>97409</xdr:rowOff>
    </xdr:to>
    <xdr:cxnSp macro="">
      <xdr:nvCxnSpPr>
        <xdr:cNvPr id="512" name="直線コネクタ 511"/>
        <xdr:cNvCxnSpPr/>
      </xdr:nvCxnSpPr>
      <xdr:spPr>
        <a:xfrm flipV="1">
          <a:off x="15481300" y="6674720"/>
          <a:ext cx="8382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93784</xdr:rowOff>
    </xdr:from>
    <xdr:to>
      <xdr:col>81</xdr:col>
      <xdr:colOff>50800</xdr:colOff>
      <xdr:row>39</xdr:row>
      <xdr:rowOff>97409</xdr:rowOff>
    </xdr:to>
    <xdr:cxnSp macro="">
      <xdr:nvCxnSpPr>
        <xdr:cNvPr id="515" name="直線コネクタ 514"/>
        <xdr:cNvCxnSpPr/>
      </xdr:nvCxnSpPr>
      <xdr:spPr>
        <a:xfrm>
          <a:off x="14592300" y="6780334"/>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93784</xdr:rowOff>
    </xdr:from>
    <xdr:to>
      <xdr:col>76</xdr:col>
      <xdr:colOff>114300</xdr:colOff>
      <xdr:row>39</xdr:row>
      <xdr:rowOff>95825</xdr:rowOff>
    </xdr:to>
    <xdr:cxnSp macro="">
      <xdr:nvCxnSpPr>
        <xdr:cNvPr id="518" name="直線コネクタ 517"/>
        <xdr:cNvCxnSpPr/>
      </xdr:nvCxnSpPr>
      <xdr:spPr>
        <a:xfrm flipV="1">
          <a:off x="13703300" y="6780334"/>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92918</xdr:rowOff>
    </xdr:from>
    <xdr:to>
      <xdr:col>71</xdr:col>
      <xdr:colOff>177800</xdr:colOff>
      <xdr:row>39</xdr:row>
      <xdr:rowOff>95825</xdr:rowOff>
    </xdr:to>
    <xdr:cxnSp macro="">
      <xdr:nvCxnSpPr>
        <xdr:cNvPr id="521" name="直線コネクタ 520"/>
        <xdr:cNvCxnSpPr/>
      </xdr:nvCxnSpPr>
      <xdr:spPr>
        <a:xfrm>
          <a:off x="12814300" y="677946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7682</xdr:rowOff>
    </xdr:from>
    <xdr:to>
      <xdr:col>67</xdr:col>
      <xdr:colOff>101600</xdr:colOff>
      <xdr:row>39</xdr:row>
      <xdr:rowOff>109282</xdr:rowOff>
    </xdr:to>
    <xdr:sp macro="" textlink="">
      <xdr:nvSpPr>
        <xdr:cNvPr id="524" name="フローチャート: 判断 523"/>
        <xdr:cNvSpPr/>
      </xdr:nvSpPr>
      <xdr:spPr>
        <a:xfrm>
          <a:off x="12763500" y="66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125809</xdr:rowOff>
    </xdr:from>
    <xdr:ext cx="469744" cy="259045"/>
    <xdr:sp macro="" textlink="">
      <xdr:nvSpPr>
        <xdr:cNvPr id="525" name="テキスト ボックス 524"/>
        <xdr:cNvSpPr txBox="1"/>
      </xdr:nvSpPr>
      <xdr:spPr>
        <a:xfrm>
          <a:off x="12579428" y="646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108820</xdr:rowOff>
    </xdr:from>
    <xdr:to>
      <xdr:col>85</xdr:col>
      <xdr:colOff>177800</xdr:colOff>
      <xdr:row>39</xdr:row>
      <xdr:rowOff>38970</xdr:rowOff>
    </xdr:to>
    <xdr:sp macro="" textlink="">
      <xdr:nvSpPr>
        <xdr:cNvPr id="531" name="楕円 530"/>
        <xdr:cNvSpPr/>
      </xdr:nvSpPr>
      <xdr:spPr>
        <a:xfrm>
          <a:off x="16268700" y="66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32759</xdr:rowOff>
    </xdr:from>
    <xdr:ext cx="469744" cy="259045"/>
    <xdr:sp macro="" textlink="">
      <xdr:nvSpPr>
        <xdr:cNvPr id="532" name="災害復旧事業費該当値テキスト"/>
        <xdr:cNvSpPr txBox="1"/>
      </xdr:nvSpPr>
      <xdr:spPr>
        <a:xfrm>
          <a:off x="16370300" y="6547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46609</xdr:rowOff>
    </xdr:from>
    <xdr:to>
      <xdr:col>81</xdr:col>
      <xdr:colOff>101600</xdr:colOff>
      <xdr:row>39</xdr:row>
      <xdr:rowOff>148209</xdr:rowOff>
    </xdr:to>
    <xdr:sp macro="" textlink="">
      <xdr:nvSpPr>
        <xdr:cNvPr id="533" name="楕円 532"/>
        <xdr:cNvSpPr/>
      </xdr:nvSpPr>
      <xdr:spPr>
        <a:xfrm>
          <a:off x="15430500" y="673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139336</xdr:rowOff>
    </xdr:from>
    <xdr:ext cx="313932" cy="259045"/>
    <xdr:sp macro="" textlink="">
      <xdr:nvSpPr>
        <xdr:cNvPr id="534" name="テキスト ボックス 533"/>
        <xdr:cNvSpPr txBox="1"/>
      </xdr:nvSpPr>
      <xdr:spPr>
        <a:xfrm>
          <a:off x="15324333" y="682588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42984</xdr:rowOff>
    </xdr:from>
    <xdr:to>
      <xdr:col>76</xdr:col>
      <xdr:colOff>165100</xdr:colOff>
      <xdr:row>39</xdr:row>
      <xdr:rowOff>144584</xdr:rowOff>
    </xdr:to>
    <xdr:sp macro="" textlink="">
      <xdr:nvSpPr>
        <xdr:cNvPr id="535" name="楕円 534"/>
        <xdr:cNvSpPr/>
      </xdr:nvSpPr>
      <xdr:spPr>
        <a:xfrm>
          <a:off x="14541500" y="672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135711</xdr:rowOff>
    </xdr:from>
    <xdr:ext cx="378565" cy="259045"/>
    <xdr:sp macro="" textlink="">
      <xdr:nvSpPr>
        <xdr:cNvPr id="536" name="テキスト ボックス 535"/>
        <xdr:cNvSpPr txBox="1"/>
      </xdr:nvSpPr>
      <xdr:spPr>
        <a:xfrm>
          <a:off x="14403017" y="6822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45025</xdr:rowOff>
    </xdr:from>
    <xdr:to>
      <xdr:col>72</xdr:col>
      <xdr:colOff>38100</xdr:colOff>
      <xdr:row>39</xdr:row>
      <xdr:rowOff>146625</xdr:rowOff>
    </xdr:to>
    <xdr:sp macro="" textlink="">
      <xdr:nvSpPr>
        <xdr:cNvPr id="537" name="楕円 536"/>
        <xdr:cNvSpPr/>
      </xdr:nvSpPr>
      <xdr:spPr>
        <a:xfrm>
          <a:off x="13652500" y="6731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137752</xdr:rowOff>
    </xdr:from>
    <xdr:ext cx="378565" cy="259045"/>
    <xdr:sp macro="" textlink="">
      <xdr:nvSpPr>
        <xdr:cNvPr id="538" name="テキスト ボックス 537"/>
        <xdr:cNvSpPr txBox="1"/>
      </xdr:nvSpPr>
      <xdr:spPr>
        <a:xfrm>
          <a:off x="13514017" y="682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42118</xdr:rowOff>
    </xdr:from>
    <xdr:to>
      <xdr:col>67</xdr:col>
      <xdr:colOff>101600</xdr:colOff>
      <xdr:row>39</xdr:row>
      <xdr:rowOff>143718</xdr:rowOff>
    </xdr:to>
    <xdr:sp macro="" textlink="">
      <xdr:nvSpPr>
        <xdr:cNvPr id="539" name="楕円 538"/>
        <xdr:cNvSpPr/>
      </xdr:nvSpPr>
      <xdr:spPr>
        <a:xfrm>
          <a:off x="12763500" y="67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134845</xdr:rowOff>
    </xdr:from>
    <xdr:ext cx="378565" cy="259045"/>
    <xdr:sp macro="" textlink="">
      <xdr:nvSpPr>
        <xdr:cNvPr id="540" name="テキスト ボックス 539"/>
        <xdr:cNvSpPr txBox="1"/>
      </xdr:nvSpPr>
      <xdr:spPr>
        <a:xfrm>
          <a:off x="12625017" y="6821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75558</xdr:rowOff>
    </xdr:from>
    <xdr:to>
      <xdr:col>85</xdr:col>
      <xdr:colOff>127000</xdr:colOff>
      <xdr:row>78</xdr:row>
      <xdr:rowOff>82854</xdr:rowOff>
    </xdr:to>
    <xdr:cxnSp macro="">
      <xdr:nvCxnSpPr>
        <xdr:cNvPr id="622" name="直線コネクタ 621"/>
        <xdr:cNvCxnSpPr/>
      </xdr:nvCxnSpPr>
      <xdr:spPr>
        <a:xfrm>
          <a:off x="15481300" y="13448658"/>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75558</xdr:rowOff>
    </xdr:from>
    <xdr:to>
      <xdr:col>81</xdr:col>
      <xdr:colOff>50800</xdr:colOff>
      <xdr:row>78</xdr:row>
      <xdr:rowOff>88199</xdr:rowOff>
    </xdr:to>
    <xdr:cxnSp macro="">
      <xdr:nvCxnSpPr>
        <xdr:cNvPr id="625" name="直線コネクタ 624"/>
        <xdr:cNvCxnSpPr/>
      </xdr:nvCxnSpPr>
      <xdr:spPr>
        <a:xfrm flipV="1">
          <a:off x="14592300" y="13448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47983</xdr:rowOff>
    </xdr:from>
    <xdr:to>
      <xdr:col>76</xdr:col>
      <xdr:colOff>114300</xdr:colOff>
      <xdr:row>78</xdr:row>
      <xdr:rowOff>88199</xdr:rowOff>
    </xdr:to>
    <xdr:cxnSp macro="">
      <xdr:nvCxnSpPr>
        <xdr:cNvPr id="628" name="直線コネクタ 627"/>
        <xdr:cNvCxnSpPr/>
      </xdr:nvCxnSpPr>
      <xdr:spPr>
        <a:xfrm>
          <a:off x="13703300" y="13421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47983</xdr:rowOff>
    </xdr:from>
    <xdr:to>
      <xdr:col>71</xdr:col>
      <xdr:colOff>177800</xdr:colOff>
      <xdr:row>78</xdr:row>
      <xdr:rowOff>71420</xdr:rowOff>
    </xdr:to>
    <xdr:cxnSp macro="">
      <xdr:nvCxnSpPr>
        <xdr:cNvPr id="631" name="直線コネクタ 630"/>
        <xdr:cNvCxnSpPr/>
      </xdr:nvCxnSpPr>
      <xdr:spPr>
        <a:xfrm flipV="1">
          <a:off x="12814300" y="13421083"/>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3645</xdr:rowOff>
    </xdr:from>
    <xdr:to>
      <xdr:col>67</xdr:col>
      <xdr:colOff>101600</xdr:colOff>
      <xdr:row>78</xdr:row>
      <xdr:rowOff>105245</xdr:rowOff>
    </xdr:to>
    <xdr:sp macro="" textlink="">
      <xdr:nvSpPr>
        <xdr:cNvPr id="634" name="フローチャート: 判断 633"/>
        <xdr:cNvSpPr/>
      </xdr:nvSpPr>
      <xdr:spPr>
        <a:xfrm>
          <a:off x="12763500" y="1337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121772</xdr:rowOff>
    </xdr:from>
    <xdr:ext cx="534377" cy="259045"/>
    <xdr:sp macro="" textlink="">
      <xdr:nvSpPr>
        <xdr:cNvPr id="635" name="テキスト ボックス 634"/>
        <xdr:cNvSpPr txBox="1"/>
      </xdr:nvSpPr>
      <xdr:spPr>
        <a:xfrm>
          <a:off x="12547111" y="13151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32054</xdr:rowOff>
    </xdr:from>
    <xdr:to>
      <xdr:col>85</xdr:col>
      <xdr:colOff>177800</xdr:colOff>
      <xdr:row>78</xdr:row>
      <xdr:rowOff>133654</xdr:rowOff>
    </xdr:to>
    <xdr:sp macro="" textlink="">
      <xdr:nvSpPr>
        <xdr:cNvPr id="641" name="楕円 640"/>
        <xdr:cNvSpPr/>
      </xdr:nvSpPr>
      <xdr:spPr>
        <a:xfrm>
          <a:off x="16268700" y="1340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143494</xdr:rowOff>
    </xdr:from>
    <xdr:ext cx="534377" cy="259045"/>
    <xdr:sp macro="" textlink="">
      <xdr:nvSpPr>
        <xdr:cNvPr id="642" name="公債費該当値テキスト"/>
        <xdr:cNvSpPr txBox="1"/>
      </xdr:nvSpPr>
      <xdr:spPr>
        <a:xfrm>
          <a:off x="16370300" y="1334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24758</xdr:rowOff>
    </xdr:from>
    <xdr:to>
      <xdr:col>81</xdr:col>
      <xdr:colOff>101600</xdr:colOff>
      <xdr:row>78</xdr:row>
      <xdr:rowOff>126358</xdr:rowOff>
    </xdr:to>
    <xdr:sp macro="" textlink="">
      <xdr:nvSpPr>
        <xdr:cNvPr id="643" name="楕円 642"/>
        <xdr:cNvSpPr/>
      </xdr:nvSpPr>
      <xdr:spPr>
        <a:xfrm>
          <a:off x="15430500" y="133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117485</xdr:rowOff>
    </xdr:from>
    <xdr:ext cx="534377" cy="259045"/>
    <xdr:sp macro="" textlink="">
      <xdr:nvSpPr>
        <xdr:cNvPr id="644" name="テキスト ボックス 643"/>
        <xdr:cNvSpPr txBox="1"/>
      </xdr:nvSpPr>
      <xdr:spPr>
        <a:xfrm>
          <a:off x="15214111" y="134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37399</xdr:rowOff>
    </xdr:from>
    <xdr:to>
      <xdr:col>76</xdr:col>
      <xdr:colOff>165100</xdr:colOff>
      <xdr:row>78</xdr:row>
      <xdr:rowOff>138999</xdr:rowOff>
    </xdr:to>
    <xdr:sp macro="" textlink="">
      <xdr:nvSpPr>
        <xdr:cNvPr id="645" name="楕円 644"/>
        <xdr:cNvSpPr/>
      </xdr:nvSpPr>
      <xdr:spPr>
        <a:xfrm>
          <a:off x="14541500" y="13410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130126</xdr:rowOff>
    </xdr:from>
    <xdr:ext cx="534377" cy="259045"/>
    <xdr:sp macro="" textlink="">
      <xdr:nvSpPr>
        <xdr:cNvPr id="646" name="テキスト ボックス 645"/>
        <xdr:cNvSpPr txBox="1"/>
      </xdr:nvSpPr>
      <xdr:spPr>
        <a:xfrm>
          <a:off x="14325111" y="1350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168633</xdr:rowOff>
    </xdr:from>
    <xdr:to>
      <xdr:col>72</xdr:col>
      <xdr:colOff>38100</xdr:colOff>
      <xdr:row>78</xdr:row>
      <xdr:rowOff>98783</xdr:rowOff>
    </xdr:to>
    <xdr:sp macro="" textlink="">
      <xdr:nvSpPr>
        <xdr:cNvPr id="647" name="楕円 646"/>
        <xdr:cNvSpPr/>
      </xdr:nvSpPr>
      <xdr:spPr>
        <a:xfrm>
          <a:off x="13652500" y="1337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89910</xdr:rowOff>
    </xdr:from>
    <xdr:ext cx="534377" cy="259045"/>
    <xdr:sp macro="" textlink="">
      <xdr:nvSpPr>
        <xdr:cNvPr id="648" name="テキスト ボックス 647"/>
        <xdr:cNvSpPr txBox="1"/>
      </xdr:nvSpPr>
      <xdr:spPr>
        <a:xfrm>
          <a:off x="13436111" y="134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20620</xdr:rowOff>
    </xdr:from>
    <xdr:to>
      <xdr:col>67</xdr:col>
      <xdr:colOff>101600</xdr:colOff>
      <xdr:row>78</xdr:row>
      <xdr:rowOff>122220</xdr:rowOff>
    </xdr:to>
    <xdr:sp macro="" textlink="">
      <xdr:nvSpPr>
        <xdr:cNvPr id="649" name="楕円 648"/>
        <xdr:cNvSpPr/>
      </xdr:nvSpPr>
      <xdr:spPr>
        <a:xfrm>
          <a:off x="12763500" y="13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113347</xdr:rowOff>
    </xdr:from>
    <xdr:ext cx="534377" cy="259045"/>
    <xdr:sp macro="" textlink="">
      <xdr:nvSpPr>
        <xdr:cNvPr id="650" name="テキスト ボックス 649"/>
        <xdr:cNvSpPr txBox="1"/>
      </xdr:nvSpPr>
      <xdr:spPr>
        <a:xfrm>
          <a:off x="12547111" y="134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70284</xdr:rowOff>
    </xdr:from>
    <xdr:to>
      <xdr:col>85</xdr:col>
      <xdr:colOff>127000</xdr:colOff>
      <xdr:row>98</xdr:row>
      <xdr:rowOff>100933</xdr:rowOff>
    </xdr:to>
    <xdr:cxnSp macro="">
      <xdr:nvCxnSpPr>
        <xdr:cNvPr id="677" name="直線コネクタ 676"/>
        <xdr:cNvCxnSpPr/>
      </xdr:nvCxnSpPr>
      <xdr:spPr>
        <a:xfrm>
          <a:off x="15481300" y="16872384"/>
          <a:ext cx="838200" cy="3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70284</xdr:rowOff>
    </xdr:from>
    <xdr:to>
      <xdr:col>81</xdr:col>
      <xdr:colOff>50800</xdr:colOff>
      <xdr:row>98</xdr:row>
      <xdr:rowOff>91858</xdr:rowOff>
    </xdr:to>
    <xdr:cxnSp macro="">
      <xdr:nvCxnSpPr>
        <xdr:cNvPr id="680" name="直線コネクタ 679"/>
        <xdr:cNvCxnSpPr/>
      </xdr:nvCxnSpPr>
      <xdr:spPr>
        <a:xfrm flipV="1">
          <a:off x="14592300" y="16872384"/>
          <a:ext cx="889000" cy="2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66264</xdr:rowOff>
    </xdr:from>
    <xdr:to>
      <xdr:col>76</xdr:col>
      <xdr:colOff>114300</xdr:colOff>
      <xdr:row>98</xdr:row>
      <xdr:rowOff>91858</xdr:rowOff>
    </xdr:to>
    <xdr:cxnSp macro="">
      <xdr:nvCxnSpPr>
        <xdr:cNvPr id="683" name="直線コネクタ 682"/>
        <xdr:cNvCxnSpPr/>
      </xdr:nvCxnSpPr>
      <xdr:spPr>
        <a:xfrm>
          <a:off x="13703300" y="16868364"/>
          <a:ext cx="889000" cy="2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66264</xdr:rowOff>
    </xdr:from>
    <xdr:to>
      <xdr:col>71</xdr:col>
      <xdr:colOff>177800</xdr:colOff>
      <xdr:row>98</xdr:row>
      <xdr:rowOff>98287</xdr:rowOff>
    </xdr:to>
    <xdr:cxnSp macro="">
      <xdr:nvCxnSpPr>
        <xdr:cNvPr id="686" name="直線コネクタ 685"/>
        <xdr:cNvCxnSpPr/>
      </xdr:nvCxnSpPr>
      <xdr:spPr>
        <a:xfrm flipV="1">
          <a:off x="12814300" y="16868364"/>
          <a:ext cx="889000" cy="3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156575</xdr:rowOff>
    </xdr:from>
    <xdr:to>
      <xdr:col>67</xdr:col>
      <xdr:colOff>101600</xdr:colOff>
      <xdr:row>98</xdr:row>
      <xdr:rowOff>86725</xdr:rowOff>
    </xdr:to>
    <xdr:sp macro="" textlink="">
      <xdr:nvSpPr>
        <xdr:cNvPr id="689" name="フローチャート: 判断 688"/>
        <xdr:cNvSpPr/>
      </xdr:nvSpPr>
      <xdr:spPr>
        <a:xfrm>
          <a:off x="12763500" y="1678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103252</xdr:rowOff>
    </xdr:from>
    <xdr:ext cx="534377" cy="259045"/>
    <xdr:sp macro="" textlink="">
      <xdr:nvSpPr>
        <xdr:cNvPr id="690" name="テキスト ボックス 689"/>
        <xdr:cNvSpPr txBox="1"/>
      </xdr:nvSpPr>
      <xdr:spPr>
        <a:xfrm>
          <a:off x="12547111" y="1656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50133</xdr:rowOff>
    </xdr:from>
    <xdr:to>
      <xdr:col>85</xdr:col>
      <xdr:colOff>177800</xdr:colOff>
      <xdr:row>98</xdr:row>
      <xdr:rowOff>151733</xdr:rowOff>
    </xdr:to>
    <xdr:sp macro="" textlink="">
      <xdr:nvSpPr>
        <xdr:cNvPr id="696" name="楕円 695"/>
        <xdr:cNvSpPr/>
      </xdr:nvSpPr>
      <xdr:spPr>
        <a:xfrm>
          <a:off x="16268700" y="1685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136510</xdr:rowOff>
    </xdr:from>
    <xdr:ext cx="469744" cy="259045"/>
    <xdr:sp macro="" textlink="">
      <xdr:nvSpPr>
        <xdr:cNvPr id="697" name="積立金該当値テキスト"/>
        <xdr:cNvSpPr txBox="1"/>
      </xdr:nvSpPr>
      <xdr:spPr>
        <a:xfrm>
          <a:off x="16370300" y="16767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19484</xdr:rowOff>
    </xdr:from>
    <xdr:to>
      <xdr:col>81</xdr:col>
      <xdr:colOff>101600</xdr:colOff>
      <xdr:row>98</xdr:row>
      <xdr:rowOff>121084</xdr:rowOff>
    </xdr:to>
    <xdr:sp macro="" textlink="">
      <xdr:nvSpPr>
        <xdr:cNvPr id="698" name="楕円 697"/>
        <xdr:cNvSpPr/>
      </xdr:nvSpPr>
      <xdr:spPr>
        <a:xfrm>
          <a:off x="15430500" y="1682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112211</xdr:rowOff>
    </xdr:from>
    <xdr:ext cx="534377" cy="259045"/>
    <xdr:sp macro="" textlink="">
      <xdr:nvSpPr>
        <xdr:cNvPr id="699" name="テキスト ボックス 698"/>
        <xdr:cNvSpPr txBox="1"/>
      </xdr:nvSpPr>
      <xdr:spPr>
        <a:xfrm>
          <a:off x="15214111" y="1691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41058</xdr:rowOff>
    </xdr:from>
    <xdr:to>
      <xdr:col>76</xdr:col>
      <xdr:colOff>165100</xdr:colOff>
      <xdr:row>98</xdr:row>
      <xdr:rowOff>142658</xdr:rowOff>
    </xdr:to>
    <xdr:sp macro="" textlink="">
      <xdr:nvSpPr>
        <xdr:cNvPr id="700" name="楕円 699"/>
        <xdr:cNvSpPr/>
      </xdr:nvSpPr>
      <xdr:spPr>
        <a:xfrm>
          <a:off x="14541500" y="168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133785</xdr:rowOff>
    </xdr:from>
    <xdr:ext cx="534377" cy="259045"/>
    <xdr:sp macro="" textlink="">
      <xdr:nvSpPr>
        <xdr:cNvPr id="701" name="テキスト ボックス 700"/>
        <xdr:cNvSpPr txBox="1"/>
      </xdr:nvSpPr>
      <xdr:spPr>
        <a:xfrm>
          <a:off x="14325111" y="1693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15464</xdr:rowOff>
    </xdr:from>
    <xdr:to>
      <xdr:col>72</xdr:col>
      <xdr:colOff>38100</xdr:colOff>
      <xdr:row>98</xdr:row>
      <xdr:rowOff>117064</xdr:rowOff>
    </xdr:to>
    <xdr:sp macro="" textlink="">
      <xdr:nvSpPr>
        <xdr:cNvPr id="702" name="楕円 701"/>
        <xdr:cNvSpPr/>
      </xdr:nvSpPr>
      <xdr:spPr>
        <a:xfrm>
          <a:off x="13652500" y="168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108191</xdr:rowOff>
    </xdr:from>
    <xdr:ext cx="534377" cy="259045"/>
    <xdr:sp macro="" textlink="">
      <xdr:nvSpPr>
        <xdr:cNvPr id="703" name="テキスト ボックス 702"/>
        <xdr:cNvSpPr txBox="1"/>
      </xdr:nvSpPr>
      <xdr:spPr>
        <a:xfrm>
          <a:off x="13436111" y="1691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47487</xdr:rowOff>
    </xdr:from>
    <xdr:to>
      <xdr:col>67</xdr:col>
      <xdr:colOff>101600</xdr:colOff>
      <xdr:row>98</xdr:row>
      <xdr:rowOff>149087</xdr:rowOff>
    </xdr:to>
    <xdr:sp macro="" textlink="">
      <xdr:nvSpPr>
        <xdr:cNvPr id="704" name="楕円 703"/>
        <xdr:cNvSpPr/>
      </xdr:nvSpPr>
      <xdr:spPr>
        <a:xfrm>
          <a:off x="12763500" y="1684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140214</xdr:rowOff>
    </xdr:from>
    <xdr:ext cx="469744" cy="259045"/>
    <xdr:sp macro="" textlink="">
      <xdr:nvSpPr>
        <xdr:cNvPr id="705" name="テキスト ボックス 704"/>
        <xdr:cNvSpPr txBox="1"/>
      </xdr:nvSpPr>
      <xdr:spPr>
        <a:xfrm>
          <a:off x="12579428" y="1694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77567</xdr:rowOff>
    </xdr:from>
    <xdr:to>
      <xdr:col>116</xdr:col>
      <xdr:colOff>63500</xdr:colOff>
      <xdr:row>34</xdr:row>
      <xdr:rowOff>80675</xdr:rowOff>
    </xdr:to>
    <xdr:cxnSp macro="">
      <xdr:nvCxnSpPr>
        <xdr:cNvPr id="732" name="直線コネクタ 731"/>
        <xdr:cNvCxnSpPr/>
      </xdr:nvCxnSpPr>
      <xdr:spPr>
        <a:xfrm>
          <a:off x="21323300" y="5906867"/>
          <a:ext cx="838200" cy="3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122877</xdr:rowOff>
    </xdr:from>
    <xdr:ext cx="469744" cy="259045"/>
    <xdr:sp macro="" textlink="">
      <xdr:nvSpPr>
        <xdr:cNvPr id="733" name="投資及び出資金平均値テキスト"/>
        <xdr:cNvSpPr txBox="1"/>
      </xdr:nvSpPr>
      <xdr:spPr>
        <a:xfrm>
          <a:off x="22212300" y="646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124201</xdr:rowOff>
    </xdr:from>
    <xdr:to>
      <xdr:col>111</xdr:col>
      <xdr:colOff>177800</xdr:colOff>
      <xdr:row>34</xdr:row>
      <xdr:rowOff>77567</xdr:rowOff>
    </xdr:to>
    <xdr:cxnSp macro="">
      <xdr:nvCxnSpPr>
        <xdr:cNvPr id="735" name="直線コネクタ 734"/>
        <xdr:cNvCxnSpPr/>
      </xdr:nvCxnSpPr>
      <xdr:spPr>
        <a:xfrm>
          <a:off x="20434300" y="5782051"/>
          <a:ext cx="889000" cy="12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73317</xdr:rowOff>
    </xdr:from>
    <xdr:ext cx="469744" cy="259045"/>
    <xdr:sp macro="" textlink="">
      <xdr:nvSpPr>
        <xdr:cNvPr id="737" name="テキスト ボックス 736"/>
        <xdr:cNvSpPr txBox="1"/>
      </xdr:nvSpPr>
      <xdr:spPr>
        <a:xfrm>
          <a:off x="21088428" y="658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124201</xdr:rowOff>
    </xdr:from>
    <xdr:to>
      <xdr:col>107</xdr:col>
      <xdr:colOff>50800</xdr:colOff>
      <xdr:row>34</xdr:row>
      <xdr:rowOff>54204</xdr:rowOff>
    </xdr:to>
    <xdr:cxnSp macro="">
      <xdr:nvCxnSpPr>
        <xdr:cNvPr id="738" name="直線コネクタ 737"/>
        <xdr:cNvCxnSpPr/>
      </xdr:nvCxnSpPr>
      <xdr:spPr>
        <a:xfrm flipV="1">
          <a:off x="19545300" y="5782051"/>
          <a:ext cx="889000" cy="10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82460</xdr:rowOff>
    </xdr:from>
    <xdr:ext cx="469744" cy="259045"/>
    <xdr:sp macro="" textlink="">
      <xdr:nvSpPr>
        <xdr:cNvPr id="740" name="テキスト ボックス 739"/>
        <xdr:cNvSpPr txBox="1"/>
      </xdr:nvSpPr>
      <xdr:spPr>
        <a:xfrm>
          <a:off x="20199428" y="6597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116291</xdr:rowOff>
    </xdr:from>
    <xdr:to>
      <xdr:col>102</xdr:col>
      <xdr:colOff>114300</xdr:colOff>
      <xdr:row>34</xdr:row>
      <xdr:rowOff>54204</xdr:rowOff>
    </xdr:to>
    <xdr:cxnSp macro="">
      <xdr:nvCxnSpPr>
        <xdr:cNvPr id="741" name="直線コネクタ 740"/>
        <xdr:cNvCxnSpPr/>
      </xdr:nvCxnSpPr>
      <xdr:spPr>
        <a:xfrm>
          <a:off x="18656300" y="5602691"/>
          <a:ext cx="889000" cy="28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92564</xdr:rowOff>
    </xdr:from>
    <xdr:ext cx="469744" cy="259045"/>
    <xdr:sp macro="" textlink="">
      <xdr:nvSpPr>
        <xdr:cNvPr id="743" name="テキスト ボックス 742"/>
        <xdr:cNvSpPr txBox="1"/>
      </xdr:nvSpPr>
      <xdr:spPr>
        <a:xfrm>
          <a:off x="19310428" y="6607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130825</xdr:rowOff>
    </xdr:from>
    <xdr:to>
      <xdr:col>98</xdr:col>
      <xdr:colOff>38100</xdr:colOff>
      <xdr:row>38</xdr:row>
      <xdr:rowOff>60975</xdr:rowOff>
    </xdr:to>
    <xdr:sp macro="" textlink="">
      <xdr:nvSpPr>
        <xdr:cNvPr id="744" name="フローチャート: 判断 743"/>
        <xdr:cNvSpPr/>
      </xdr:nvSpPr>
      <xdr:spPr>
        <a:xfrm>
          <a:off x="18605500" y="647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52102</xdr:rowOff>
    </xdr:from>
    <xdr:ext cx="469744" cy="259045"/>
    <xdr:sp macro="" textlink="">
      <xdr:nvSpPr>
        <xdr:cNvPr id="745" name="テキスト ボックス 744"/>
        <xdr:cNvSpPr txBox="1"/>
      </xdr:nvSpPr>
      <xdr:spPr>
        <a:xfrm>
          <a:off x="18421428" y="656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29875</xdr:rowOff>
    </xdr:from>
    <xdr:to>
      <xdr:col>116</xdr:col>
      <xdr:colOff>114300</xdr:colOff>
      <xdr:row>34</xdr:row>
      <xdr:rowOff>131475</xdr:rowOff>
    </xdr:to>
    <xdr:sp macro="" textlink="">
      <xdr:nvSpPr>
        <xdr:cNvPr id="751" name="楕円 750"/>
        <xdr:cNvSpPr/>
      </xdr:nvSpPr>
      <xdr:spPr>
        <a:xfrm>
          <a:off x="22110700" y="585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52752</xdr:rowOff>
    </xdr:from>
    <xdr:ext cx="534377" cy="259045"/>
    <xdr:sp macro="" textlink="">
      <xdr:nvSpPr>
        <xdr:cNvPr id="752" name="投資及び出資金該当値テキスト"/>
        <xdr:cNvSpPr txBox="1"/>
      </xdr:nvSpPr>
      <xdr:spPr>
        <a:xfrm>
          <a:off x="22212300" y="57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26767</xdr:rowOff>
    </xdr:from>
    <xdr:to>
      <xdr:col>112</xdr:col>
      <xdr:colOff>38100</xdr:colOff>
      <xdr:row>34</xdr:row>
      <xdr:rowOff>128367</xdr:rowOff>
    </xdr:to>
    <xdr:sp macro="" textlink="">
      <xdr:nvSpPr>
        <xdr:cNvPr id="753" name="楕円 752"/>
        <xdr:cNvSpPr/>
      </xdr:nvSpPr>
      <xdr:spPr>
        <a:xfrm>
          <a:off x="21272500" y="585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144894</xdr:rowOff>
    </xdr:from>
    <xdr:ext cx="534377" cy="259045"/>
    <xdr:sp macro="" textlink="">
      <xdr:nvSpPr>
        <xdr:cNvPr id="754" name="テキスト ボックス 753"/>
        <xdr:cNvSpPr txBox="1"/>
      </xdr:nvSpPr>
      <xdr:spPr>
        <a:xfrm>
          <a:off x="21056111" y="5631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73401</xdr:rowOff>
    </xdr:from>
    <xdr:to>
      <xdr:col>107</xdr:col>
      <xdr:colOff>101600</xdr:colOff>
      <xdr:row>34</xdr:row>
      <xdr:rowOff>3551</xdr:rowOff>
    </xdr:to>
    <xdr:sp macro="" textlink="">
      <xdr:nvSpPr>
        <xdr:cNvPr id="755" name="楕円 754"/>
        <xdr:cNvSpPr/>
      </xdr:nvSpPr>
      <xdr:spPr>
        <a:xfrm>
          <a:off x="20383500" y="573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20078</xdr:rowOff>
    </xdr:from>
    <xdr:ext cx="534377" cy="259045"/>
    <xdr:sp macro="" textlink="">
      <xdr:nvSpPr>
        <xdr:cNvPr id="756" name="テキスト ボックス 755"/>
        <xdr:cNvSpPr txBox="1"/>
      </xdr:nvSpPr>
      <xdr:spPr>
        <a:xfrm>
          <a:off x="20167111" y="55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3404</xdr:rowOff>
    </xdr:from>
    <xdr:to>
      <xdr:col>102</xdr:col>
      <xdr:colOff>165100</xdr:colOff>
      <xdr:row>34</xdr:row>
      <xdr:rowOff>105004</xdr:rowOff>
    </xdr:to>
    <xdr:sp macro="" textlink="">
      <xdr:nvSpPr>
        <xdr:cNvPr id="757" name="楕円 756"/>
        <xdr:cNvSpPr/>
      </xdr:nvSpPr>
      <xdr:spPr>
        <a:xfrm>
          <a:off x="19494500" y="58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32</xdr:row>
      <xdr:rowOff>121531</xdr:rowOff>
    </xdr:from>
    <xdr:ext cx="534377" cy="259045"/>
    <xdr:sp macro="" textlink="">
      <xdr:nvSpPr>
        <xdr:cNvPr id="758" name="テキスト ボックス 757"/>
        <xdr:cNvSpPr txBox="1"/>
      </xdr:nvSpPr>
      <xdr:spPr>
        <a:xfrm>
          <a:off x="19278111" y="56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65491</xdr:rowOff>
    </xdr:from>
    <xdr:to>
      <xdr:col>98</xdr:col>
      <xdr:colOff>38100</xdr:colOff>
      <xdr:row>32</xdr:row>
      <xdr:rowOff>167091</xdr:rowOff>
    </xdr:to>
    <xdr:sp macro="" textlink="">
      <xdr:nvSpPr>
        <xdr:cNvPr id="759" name="楕円 758"/>
        <xdr:cNvSpPr/>
      </xdr:nvSpPr>
      <xdr:spPr>
        <a:xfrm>
          <a:off x="18605500" y="555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12168</xdr:rowOff>
    </xdr:from>
    <xdr:ext cx="534377" cy="259045"/>
    <xdr:sp macro="" textlink="">
      <xdr:nvSpPr>
        <xdr:cNvPr id="760" name="テキスト ボックス 759"/>
        <xdr:cNvSpPr txBox="1"/>
      </xdr:nvSpPr>
      <xdr:spPr>
        <a:xfrm>
          <a:off x="18389111" y="5327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135552</xdr:rowOff>
    </xdr:from>
    <xdr:to>
      <xdr:col>116</xdr:col>
      <xdr:colOff>63500</xdr:colOff>
      <xdr:row>58</xdr:row>
      <xdr:rowOff>9758</xdr:rowOff>
    </xdr:to>
    <xdr:cxnSp macro="">
      <xdr:nvCxnSpPr>
        <xdr:cNvPr id="791" name="直線コネクタ 790"/>
        <xdr:cNvCxnSpPr/>
      </xdr:nvCxnSpPr>
      <xdr:spPr>
        <a:xfrm>
          <a:off x="21323300" y="9908202"/>
          <a:ext cx="838200" cy="4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135552</xdr:rowOff>
    </xdr:from>
    <xdr:to>
      <xdr:col>111</xdr:col>
      <xdr:colOff>177800</xdr:colOff>
      <xdr:row>57</xdr:row>
      <xdr:rowOff>144566</xdr:rowOff>
    </xdr:to>
    <xdr:cxnSp macro="">
      <xdr:nvCxnSpPr>
        <xdr:cNvPr id="794" name="直線コネクタ 793"/>
        <xdr:cNvCxnSpPr/>
      </xdr:nvCxnSpPr>
      <xdr:spPr>
        <a:xfrm flipV="1">
          <a:off x="20434300" y="9908202"/>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141071</xdr:rowOff>
    </xdr:from>
    <xdr:to>
      <xdr:col>107</xdr:col>
      <xdr:colOff>50800</xdr:colOff>
      <xdr:row>57</xdr:row>
      <xdr:rowOff>144566</xdr:rowOff>
    </xdr:to>
    <xdr:cxnSp macro="">
      <xdr:nvCxnSpPr>
        <xdr:cNvPr id="797" name="直線コネクタ 796"/>
        <xdr:cNvCxnSpPr/>
      </xdr:nvCxnSpPr>
      <xdr:spPr>
        <a:xfrm>
          <a:off x="19545300" y="9742271"/>
          <a:ext cx="889000" cy="17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141071</xdr:rowOff>
    </xdr:from>
    <xdr:to>
      <xdr:col>102</xdr:col>
      <xdr:colOff>114300</xdr:colOff>
      <xdr:row>58</xdr:row>
      <xdr:rowOff>5545</xdr:rowOff>
    </xdr:to>
    <xdr:cxnSp macro="">
      <xdr:nvCxnSpPr>
        <xdr:cNvPr id="800" name="直線コネクタ 799"/>
        <xdr:cNvCxnSpPr/>
      </xdr:nvCxnSpPr>
      <xdr:spPr>
        <a:xfrm flipV="1">
          <a:off x="18656300" y="9742271"/>
          <a:ext cx="889000" cy="20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72017</xdr:rowOff>
    </xdr:from>
    <xdr:to>
      <xdr:col>98</xdr:col>
      <xdr:colOff>38100</xdr:colOff>
      <xdr:row>59</xdr:row>
      <xdr:rowOff>2167</xdr:rowOff>
    </xdr:to>
    <xdr:sp macro="" textlink="">
      <xdr:nvSpPr>
        <xdr:cNvPr id="803" name="フローチャート: 判断 802"/>
        <xdr:cNvSpPr/>
      </xdr:nvSpPr>
      <xdr:spPr>
        <a:xfrm>
          <a:off x="18605500" y="10016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164744</xdr:rowOff>
    </xdr:from>
    <xdr:ext cx="469744" cy="259045"/>
    <xdr:sp macro="" textlink="">
      <xdr:nvSpPr>
        <xdr:cNvPr id="804" name="テキスト ボックス 803"/>
        <xdr:cNvSpPr txBox="1"/>
      </xdr:nvSpPr>
      <xdr:spPr>
        <a:xfrm>
          <a:off x="18421428" y="1010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130408</xdr:rowOff>
    </xdr:from>
    <xdr:to>
      <xdr:col>116</xdr:col>
      <xdr:colOff>114300</xdr:colOff>
      <xdr:row>58</xdr:row>
      <xdr:rowOff>60558</xdr:rowOff>
    </xdr:to>
    <xdr:sp macro="" textlink="">
      <xdr:nvSpPr>
        <xdr:cNvPr id="810" name="楕円 809"/>
        <xdr:cNvSpPr/>
      </xdr:nvSpPr>
      <xdr:spPr>
        <a:xfrm>
          <a:off x="22110700" y="990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153285</xdr:rowOff>
    </xdr:from>
    <xdr:ext cx="469744" cy="259045"/>
    <xdr:sp macro="" textlink="">
      <xdr:nvSpPr>
        <xdr:cNvPr id="811" name="貸付金該当値テキスト"/>
        <xdr:cNvSpPr txBox="1"/>
      </xdr:nvSpPr>
      <xdr:spPr>
        <a:xfrm>
          <a:off x="22212300" y="975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84752</xdr:rowOff>
    </xdr:from>
    <xdr:to>
      <xdr:col>112</xdr:col>
      <xdr:colOff>38100</xdr:colOff>
      <xdr:row>58</xdr:row>
      <xdr:rowOff>14902</xdr:rowOff>
    </xdr:to>
    <xdr:sp macro="" textlink="">
      <xdr:nvSpPr>
        <xdr:cNvPr id="812" name="楕円 811"/>
        <xdr:cNvSpPr/>
      </xdr:nvSpPr>
      <xdr:spPr>
        <a:xfrm>
          <a:off x="21272500" y="985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31429</xdr:rowOff>
    </xdr:from>
    <xdr:ext cx="469744" cy="259045"/>
    <xdr:sp macro="" textlink="">
      <xdr:nvSpPr>
        <xdr:cNvPr id="813" name="テキスト ボックス 812"/>
        <xdr:cNvSpPr txBox="1"/>
      </xdr:nvSpPr>
      <xdr:spPr>
        <a:xfrm>
          <a:off x="21088428" y="963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93766</xdr:rowOff>
    </xdr:from>
    <xdr:to>
      <xdr:col>107</xdr:col>
      <xdr:colOff>101600</xdr:colOff>
      <xdr:row>58</xdr:row>
      <xdr:rowOff>23916</xdr:rowOff>
    </xdr:to>
    <xdr:sp macro="" textlink="">
      <xdr:nvSpPr>
        <xdr:cNvPr id="814" name="楕円 813"/>
        <xdr:cNvSpPr/>
      </xdr:nvSpPr>
      <xdr:spPr>
        <a:xfrm>
          <a:off x="20383500" y="986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40443</xdr:rowOff>
    </xdr:from>
    <xdr:ext cx="469744" cy="259045"/>
    <xdr:sp macro="" textlink="">
      <xdr:nvSpPr>
        <xdr:cNvPr id="815" name="テキスト ボックス 814"/>
        <xdr:cNvSpPr txBox="1"/>
      </xdr:nvSpPr>
      <xdr:spPr>
        <a:xfrm>
          <a:off x="20199428" y="964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90271</xdr:rowOff>
    </xdr:from>
    <xdr:to>
      <xdr:col>102</xdr:col>
      <xdr:colOff>165100</xdr:colOff>
      <xdr:row>57</xdr:row>
      <xdr:rowOff>20421</xdr:rowOff>
    </xdr:to>
    <xdr:sp macro="" textlink="">
      <xdr:nvSpPr>
        <xdr:cNvPr id="816" name="楕円 815"/>
        <xdr:cNvSpPr/>
      </xdr:nvSpPr>
      <xdr:spPr>
        <a:xfrm>
          <a:off x="19494500" y="969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36948</xdr:rowOff>
    </xdr:from>
    <xdr:ext cx="534377" cy="259045"/>
    <xdr:sp macro="" textlink="">
      <xdr:nvSpPr>
        <xdr:cNvPr id="817" name="テキスト ボックス 816"/>
        <xdr:cNvSpPr txBox="1"/>
      </xdr:nvSpPr>
      <xdr:spPr>
        <a:xfrm>
          <a:off x="19278111" y="9466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126195</xdr:rowOff>
    </xdr:from>
    <xdr:to>
      <xdr:col>98</xdr:col>
      <xdr:colOff>38100</xdr:colOff>
      <xdr:row>58</xdr:row>
      <xdr:rowOff>56345</xdr:rowOff>
    </xdr:to>
    <xdr:sp macro="" textlink="">
      <xdr:nvSpPr>
        <xdr:cNvPr id="818" name="楕円 817"/>
        <xdr:cNvSpPr/>
      </xdr:nvSpPr>
      <xdr:spPr>
        <a:xfrm>
          <a:off x="18605500" y="989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72872</xdr:rowOff>
    </xdr:from>
    <xdr:ext cx="469744" cy="259045"/>
    <xdr:sp macro="" textlink="">
      <xdr:nvSpPr>
        <xdr:cNvPr id="819" name="テキスト ボックス 818"/>
        <xdr:cNvSpPr txBox="1"/>
      </xdr:nvSpPr>
      <xdr:spPr>
        <a:xfrm>
          <a:off x="18421428" y="967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40177</xdr:rowOff>
    </xdr:from>
    <xdr:to>
      <xdr:col>116</xdr:col>
      <xdr:colOff>63500</xdr:colOff>
      <xdr:row>78</xdr:row>
      <xdr:rowOff>67887</xdr:rowOff>
    </xdr:to>
    <xdr:cxnSp macro="">
      <xdr:nvCxnSpPr>
        <xdr:cNvPr id="851" name="直線コネクタ 850"/>
        <xdr:cNvCxnSpPr/>
      </xdr:nvCxnSpPr>
      <xdr:spPr>
        <a:xfrm flipV="1">
          <a:off x="21323300" y="13413277"/>
          <a:ext cx="838200" cy="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88950</xdr:rowOff>
    </xdr:from>
    <xdr:ext cx="534377" cy="259045"/>
    <xdr:sp macro="" textlink="">
      <xdr:nvSpPr>
        <xdr:cNvPr id="852" name="繰出金平均値テキスト"/>
        <xdr:cNvSpPr txBox="1"/>
      </xdr:nvSpPr>
      <xdr:spPr>
        <a:xfrm>
          <a:off x="22212300" y="12776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148338</xdr:rowOff>
    </xdr:from>
    <xdr:to>
      <xdr:col>111</xdr:col>
      <xdr:colOff>177800</xdr:colOff>
      <xdr:row>78</xdr:row>
      <xdr:rowOff>67887</xdr:rowOff>
    </xdr:to>
    <xdr:cxnSp macro="">
      <xdr:nvCxnSpPr>
        <xdr:cNvPr id="854" name="直線コネクタ 853"/>
        <xdr:cNvCxnSpPr/>
      </xdr:nvCxnSpPr>
      <xdr:spPr>
        <a:xfrm>
          <a:off x="20434300" y="13349988"/>
          <a:ext cx="889000" cy="90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148338</xdr:rowOff>
    </xdr:from>
    <xdr:to>
      <xdr:col>107</xdr:col>
      <xdr:colOff>50800</xdr:colOff>
      <xdr:row>77</xdr:row>
      <xdr:rowOff>170218</xdr:rowOff>
    </xdr:to>
    <xdr:cxnSp macro="">
      <xdr:nvCxnSpPr>
        <xdr:cNvPr id="857" name="直線コネクタ 856"/>
        <xdr:cNvCxnSpPr/>
      </xdr:nvCxnSpPr>
      <xdr:spPr>
        <a:xfrm flipV="1">
          <a:off x="19545300" y="13349988"/>
          <a:ext cx="889000" cy="2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170218</xdr:rowOff>
    </xdr:from>
    <xdr:to>
      <xdr:col>102</xdr:col>
      <xdr:colOff>114300</xdr:colOff>
      <xdr:row>78</xdr:row>
      <xdr:rowOff>23571</xdr:rowOff>
    </xdr:to>
    <xdr:cxnSp macro="">
      <xdr:nvCxnSpPr>
        <xdr:cNvPr id="860" name="直線コネクタ 859"/>
        <xdr:cNvCxnSpPr/>
      </xdr:nvCxnSpPr>
      <xdr:spPr>
        <a:xfrm flipV="1">
          <a:off x="18656300" y="13371868"/>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73714</xdr:rowOff>
    </xdr:from>
    <xdr:to>
      <xdr:col>98</xdr:col>
      <xdr:colOff>38100</xdr:colOff>
      <xdr:row>76</xdr:row>
      <xdr:rowOff>3863</xdr:rowOff>
    </xdr:to>
    <xdr:sp macro="" textlink="">
      <xdr:nvSpPr>
        <xdr:cNvPr id="863" name="フローチャート: 判断 862"/>
        <xdr:cNvSpPr/>
      </xdr:nvSpPr>
      <xdr:spPr>
        <a:xfrm>
          <a:off x="18605500" y="129324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20391</xdr:rowOff>
    </xdr:from>
    <xdr:ext cx="534377" cy="259045"/>
    <xdr:sp macro="" textlink="">
      <xdr:nvSpPr>
        <xdr:cNvPr id="864" name="テキスト ボックス 863"/>
        <xdr:cNvSpPr txBox="1"/>
      </xdr:nvSpPr>
      <xdr:spPr>
        <a:xfrm>
          <a:off x="18389111" y="1270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160827</xdr:rowOff>
    </xdr:from>
    <xdr:to>
      <xdr:col>116</xdr:col>
      <xdr:colOff>114300</xdr:colOff>
      <xdr:row>78</xdr:row>
      <xdr:rowOff>90977</xdr:rowOff>
    </xdr:to>
    <xdr:sp macro="" textlink="">
      <xdr:nvSpPr>
        <xdr:cNvPr id="870" name="楕円 869"/>
        <xdr:cNvSpPr/>
      </xdr:nvSpPr>
      <xdr:spPr>
        <a:xfrm>
          <a:off x="22110700" y="1336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139254</xdr:rowOff>
    </xdr:from>
    <xdr:ext cx="534377" cy="259045"/>
    <xdr:sp macro="" textlink="">
      <xdr:nvSpPr>
        <xdr:cNvPr id="871" name="繰出金該当値テキスト"/>
        <xdr:cNvSpPr txBox="1"/>
      </xdr:nvSpPr>
      <xdr:spPr>
        <a:xfrm>
          <a:off x="22212300" y="1334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17087</xdr:rowOff>
    </xdr:from>
    <xdr:to>
      <xdr:col>112</xdr:col>
      <xdr:colOff>38100</xdr:colOff>
      <xdr:row>78</xdr:row>
      <xdr:rowOff>118687</xdr:rowOff>
    </xdr:to>
    <xdr:sp macro="" textlink="">
      <xdr:nvSpPr>
        <xdr:cNvPr id="872" name="楕円 871"/>
        <xdr:cNvSpPr/>
      </xdr:nvSpPr>
      <xdr:spPr>
        <a:xfrm>
          <a:off x="21272500" y="13390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109814</xdr:rowOff>
    </xdr:from>
    <xdr:ext cx="534377" cy="259045"/>
    <xdr:sp macro="" textlink="">
      <xdr:nvSpPr>
        <xdr:cNvPr id="873" name="テキスト ボックス 872"/>
        <xdr:cNvSpPr txBox="1"/>
      </xdr:nvSpPr>
      <xdr:spPr>
        <a:xfrm>
          <a:off x="21056111" y="13482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97538</xdr:rowOff>
    </xdr:from>
    <xdr:to>
      <xdr:col>107</xdr:col>
      <xdr:colOff>101600</xdr:colOff>
      <xdr:row>78</xdr:row>
      <xdr:rowOff>27688</xdr:rowOff>
    </xdr:to>
    <xdr:sp macro="" textlink="">
      <xdr:nvSpPr>
        <xdr:cNvPr id="874" name="楕円 873"/>
        <xdr:cNvSpPr/>
      </xdr:nvSpPr>
      <xdr:spPr>
        <a:xfrm>
          <a:off x="20383500" y="132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18815</xdr:rowOff>
    </xdr:from>
    <xdr:ext cx="534377" cy="259045"/>
    <xdr:sp macro="" textlink="">
      <xdr:nvSpPr>
        <xdr:cNvPr id="875" name="テキスト ボックス 874"/>
        <xdr:cNvSpPr txBox="1"/>
      </xdr:nvSpPr>
      <xdr:spPr>
        <a:xfrm>
          <a:off x="20167111" y="1339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119418</xdr:rowOff>
    </xdr:from>
    <xdr:to>
      <xdr:col>102</xdr:col>
      <xdr:colOff>165100</xdr:colOff>
      <xdr:row>78</xdr:row>
      <xdr:rowOff>49568</xdr:rowOff>
    </xdr:to>
    <xdr:sp macro="" textlink="">
      <xdr:nvSpPr>
        <xdr:cNvPr id="876" name="楕円 875"/>
        <xdr:cNvSpPr/>
      </xdr:nvSpPr>
      <xdr:spPr>
        <a:xfrm>
          <a:off x="19494500" y="133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40695</xdr:rowOff>
    </xdr:from>
    <xdr:ext cx="534377" cy="259045"/>
    <xdr:sp macro="" textlink="">
      <xdr:nvSpPr>
        <xdr:cNvPr id="877" name="テキスト ボックス 876"/>
        <xdr:cNvSpPr txBox="1"/>
      </xdr:nvSpPr>
      <xdr:spPr>
        <a:xfrm>
          <a:off x="19278111" y="1341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144221</xdr:rowOff>
    </xdr:from>
    <xdr:to>
      <xdr:col>98</xdr:col>
      <xdr:colOff>38100</xdr:colOff>
      <xdr:row>78</xdr:row>
      <xdr:rowOff>74371</xdr:rowOff>
    </xdr:to>
    <xdr:sp macro="" textlink="">
      <xdr:nvSpPr>
        <xdr:cNvPr id="878" name="楕円 877"/>
        <xdr:cNvSpPr/>
      </xdr:nvSpPr>
      <xdr:spPr>
        <a:xfrm>
          <a:off x="18605500" y="1334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65498</xdr:rowOff>
    </xdr:from>
    <xdr:ext cx="534377" cy="259045"/>
    <xdr:sp macro="" textlink="">
      <xdr:nvSpPr>
        <xdr:cNvPr id="879" name="テキスト ボックス 878"/>
        <xdr:cNvSpPr txBox="1"/>
      </xdr:nvSpPr>
      <xdr:spPr>
        <a:xfrm>
          <a:off x="18389111" y="1343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0" name="フローチャート: 判断 919"/>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1" name="テキスト ボックス 920"/>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36" name="テキスト ボックス 935"/>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補助費等と投資及び出資金の住民一人当たりのコストが類似団体平均と比較して高い状態となっている。</a:t>
          </a:r>
        </a:p>
        <a:p>
          <a:r>
            <a:rPr kumimoji="1" lang="ja-JP" altLang="en-US" sz="1300">
              <a:latin typeface="ＭＳ Ｐゴシック" panose="020B0600070205080204" pitchFamily="50" charset="-128"/>
              <a:ea typeface="ＭＳ Ｐゴシック" panose="020B0600070205080204" pitchFamily="50" charset="-128"/>
            </a:rPr>
            <a:t>　補助費等については、各種団体への補助金等を見直し経費の縮減を検討している。</a:t>
          </a:r>
        </a:p>
        <a:p>
          <a:r>
            <a:rPr kumimoji="1" lang="ja-JP" altLang="en-US" sz="1300">
              <a:latin typeface="ＭＳ Ｐゴシック" panose="020B0600070205080204" pitchFamily="50" charset="-128"/>
              <a:ea typeface="ＭＳ Ｐゴシック" panose="020B0600070205080204" pitchFamily="50" charset="-128"/>
            </a:rPr>
            <a:t>　投資及び出資金については、主に下水道事業会計の地方債償還財源に係る出資金であり、令和３年度をピークに減少していくことを見込んでいる。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長野県東御市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30,078
29,542
112.37
17,128,176
16,539,385
495,988
8,855,362
19,883,258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152083</xdr:rowOff>
    </xdr:from>
    <xdr:to>
      <xdr:col>24</xdr:col>
      <xdr:colOff>63500</xdr:colOff>
      <xdr:row>36</xdr:row>
      <xdr:rowOff>826</xdr:rowOff>
    </xdr:to>
    <xdr:cxnSp macro="">
      <xdr:nvCxnSpPr>
        <xdr:cNvPr id="61" name="直線コネクタ 60"/>
        <xdr:cNvCxnSpPr/>
      </xdr:nvCxnSpPr>
      <xdr:spPr>
        <a:xfrm>
          <a:off x="3797300" y="6152833"/>
          <a:ext cx="838200" cy="2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109110</xdr:rowOff>
    </xdr:from>
    <xdr:ext cx="469744" cy="259045"/>
    <xdr:sp macro="" textlink="">
      <xdr:nvSpPr>
        <xdr:cNvPr id="62" name="議会費平均値テキスト"/>
        <xdr:cNvSpPr txBox="1"/>
      </xdr:nvSpPr>
      <xdr:spPr>
        <a:xfrm>
          <a:off x="4686300" y="5938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152083</xdr:rowOff>
    </xdr:from>
    <xdr:to>
      <xdr:col>19</xdr:col>
      <xdr:colOff>177800</xdr:colOff>
      <xdr:row>36</xdr:row>
      <xdr:rowOff>69596</xdr:rowOff>
    </xdr:to>
    <xdr:cxnSp macro="">
      <xdr:nvCxnSpPr>
        <xdr:cNvPr id="64" name="直線コネクタ 63"/>
        <xdr:cNvCxnSpPr/>
      </xdr:nvCxnSpPr>
      <xdr:spPr>
        <a:xfrm flipV="1">
          <a:off x="2908300" y="6152833"/>
          <a:ext cx="889000" cy="88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27957</xdr:rowOff>
    </xdr:from>
    <xdr:ext cx="469744" cy="259045"/>
    <xdr:sp macro="" textlink="">
      <xdr:nvSpPr>
        <xdr:cNvPr id="66" name="テキスト ボックス 65"/>
        <xdr:cNvSpPr txBox="1"/>
      </xdr:nvSpPr>
      <xdr:spPr>
        <a:xfrm>
          <a:off x="3562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42926</xdr:rowOff>
    </xdr:from>
    <xdr:to>
      <xdr:col>15</xdr:col>
      <xdr:colOff>50800</xdr:colOff>
      <xdr:row>36</xdr:row>
      <xdr:rowOff>69596</xdr:rowOff>
    </xdr:to>
    <xdr:cxnSp macro="">
      <xdr:nvCxnSpPr>
        <xdr:cNvPr id="67" name="直線コネクタ 66"/>
        <xdr:cNvCxnSpPr/>
      </xdr:nvCxnSpPr>
      <xdr:spPr>
        <a:xfrm>
          <a:off x="2019300" y="6215126"/>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33291</xdr:rowOff>
    </xdr:from>
    <xdr:ext cx="469744" cy="259045"/>
    <xdr:sp macro="" textlink="">
      <xdr:nvSpPr>
        <xdr:cNvPr id="69" name="テキスト ボックス 68"/>
        <xdr:cNvSpPr txBox="1"/>
      </xdr:nvSpPr>
      <xdr:spPr>
        <a:xfrm>
          <a:off x="2673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154559</xdr:rowOff>
    </xdr:from>
    <xdr:to>
      <xdr:col>10</xdr:col>
      <xdr:colOff>114300</xdr:colOff>
      <xdr:row>36</xdr:row>
      <xdr:rowOff>42926</xdr:rowOff>
    </xdr:to>
    <xdr:cxnSp macro="">
      <xdr:nvCxnSpPr>
        <xdr:cNvPr id="70" name="直線コネクタ 69"/>
        <xdr:cNvCxnSpPr/>
      </xdr:nvCxnSpPr>
      <xdr:spPr>
        <a:xfrm>
          <a:off x="1130300" y="6155309"/>
          <a:ext cx="889000" cy="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39197</xdr:rowOff>
    </xdr:from>
    <xdr:ext cx="469744" cy="259045"/>
    <xdr:sp macro="" textlink="">
      <xdr:nvSpPr>
        <xdr:cNvPr id="72" name="テキスト ボックス 71"/>
        <xdr:cNvSpPr txBox="1"/>
      </xdr:nvSpPr>
      <xdr:spPr>
        <a:xfrm>
          <a:off x="1784428" y="5868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67183</xdr:rowOff>
    </xdr:from>
    <xdr:to>
      <xdr:col>6</xdr:col>
      <xdr:colOff>38100</xdr:colOff>
      <xdr:row>35</xdr:row>
      <xdr:rowOff>168783</xdr:rowOff>
    </xdr:to>
    <xdr:sp macro="" textlink="">
      <xdr:nvSpPr>
        <xdr:cNvPr id="73" name="フローチャート: 判断 72"/>
        <xdr:cNvSpPr/>
      </xdr:nvSpPr>
      <xdr:spPr>
        <a:xfrm>
          <a:off x="1079500" y="60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13860</xdr:rowOff>
    </xdr:from>
    <xdr:ext cx="469744" cy="259045"/>
    <xdr:sp macro="" textlink="">
      <xdr:nvSpPr>
        <xdr:cNvPr id="74" name="テキスト ボックス 73"/>
        <xdr:cNvSpPr txBox="1"/>
      </xdr:nvSpPr>
      <xdr:spPr>
        <a:xfrm>
          <a:off x="895428" y="5843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121476</xdr:rowOff>
    </xdr:from>
    <xdr:to>
      <xdr:col>24</xdr:col>
      <xdr:colOff>114300</xdr:colOff>
      <xdr:row>36</xdr:row>
      <xdr:rowOff>51626</xdr:rowOff>
    </xdr:to>
    <xdr:sp macro="" textlink="">
      <xdr:nvSpPr>
        <xdr:cNvPr id="80" name="楕円 79"/>
        <xdr:cNvSpPr/>
      </xdr:nvSpPr>
      <xdr:spPr>
        <a:xfrm>
          <a:off x="4584700" y="6122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99903</xdr:rowOff>
    </xdr:from>
    <xdr:ext cx="469744" cy="259045"/>
    <xdr:sp macro="" textlink="">
      <xdr:nvSpPr>
        <xdr:cNvPr id="81" name="議会費該当値テキスト"/>
        <xdr:cNvSpPr txBox="1"/>
      </xdr:nvSpPr>
      <xdr:spPr>
        <a:xfrm>
          <a:off x="4686300" y="6100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101283</xdr:rowOff>
    </xdr:from>
    <xdr:to>
      <xdr:col>20</xdr:col>
      <xdr:colOff>38100</xdr:colOff>
      <xdr:row>36</xdr:row>
      <xdr:rowOff>31433</xdr:rowOff>
    </xdr:to>
    <xdr:sp macro="" textlink="">
      <xdr:nvSpPr>
        <xdr:cNvPr id="82" name="楕円 81"/>
        <xdr:cNvSpPr/>
      </xdr:nvSpPr>
      <xdr:spPr>
        <a:xfrm>
          <a:off x="3746500" y="610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22560</xdr:rowOff>
    </xdr:from>
    <xdr:ext cx="469744" cy="259045"/>
    <xdr:sp macro="" textlink="">
      <xdr:nvSpPr>
        <xdr:cNvPr id="83" name="テキスト ボックス 82"/>
        <xdr:cNvSpPr txBox="1"/>
      </xdr:nvSpPr>
      <xdr:spPr>
        <a:xfrm>
          <a:off x="3562428" y="6194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18796</xdr:rowOff>
    </xdr:from>
    <xdr:to>
      <xdr:col>15</xdr:col>
      <xdr:colOff>101600</xdr:colOff>
      <xdr:row>36</xdr:row>
      <xdr:rowOff>120396</xdr:rowOff>
    </xdr:to>
    <xdr:sp macro="" textlink="">
      <xdr:nvSpPr>
        <xdr:cNvPr id="84" name="楕円 83"/>
        <xdr:cNvSpPr/>
      </xdr:nvSpPr>
      <xdr:spPr>
        <a:xfrm>
          <a:off x="2857500" y="619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111523</xdr:rowOff>
    </xdr:from>
    <xdr:ext cx="469744" cy="259045"/>
    <xdr:sp macro="" textlink="">
      <xdr:nvSpPr>
        <xdr:cNvPr id="85" name="テキスト ボックス 84"/>
        <xdr:cNvSpPr txBox="1"/>
      </xdr:nvSpPr>
      <xdr:spPr>
        <a:xfrm>
          <a:off x="2673428"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163576</xdr:rowOff>
    </xdr:from>
    <xdr:to>
      <xdr:col>10</xdr:col>
      <xdr:colOff>165100</xdr:colOff>
      <xdr:row>36</xdr:row>
      <xdr:rowOff>93726</xdr:rowOff>
    </xdr:to>
    <xdr:sp macro="" textlink="">
      <xdr:nvSpPr>
        <xdr:cNvPr id="86" name="楕円 85"/>
        <xdr:cNvSpPr/>
      </xdr:nvSpPr>
      <xdr:spPr>
        <a:xfrm>
          <a:off x="1968500" y="616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84853</xdr:rowOff>
    </xdr:from>
    <xdr:ext cx="469744" cy="259045"/>
    <xdr:sp macro="" textlink="">
      <xdr:nvSpPr>
        <xdr:cNvPr id="87" name="テキスト ボックス 86"/>
        <xdr:cNvSpPr txBox="1"/>
      </xdr:nvSpPr>
      <xdr:spPr>
        <a:xfrm>
          <a:off x="1784428" y="6257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103759</xdr:rowOff>
    </xdr:from>
    <xdr:to>
      <xdr:col>6</xdr:col>
      <xdr:colOff>38100</xdr:colOff>
      <xdr:row>36</xdr:row>
      <xdr:rowOff>33909</xdr:rowOff>
    </xdr:to>
    <xdr:sp macro="" textlink="">
      <xdr:nvSpPr>
        <xdr:cNvPr id="88" name="楕円 87"/>
        <xdr:cNvSpPr/>
      </xdr:nvSpPr>
      <xdr:spPr>
        <a:xfrm>
          <a:off x="1079500" y="610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25036</xdr:rowOff>
    </xdr:from>
    <xdr:ext cx="469744" cy="259045"/>
    <xdr:sp macro="" textlink="">
      <xdr:nvSpPr>
        <xdr:cNvPr id="89" name="テキスト ボックス 88"/>
        <xdr:cNvSpPr txBox="1"/>
      </xdr:nvSpPr>
      <xdr:spPr>
        <a:xfrm>
          <a:off x="895428" y="619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62374</xdr:rowOff>
    </xdr:from>
    <xdr:to>
      <xdr:col>24</xdr:col>
      <xdr:colOff>63500</xdr:colOff>
      <xdr:row>58</xdr:row>
      <xdr:rowOff>6341</xdr:rowOff>
    </xdr:to>
    <xdr:cxnSp macro="">
      <xdr:nvCxnSpPr>
        <xdr:cNvPr id="120" name="直線コネクタ 119"/>
        <xdr:cNvCxnSpPr/>
      </xdr:nvCxnSpPr>
      <xdr:spPr>
        <a:xfrm flipV="1">
          <a:off x="3797300" y="9835024"/>
          <a:ext cx="838200" cy="115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37619</xdr:rowOff>
    </xdr:from>
    <xdr:ext cx="599010" cy="259045"/>
    <xdr:sp macro="" textlink="">
      <xdr:nvSpPr>
        <xdr:cNvPr id="121" name="総務費平均値テキスト"/>
        <xdr:cNvSpPr txBox="1"/>
      </xdr:nvSpPr>
      <xdr:spPr>
        <a:xfrm>
          <a:off x="4686300" y="9810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6341</xdr:rowOff>
    </xdr:from>
    <xdr:to>
      <xdr:col>19</xdr:col>
      <xdr:colOff>177800</xdr:colOff>
      <xdr:row>58</xdr:row>
      <xdr:rowOff>28160</xdr:rowOff>
    </xdr:to>
    <xdr:cxnSp macro="">
      <xdr:nvCxnSpPr>
        <xdr:cNvPr id="123" name="直線コネクタ 122"/>
        <xdr:cNvCxnSpPr/>
      </xdr:nvCxnSpPr>
      <xdr:spPr>
        <a:xfrm flipV="1">
          <a:off x="2908300" y="9950441"/>
          <a:ext cx="889000" cy="21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28160</xdr:rowOff>
    </xdr:from>
    <xdr:to>
      <xdr:col>15</xdr:col>
      <xdr:colOff>50800</xdr:colOff>
      <xdr:row>58</xdr:row>
      <xdr:rowOff>59128</xdr:rowOff>
    </xdr:to>
    <xdr:cxnSp macro="">
      <xdr:nvCxnSpPr>
        <xdr:cNvPr id="126" name="直線コネクタ 125"/>
        <xdr:cNvCxnSpPr/>
      </xdr:nvCxnSpPr>
      <xdr:spPr>
        <a:xfrm flipV="1">
          <a:off x="2019300" y="9972260"/>
          <a:ext cx="889000" cy="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59128</xdr:rowOff>
    </xdr:from>
    <xdr:to>
      <xdr:col>10</xdr:col>
      <xdr:colOff>114300</xdr:colOff>
      <xdr:row>58</xdr:row>
      <xdr:rowOff>87057</xdr:rowOff>
    </xdr:to>
    <xdr:cxnSp macro="">
      <xdr:nvCxnSpPr>
        <xdr:cNvPr id="129" name="直線コネクタ 128"/>
        <xdr:cNvCxnSpPr/>
      </xdr:nvCxnSpPr>
      <xdr:spPr>
        <a:xfrm flipV="1">
          <a:off x="1130300" y="10003228"/>
          <a:ext cx="889000" cy="2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107368</xdr:rowOff>
    </xdr:from>
    <xdr:to>
      <xdr:col>6</xdr:col>
      <xdr:colOff>38100</xdr:colOff>
      <xdr:row>58</xdr:row>
      <xdr:rowOff>37518</xdr:rowOff>
    </xdr:to>
    <xdr:sp macro="" textlink="">
      <xdr:nvSpPr>
        <xdr:cNvPr id="132" name="フローチャート: 判断 131"/>
        <xdr:cNvSpPr/>
      </xdr:nvSpPr>
      <xdr:spPr>
        <a:xfrm>
          <a:off x="1079500" y="9880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54045</xdr:rowOff>
    </xdr:from>
    <xdr:ext cx="534377" cy="259045"/>
    <xdr:sp macro="" textlink="">
      <xdr:nvSpPr>
        <xdr:cNvPr id="133" name="テキスト ボックス 132"/>
        <xdr:cNvSpPr txBox="1"/>
      </xdr:nvSpPr>
      <xdr:spPr>
        <a:xfrm>
          <a:off x="863111" y="965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11574</xdr:rowOff>
    </xdr:from>
    <xdr:to>
      <xdr:col>24</xdr:col>
      <xdr:colOff>114300</xdr:colOff>
      <xdr:row>57</xdr:row>
      <xdr:rowOff>113174</xdr:rowOff>
    </xdr:to>
    <xdr:sp macro="" textlink="">
      <xdr:nvSpPr>
        <xdr:cNvPr id="139" name="楕円 138"/>
        <xdr:cNvSpPr/>
      </xdr:nvSpPr>
      <xdr:spPr>
        <a:xfrm>
          <a:off x="4584700" y="978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34451</xdr:rowOff>
    </xdr:from>
    <xdr:ext cx="599010" cy="259045"/>
    <xdr:sp macro="" textlink="">
      <xdr:nvSpPr>
        <xdr:cNvPr id="140" name="総務費該当値テキスト"/>
        <xdr:cNvSpPr txBox="1"/>
      </xdr:nvSpPr>
      <xdr:spPr>
        <a:xfrm>
          <a:off x="4686300" y="963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126991</xdr:rowOff>
    </xdr:from>
    <xdr:to>
      <xdr:col>20</xdr:col>
      <xdr:colOff>38100</xdr:colOff>
      <xdr:row>58</xdr:row>
      <xdr:rowOff>57141</xdr:rowOff>
    </xdr:to>
    <xdr:sp macro="" textlink="">
      <xdr:nvSpPr>
        <xdr:cNvPr id="141" name="楕円 140"/>
        <xdr:cNvSpPr/>
      </xdr:nvSpPr>
      <xdr:spPr>
        <a:xfrm>
          <a:off x="3746500" y="989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48268</xdr:rowOff>
    </xdr:from>
    <xdr:ext cx="534377" cy="259045"/>
    <xdr:sp macro="" textlink="">
      <xdr:nvSpPr>
        <xdr:cNvPr id="142" name="テキスト ボックス 141"/>
        <xdr:cNvSpPr txBox="1"/>
      </xdr:nvSpPr>
      <xdr:spPr>
        <a:xfrm>
          <a:off x="3530111" y="999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148810</xdr:rowOff>
    </xdr:from>
    <xdr:to>
      <xdr:col>15</xdr:col>
      <xdr:colOff>101600</xdr:colOff>
      <xdr:row>58</xdr:row>
      <xdr:rowOff>78960</xdr:rowOff>
    </xdr:to>
    <xdr:sp macro="" textlink="">
      <xdr:nvSpPr>
        <xdr:cNvPr id="143" name="楕円 142"/>
        <xdr:cNvSpPr/>
      </xdr:nvSpPr>
      <xdr:spPr>
        <a:xfrm>
          <a:off x="2857500" y="992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70087</xdr:rowOff>
    </xdr:from>
    <xdr:ext cx="534377" cy="259045"/>
    <xdr:sp macro="" textlink="">
      <xdr:nvSpPr>
        <xdr:cNvPr id="144" name="テキスト ボックス 143"/>
        <xdr:cNvSpPr txBox="1"/>
      </xdr:nvSpPr>
      <xdr:spPr>
        <a:xfrm>
          <a:off x="2641111" y="1001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8328</xdr:rowOff>
    </xdr:from>
    <xdr:to>
      <xdr:col>10</xdr:col>
      <xdr:colOff>165100</xdr:colOff>
      <xdr:row>58</xdr:row>
      <xdr:rowOff>109928</xdr:rowOff>
    </xdr:to>
    <xdr:sp macro="" textlink="">
      <xdr:nvSpPr>
        <xdr:cNvPr id="145" name="楕円 144"/>
        <xdr:cNvSpPr/>
      </xdr:nvSpPr>
      <xdr:spPr>
        <a:xfrm>
          <a:off x="1968500" y="995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101055</xdr:rowOff>
    </xdr:from>
    <xdr:ext cx="534377" cy="259045"/>
    <xdr:sp macro="" textlink="">
      <xdr:nvSpPr>
        <xdr:cNvPr id="146" name="テキスト ボックス 145"/>
        <xdr:cNvSpPr txBox="1"/>
      </xdr:nvSpPr>
      <xdr:spPr>
        <a:xfrm>
          <a:off x="1752111" y="1004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36257</xdr:rowOff>
    </xdr:from>
    <xdr:to>
      <xdr:col>6</xdr:col>
      <xdr:colOff>38100</xdr:colOff>
      <xdr:row>58</xdr:row>
      <xdr:rowOff>137857</xdr:rowOff>
    </xdr:to>
    <xdr:sp macro="" textlink="">
      <xdr:nvSpPr>
        <xdr:cNvPr id="147" name="楕円 146"/>
        <xdr:cNvSpPr/>
      </xdr:nvSpPr>
      <xdr:spPr>
        <a:xfrm>
          <a:off x="1079500" y="998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128984</xdr:rowOff>
    </xdr:from>
    <xdr:ext cx="534377" cy="259045"/>
    <xdr:sp macro="" textlink="">
      <xdr:nvSpPr>
        <xdr:cNvPr id="148" name="テキスト ボックス 147"/>
        <xdr:cNvSpPr txBox="1"/>
      </xdr:nvSpPr>
      <xdr:spPr>
        <a:xfrm>
          <a:off x="863111" y="1007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70900</xdr:rowOff>
    </xdr:from>
    <xdr:to>
      <xdr:col>24</xdr:col>
      <xdr:colOff>63500</xdr:colOff>
      <xdr:row>77</xdr:row>
      <xdr:rowOff>118904</xdr:rowOff>
    </xdr:to>
    <xdr:cxnSp macro="">
      <xdr:nvCxnSpPr>
        <xdr:cNvPr id="178" name="直線コネクタ 177"/>
        <xdr:cNvCxnSpPr/>
      </xdr:nvCxnSpPr>
      <xdr:spPr>
        <a:xfrm flipV="1">
          <a:off x="3797300" y="13272550"/>
          <a:ext cx="838200" cy="4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50657</xdr:rowOff>
    </xdr:from>
    <xdr:ext cx="599010" cy="259045"/>
    <xdr:sp macro="" textlink="">
      <xdr:nvSpPr>
        <xdr:cNvPr id="179" name="民生費平均値テキスト"/>
        <xdr:cNvSpPr txBox="1"/>
      </xdr:nvSpPr>
      <xdr:spPr>
        <a:xfrm>
          <a:off x="4686300" y="12737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74557</xdr:rowOff>
    </xdr:from>
    <xdr:to>
      <xdr:col>19</xdr:col>
      <xdr:colOff>177800</xdr:colOff>
      <xdr:row>77</xdr:row>
      <xdr:rowOff>118904</xdr:rowOff>
    </xdr:to>
    <xdr:cxnSp macro="">
      <xdr:nvCxnSpPr>
        <xdr:cNvPr id="181" name="直線コネクタ 180"/>
        <xdr:cNvCxnSpPr/>
      </xdr:nvCxnSpPr>
      <xdr:spPr>
        <a:xfrm>
          <a:off x="2908300" y="13276207"/>
          <a:ext cx="889000" cy="4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13037</xdr:rowOff>
    </xdr:from>
    <xdr:ext cx="599010" cy="259045"/>
    <xdr:sp macro="" textlink="">
      <xdr:nvSpPr>
        <xdr:cNvPr id="183" name="テキスト ボックス 182"/>
        <xdr:cNvSpPr txBox="1"/>
      </xdr:nvSpPr>
      <xdr:spPr>
        <a:xfrm>
          <a:off x="3497795" y="12700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74557</xdr:rowOff>
    </xdr:from>
    <xdr:to>
      <xdr:col>15</xdr:col>
      <xdr:colOff>50800</xdr:colOff>
      <xdr:row>77</xdr:row>
      <xdr:rowOff>83769</xdr:rowOff>
    </xdr:to>
    <xdr:cxnSp macro="">
      <xdr:nvCxnSpPr>
        <xdr:cNvPr id="184" name="直線コネクタ 183"/>
        <xdr:cNvCxnSpPr/>
      </xdr:nvCxnSpPr>
      <xdr:spPr>
        <a:xfrm flipV="1">
          <a:off x="2019300" y="13276207"/>
          <a:ext cx="889000" cy="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29359</xdr:rowOff>
    </xdr:from>
    <xdr:ext cx="599010" cy="259045"/>
    <xdr:sp macro="" textlink="">
      <xdr:nvSpPr>
        <xdr:cNvPr id="186" name="テキスト ボックス 185"/>
        <xdr:cNvSpPr txBox="1"/>
      </xdr:nvSpPr>
      <xdr:spPr>
        <a:xfrm>
          <a:off x="2608795" y="12716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83769</xdr:rowOff>
    </xdr:from>
    <xdr:to>
      <xdr:col>10</xdr:col>
      <xdr:colOff>114300</xdr:colOff>
      <xdr:row>77</xdr:row>
      <xdr:rowOff>137771</xdr:rowOff>
    </xdr:to>
    <xdr:cxnSp macro="">
      <xdr:nvCxnSpPr>
        <xdr:cNvPr id="187" name="直線コネクタ 186"/>
        <xdr:cNvCxnSpPr/>
      </xdr:nvCxnSpPr>
      <xdr:spPr>
        <a:xfrm flipV="1">
          <a:off x="1130300" y="13285419"/>
          <a:ext cx="889000" cy="5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39943</xdr:rowOff>
    </xdr:from>
    <xdr:ext cx="599010" cy="259045"/>
    <xdr:sp macro="" textlink="">
      <xdr:nvSpPr>
        <xdr:cNvPr id="189" name="テキスト ボックス 188"/>
        <xdr:cNvSpPr txBox="1"/>
      </xdr:nvSpPr>
      <xdr:spPr>
        <a:xfrm>
          <a:off x="1719795" y="12727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72090</xdr:rowOff>
    </xdr:from>
    <xdr:to>
      <xdr:col>6</xdr:col>
      <xdr:colOff>38100</xdr:colOff>
      <xdr:row>77</xdr:row>
      <xdr:rowOff>2240</xdr:rowOff>
    </xdr:to>
    <xdr:sp macro="" textlink="">
      <xdr:nvSpPr>
        <xdr:cNvPr id="190" name="フローチャート: 判断 189"/>
        <xdr:cNvSpPr/>
      </xdr:nvSpPr>
      <xdr:spPr>
        <a:xfrm>
          <a:off x="1079500" y="131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18767</xdr:rowOff>
    </xdr:from>
    <xdr:ext cx="599010" cy="259045"/>
    <xdr:sp macro="" textlink="">
      <xdr:nvSpPr>
        <xdr:cNvPr id="191" name="テキスト ボックス 190"/>
        <xdr:cNvSpPr txBox="1"/>
      </xdr:nvSpPr>
      <xdr:spPr>
        <a:xfrm>
          <a:off x="830795" y="12877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20100</xdr:rowOff>
    </xdr:from>
    <xdr:to>
      <xdr:col>24</xdr:col>
      <xdr:colOff>114300</xdr:colOff>
      <xdr:row>77</xdr:row>
      <xdr:rowOff>121700</xdr:rowOff>
    </xdr:to>
    <xdr:sp macro="" textlink="">
      <xdr:nvSpPr>
        <xdr:cNvPr id="197" name="楕円 196"/>
        <xdr:cNvSpPr/>
      </xdr:nvSpPr>
      <xdr:spPr>
        <a:xfrm>
          <a:off x="4584700" y="1322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169977</xdr:rowOff>
    </xdr:from>
    <xdr:ext cx="599010" cy="259045"/>
    <xdr:sp macro="" textlink="">
      <xdr:nvSpPr>
        <xdr:cNvPr id="198" name="民生費該当値テキスト"/>
        <xdr:cNvSpPr txBox="1"/>
      </xdr:nvSpPr>
      <xdr:spPr>
        <a:xfrm>
          <a:off x="4686300" y="13200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68104</xdr:rowOff>
    </xdr:from>
    <xdr:to>
      <xdr:col>20</xdr:col>
      <xdr:colOff>38100</xdr:colOff>
      <xdr:row>77</xdr:row>
      <xdr:rowOff>169704</xdr:rowOff>
    </xdr:to>
    <xdr:sp macro="" textlink="">
      <xdr:nvSpPr>
        <xdr:cNvPr id="199" name="楕円 198"/>
        <xdr:cNvSpPr/>
      </xdr:nvSpPr>
      <xdr:spPr>
        <a:xfrm>
          <a:off x="3746500" y="1326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160831</xdr:rowOff>
    </xdr:from>
    <xdr:ext cx="599010" cy="259045"/>
    <xdr:sp macro="" textlink="">
      <xdr:nvSpPr>
        <xdr:cNvPr id="200" name="テキスト ボックス 199"/>
        <xdr:cNvSpPr txBox="1"/>
      </xdr:nvSpPr>
      <xdr:spPr>
        <a:xfrm>
          <a:off x="3497795" y="1336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23757</xdr:rowOff>
    </xdr:from>
    <xdr:to>
      <xdr:col>15</xdr:col>
      <xdr:colOff>101600</xdr:colOff>
      <xdr:row>77</xdr:row>
      <xdr:rowOff>125357</xdr:rowOff>
    </xdr:to>
    <xdr:sp macro="" textlink="">
      <xdr:nvSpPr>
        <xdr:cNvPr id="201" name="楕円 200"/>
        <xdr:cNvSpPr/>
      </xdr:nvSpPr>
      <xdr:spPr>
        <a:xfrm>
          <a:off x="2857500" y="1322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116484</xdr:rowOff>
    </xdr:from>
    <xdr:ext cx="599010" cy="259045"/>
    <xdr:sp macro="" textlink="">
      <xdr:nvSpPr>
        <xdr:cNvPr id="202" name="テキスト ボックス 201"/>
        <xdr:cNvSpPr txBox="1"/>
      </xdr:nvSpPr>
      <xdr:spPr>
        <a:xfrm>
          <a:off x="2608795" y="13318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32969</xdr:rowOff>
    </xdr:from>
    <xdr:to>
      <xdr:col>10</xdr:col>
      <xdr:colOff>165100</xdr:colOff>
      <xdr:row>77</xdr:row>
      <xdr:rowOff>134569</xdr:rowOff>
    </xdr:to>
    <xdr:sp macro="" textlink="">
      <xdr:nvSpPr>
        <xdr:cNvPr id="203" name="楕円 202"/>
        <xdr:cNvSpPr/>
      </xdr:nvSpPr>
      <xdr:spPr>
        <a:xfrm>
          <a:off x="1968500" y="132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125696</xdr:rowOff>
    </xdr:from>
    <xdr:ext cx="599010" cy="259045"/>
    <xdr:sp macro="" textlink="">
      <xdr:nvSpPr>
        <xdr:cNvPr id="204" name="テキスト ボックス 203"/>
        <xdr:cNvSpPr txBox="1"/>
      </xdr:nvSpPr>
      <xdr:spPr>
        <a:xfrm>
          <a:off x="1719795" y="13327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86971</xdr:rowOff>
    </xdr:from>
    <xdr:to>
      <xdr:col>6</xdr:col>
      <xdr:colOff>38100</xdr:colOff>
      <xdr:row>78</xdr:row>
      <xdr:rowOff>17121</xdr:rowOff>
    </xdr:to>
    <xdr:sp macro="" textlink="">
      <xdr:nvSpPr>
        <xdr:cNvPr id="205" name="楕円 204"/>
        <xdr:cNvSpPr/>
      </xdr:nvSpPr>
      <xdr:spPr>
        <a:xfrm>
          <a:off x="1079500" y="1328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8248</xdr:rowOff>
    </xdr:from>
    <xdr:ext cx="599010" cy="259045"/>
    <xdr:sp macro="" textlink="">
      <xdr:nvSpPr>
        <xdr:cNvPr id="206" name="テキスト ボックス 205"/>
        <xdr:cNvSpPr txBox="1"/>
      </xdr:nvSpPr>
      <xdr:spPr>
        <a:xfrm>
          <a:off x="830795" y="1338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61176</xdr:rowOff>
    </xdr:from>
    <xdr:to>
      <xdr:col>24</xdr:col>
      <xdr:colOff>63500</xdr:colOff>
      <xdr:row>97</xdr:row>
      <xdr:rowOff>75482</xdr:rowOff>
    </xdr:to>
    <xdr:cxnSp macro="">
      <xdr:nvCxnSpPr>
        <xdr:cNvPr id="239" name="直線コネクタ 238"/>
        <xdr:cNvCxnSpPr/>
      </xdr:nvCxnSpPr>
      <xdr:spPr>
        <a:xfrm>
          <a:off x="3797300" y="16691826"/>
          <a:ext cx="838200" cy="1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33306</xdr:rowOff>
    </xdr:from>
    <xdr:to>
      <xdr:col>19</xdr:col>
      <xdr:colOff>177800</xdr:colOff>
      <xdr:row>97</xdr:row>
      <xdr:rowOff>61176</xdr:rowOff>
    </xdr:to>
    <xdr:cxnSp macro="">
      <xdr:nvCxnSpPr>
        <xdr:cNvPr id="242" name="直線コネクタ 241"/>
        <xdr:cNvCxnSpPr/>
      </xdr:nvCxnSpPr>
      <xdr:spPr>
        <a:xfrm>
          <a:off x="2908300" y="16492506"/>
          <a:ext cx="889000" cy="19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33306</xdr:rowOff>
    </xdr:from>
    <xdr:to>
      <xdr:col>15</xdr:col>
      <xdr:colOff>50800</xdr:colOff>
      <xdr:row>96</xdr:row>
      <xdr:rowOff>163703</xdr:rowOff>
    </xdr:to>
    <xdr:cxnSp macro="">
      <xdr:nvCxnSpPr>
        <xdr:cNvPr id="245" name="直線コネクタ 244"/>
        <xdr:cNvCxnSpPr/>
      </xdr:nvCxnSpPr>
      <xdr:spPr>
        <a:xfrm flipV="1">
          <a:off x="2019300" y="16492506"/>
          <a:ext cx="889000" cy="13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16121</xdr:rowOff>
    </xdr:from>
    <xdr:ext cx="534377" cy="259045"/>
    <xdr:sp macro="" textlink="">
      <xdr:nvSpPr>
        <xdr:cNvPr id="247" name="テキスト ボックス 246"/>
        <xdr:cNvSpPr txBox="1"/>
      </xdr:nvSpPr>
      <xdr:spPr>
        <a:xfrm>
          <a:off x="2641111" y="16646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163703</xdr:rowOff>
    </xdr:from>
    <xdr:to>
      <xdr:col>10</xdr:col>
      <xdr:colOff>114300</xdr:colOff>
      <xdr:row>97</xdr:row>
      <xdr:rowOff>58976</xdr:rowOff>
    </xdr:to>
    <xdr:cxnSp macro="">
      <xdr:nvCxnSpPr>
        <xdr:cNvPr id="248" name="直線コネクタ 247"/>
        <xdr:cNvCxnSpPr/>
      </xdr:nvCxnSpPr>
      <xdr:spPr>
        <a:xfrm flipV="1">
          <a:off x="1130300" y="16622903"/>
          <a:ext cx="889000" cy="66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39710</xdr:rowOff>
    </xdr:from>
    <xdr:ext cx="534377" cy="259045"/>
    <xdr:sp macro="" textlink="">
      <xdr:nvSpPr>
        <xdr:cNvPr id="250" name="テキスト ボックス 249"/>
        <xdr:cNvSpPr txBox="1"/>
      </xdr:nvSpPr>
      <xdr:spPr>
        <a:xfrm>
          <a:off x="1752111" y="163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136734</xdr:rowOff>
    </xdr:from>
    <xdr:to>
      <xdr:col>6</xdr:col>
      <xdr:colOff>38100</xdr:colOff>
      <xdr:row>97</xdr:row>
      <xdr:rowOff>66884</xdr:rowOff>
    </xdr:to>
    <xdr:sp macro="" textlink="">
      <xdr:nvSpPr>
        <xdr:cNvPr id="251" name="フローチャート: 判断 250"/>
        <xdr:cNvSpPr/>
      </xdr:nvSpPr>
      <xdr:spPr>
        <a:xfrm>
          <a:off x="1079500" y="1659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83411</xdr:rowOff>
    </xdr:from>
    <xdr:ext cx="534377" cy="259045"/>
    <xdr:sp macro="" textlink="">
      <xdr:nvSpPr>
        <xdr:cNvPr id="252" name="テキスト ボックス 251"/>
        <xdr:cNvSpPr txBox="1"/>
      </xdr:nvSpPr>
      <xdr:spPr>
        <a:xfrm>
          <a:off x="863111" y="1637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24682</xdr:rowOff>
    </xdr:from>
    <xdr:to>
      <xdr:col>24</xdr:col>
      <xdr:colOff>114300</xdr:colOff>
      <xdr:row>97</xdr:row>
      <xdr:rowOff>126282</xdr:rowOff>
    </xdr:to>
    <xdr:sp macro="" textlink="">
      <xdr:nvSpPr>
        <xdr:cNvPr id="258" name="楕円 257"/>
        <xdr:cNvSpPr/>
      </xdr:nvSpPr>
      <xdr:spPr>
        <a:xfrm>
          <a:off x="4584700" y="166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3109</xdr:rowOff>
    </xdr:from>
    <xdr:ext cx="534377" cy="259045"/>
    <xdr:sp macro="" textlink="">
      <xdr:nvSpPr>
        <xdr:cNvPr id="259" name="衛生費該当値テキスト"/>
        <xdr:cNvSpPr txBox="1"/>
      </xdr:nvSpPr>
      <xdr:spPr>
        <a:xfrm>
          <a:off x="4686300" y="166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10376</xdr:rowOff>
    </xdr:from>
    <xdr:to>
      <xdr:col>20</xdr:col>
      <xdr:colOff>38100</xdr:colOff>
      <xdr:row>97</xdr:row>
      <xdr:rowOff>111976</xdr:rowOff>
    </xdr:to>
    <xdr:sp macro="" textlink="">
      <xdr:nvSpPr>
        <xdr:cNvPr id="260" name="楕円 259"/>
        <xdr:cNvSpPr/>
      </xdr:nvSpPr>
      <xdr:spPr>
        <a:xfrm>
          <a:off x="3746500" y="1664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103103</xdr:rowOff>
    </xdr:from>
    <xdr:ext cx="534377" cy="259045"/>
    <xdr:sp macro="" textlink="">
      <xdr:nvSpPr>
        <xdr:cNvPr id="261" name="テキスト ボックス 260"/>
        <xdr:cNvSpPr txBox="1"/>
      </xdr:nvSpPr>
      <xdr:spPr>
        <a:xfrm>
          <a:off x="3530111" y="16733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153956</xdr:rowOff>
    </xdr:from>
    <xdr:to>
      <xdr:col>15</xdr:col>
      <xdr:colOff>101600</xdr:colOff>
      <xdr:row>96</xdr:row>
      <xdr:rowOff>84106</xdr:rowOff>
    </xdr:to>
    <xdr:sp macro="" textlink="">
      <xdr:nvSpPr>
        <xdr:cNvPr id="262" name="楕円 261"/>
        <xdr:cNvSpPr/>
      </xdr:nvSpPr>
      <xdr:spPr>
        <a:xfrm>
          <a:off x="2857500" y="16441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100633</xdr:rowOff>
    </xdr:from>
    <xdr:ext cx="534377" cy="259045"/>
    <xdr:sp macro="" textlink="">
      <xdr:nvSpPr>
        <xdr:cNvPr id="263" name="テキスト ボックス 262"/>
        <xdr:cNvSpPr txBox="1"/>
      </xdr:nvSpPr>
      <xdr:spPr>
        <a:xfrm>
          <a:off x="2641111" y="1621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112903</xdr:rowOff>
    </xdr:from>
    <xdr:to>
      <xdr:col>10</xdr:col>
      <xdr:colOff>165100</xdr:colOff>
      <xdr:row>97</xdr:row>
      <xdr:rowOff>43053</xdr:rowOff>
    </xdr:to>
    <xdr:sp macro="" textlink="">
      <xdr:nvSpPr>
        <xdr:cNvPr id="264" name="楕円 263"/>
        <xdr:cNvSpPr/>
      </xdr:nvSpPr>
      <xdr:spPr>
        <a:xfrm>
          <a:off x="1968500" y="1657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34180</xdr:rowOff>
    </xdr:from>
    <xdr:ext cx="534377" cy="259045"/>
    <xdr:sp macro="" textlink="">
      <xdr:nvSpPr>
        <xdr:cNvPr id="265" name="テキスト ボックス 264"/>
        <xdr:cNvSpPr txBox="1"/>
      </xdr:nvSpPr>
      <xdr:spPr>
        <a:xfrm>
          <a:off x="1752111" y="166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8176</xdr:rowOff>
    </xdr:from>
    <xdr:to>
      <xdr:col>6</xdr:col>
      <xdr:colOff>38100</xdr:colOff>
      <xdr:row>97</xdr:row>
      <xdr:rowOff>109776</xdr:rowOff>
    </xdr:to>
    <xdr:sp macro="" textlink="">
      <xdr:nvSpPr>
        <xdr:cNvPr id="266" name="楕円 265"/>
        <xdr:cNvSpPr/>
      </xdr:nvSpPr>
      <xdr:spPr>
        <a:xfrm>
          <a:off x="1079500" y="1663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100903</xdr:rowOff>
    </xdr:from>
    <xdr:ext cx="534377" cy="259045"/>
    <xdr:sp macro="" textlink="">
      <xdr:nvSpPr>
        <xdr:cNvPr id="267" name="テキスト ボックス 266"/>
        <xdr:cNvSpPr txBox="1"/>
      </xdr:nvSpPr>
      <xdr:spPr>
        <a:xfrm>
          <a:off x="863111" y="167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298" name="直線コネクタ 297"/>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5968</xdr:rowOff>
    </xdr:from>
    <xdr:ext cx="378565" cy="259045"/>
    <xdr:sp macro="" textlink="">
      <xdr:nvSpPr>
        <xdr:cNvPr id="299" name="労働費平均値テキスト"/>
        <xdr:cNvSpPr txBox="1"/>
      </xdr:nvSpPr>
      <xdr:spPr>
        <a:xfrm>
          <a:off x="10528300" y="6349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1" name="直線コネクタ 300"/>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103177</xdr:rowOff>
    </xdr:from>
    <xdr:ext cx="378565" cy="259045"/>
    <xdr:sp macro="" textlink="">
      <xdr:nvSpPr>
        <xdr:cNvPr id="303" name="テキスト ボックス 302"/>
        <xdr:cNvSpPr txBox="1"/>
      </xdr:nvSpPr>
      <xdr:spPr>
        <a:xfrm>
          <a:off x="9450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4" name="直線コネクタ 303"/>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89135</xdr:rowOff>
    </xdr:from>
    <xdr:ext cx="378565" cy="259045"/>
    <xdr:sp macro="" textlink="">
      <xdr:nvSpPr>
        <xdr:cNvPr id="306" name="テキスト ボックス 305"/>
        <xdr:cNvSpPr txBox="1"/>
      </xdr:nvSpPr>
      <xdr:spPr>
        <a:xfrm>
          <a:off x="8561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7" name="直線コネクタ 306"/>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88808</xdr:rowOff>
    </xdr:from>
    <xdr:ext cx="378565" cy="259045"/>
    <xdr:sp macro="" textlink="">
      <xdr:nvSpPr>
        <xdr:cNvPr id="309" name="テキスト ボックス 308"/>
        <xdr:cNvSpPr txBox="1"/>
      </xdr:nvSpPr>
      <xdr:spPr>
        <a:xfrm>
          <a:off x="7672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155521</xdr:rowOff>
    </xdr:from>
    <xdr:to>
      <xdr:col>36</xdr:col>
      <xdr:colOff>165100</xdr:colOff>
      <xdr:row>37</xdr:row>
      <xdr:rowOff>85671</xdr:rowOff>
    </xdr:to>
    <xdr:sp macro="" textlink="">
      <xdr:nvSpPr>
        <xdr:cNvPr id="310" name="フローチャート: 判断 309"/>
        <xdr:cNvSpPr/>
      </xdr:nvSpPr>
      <xdr:spPr>
        <a:xfrm>
          <a:off x="6921500" y="632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102198</xdr:rowOff>
    </xdr:from>
    <xdr:ext cx="469744" cy="259045"/>
    <xdr:sp macro="" textlink="">
      <xdr:nvSpPr>
        <xdr:cNvPr id="311" name="テキスト ボックス 310"/>
        <xdr:cNvSpPr txBox="1"/>
      </xdr:nvSpPr>
      <xdr:spPr>
        <a:xfrm>
          <a:off x="6737428" y="6102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7" name="楕円 316"/>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8"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19" name="楕円 318"/>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0" name="テキスト ボックス 319"/>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1" name="楕円 320"/>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2" name="テキスト ボックス 321"/>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3" name="楕円 322"/>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4" name="テキスト ボックス 323"/>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5" name="楕円 324"/>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6" name="テキスト ボックス 325"/>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114173</xdr:rowOff>
    </xdr:from>
    <xdr:to>
      <xdr:col>55</xdr:col>
      <xdr:colOff>0</xdr:colOff>
      <xdr:row>57</xdr:row>
      <xdr:rowOff>132576</xdr:rowOff>
    </xdr:to>
    <xdr:cxnSp macro="">
      <xdr:nvCxnSpPr>
        <xdr:cNvPr id="355" name="直線コネクタ 354"/>
        <xdr:cNvCxnSpPr/>
      </xdr:nvCxnSpPr>
      <xdr:spPr>
        <a:xfrm>
          <a:off x="9639300" y="9886823"/>
          <a:ext cx="838200" cy="1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114173</xdr:rowOff>
    </xdr:from>
    <xdr:to>
      <xdr:col>50</xdr:col>
      <xdr:colOff>114300</xdr:colOff>
      <xdr:row>57</xdr:row>
      <xdr:rowOff>121463</xdr:rowOff>
    </xdr:to>
    <xdr:cxnSp macro="">
      <xdr:nvCxnSpPr>
        <xdr:cNvPr id="358" name="直線コネクタ 357"/>
        <xdr:cNvCxnSpPr/>
      </xdr:nvCxnSpPr>
      <xdr:spPr>
        <a:xfrm flipV="1">
          <a:off x="8750300" y="9886823"/>
          <a:ext cx="8890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167453</xdr:rowOff>
    </xdr:from>
    <xdr:ext cx="534377" cy="259045"/>
    <xdr:sp macro="" textlink="">
      <xdr:nvSpPr>
        <xdr:cNvPr id="360" name="テキスト ボックス 359"/>
        <xdr:cNvSpPr txBox="1"/>
      </xdr:nvSpPr>
      <xdr:spPr>
        <a:xfrm>
          <a:off x="9372111" y="942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120942</xdr:rowOff>
    </xdr:from>
    <xdr:to>
      <xdr:col>45</xdr:col>
      <xdr:colOff>177800</xdr:colOff>
      <xdr:row>57</xdr:row>
      <xdr:rowOff>121463</xdr:rowOff>
    </xdr:to>
    <xdr:cxnSp macro="">
      <xdr:nvCxnSpPr>
        <xdr:cNvPr id="361" name="直線コネクタ 360"/>
        <xdr:cNvCxnSpPr/>
      </xdr:nvCxnSpPr>
      <xdr:spPr>
        <a:xfrm>
          <a:off x="7861300" y="9893592"/>
          <a:ext cx="889000" cy="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6075</xdr:rowOff>
    </xdr:from>
    <xdr:ext cx="534377" cy="259045"/>
    <xdr:sp macro="" textlink="">
      <xdr:nvSpPr>
        <xdr:cNvPr id="363" name="テキスト ボックス 362"/>
        <xdr:cNvSpPr txBox="1"/>
      </xdr:nvSpPr>
      <xdr:spPr>
        <a:xfrm>
          <a:off x="8483111" y="943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88951</xdr:rowOff>
    </xdr:from>
    <xdr:to>
      <xdr:col>41</xdr:col>
      <xdr:colOff>50800</xdr:colOff>
      <xdr:row>57</xdr:row>
      <xdr:rowOff>120942</xdr:rowOff>
    </xdr:to>
    <xdr:cxnSp macro="">
      <xdr:nvCxnSpPr>
        <xdr:cNvPr id="364" name="直線コネクタ 363"/>
        <xdr:cNvCxnSpPr/>
      </xdr:nvCxnSpPr>
      <xdr:spPr>
        <a:xfrm>
          <a:off x="6972300" y="9690151"/>
          <a:ext cx="889000" cy="20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35869</xdr:rowOff>
    </xdr:from>
    <xdr:ext cx="534377" cy="259045"/>
    <xdr:sp macro="" textlink="">
      <xdr:nvSpPr>
        <xdr:cNvPr id="366" name="テキスト ボックス 365"/>
        <xdr:cNvSpPr txBox="1"/>
      </xdr:nvSpPr>
      <xdr:spPr>
        <a:xfrm>
          <a:off x="7594111" y="946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84786</xdr:rowOff>
    </xdr:from>
    <xdr:to>
      <xdr:col>36</xdr:col>
      <xdr:colOff>165100</xdr:colOff>
      <xdr:row>57</xdr:row>
      <xdr:rowOff>14936</xdr:rowOff>
    </xdr:to>
    <xdr:sp macro="" textlink="">
      <xdr:nvSpPr>
        <xdr:cNvPr id="367" name="フローチャート: 判断 366"/>
        <xdr:cNvSpPr/>
      </xdr:nvSpPr>
      <xdr:spPr>
        <a:xfrm>
          <a:off x="6921500" y="968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6063</xdr:rowOff>
    </xdr:from>
    <xdr:ext cx="534377" cy="259045"/>
    <xdr:sp macro="" textlink="">
      <xdr:nvSpPr>
        <xdr:cNvPr id="368" name="テキスト ボックス 367"/>
        <xdr:cNvSpPr txBox="1"/>
      </xdr:nvSpPr>
      <xdr:spPr>
        <a:xfrm>
          <a:off x="6705111" y="977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81776</xdr:rowOff>
    </xdr:from>
    <xdr:to>
      <xdr:col>55</xdr:col>
      <xdr:colOff>50800</xdr:colOff>
      <xdr:row>58</xdr:row>
      <xdr:rowOff>11926</xdr:rowOff>
    </xdr:to>
    <xdr:sp macro="" textlink="">
      <xdr:nvSpPr>
        <xdr:cNvPr id="374" name="楕円 373"/>
        <xdr:cNvSpPr/>
      </xdr:nvSpPr>
      <xdr:spPr>
        <a:xfrm>
          <a:off x="10426700" y="985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60203</xdr:rowOff>
    </xdr:from>
    <xdr:ext cx="534377" cy="259045"/>
    <xdr:sp macro="" textlink="">
      <xdr:nvSpPr>
        <xdr:cNvPr id="375" name="農林水産業費該当値テキスト"/>
        <xdr:cNvSpPr txBox="1"/>
      </xdr:nvSpPr>
      <xdr:spPr>
        <a:xfrm>
          <a:off x="10528300" y="9832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63373</xdr:rowOff>
    </xdr:from>
    <xdr:to>
      <xdr:col>50</xdr:col>
      <xdr:colOff>165100</xdr:colOff>
      <xdr:row>57</xdr:row>
      <xdr:rowOff>164973</xdr:rowOff>
    </xdr:to>
    <xdr:sp macro="" textlink="">
      <xdr:nvSpPr>
        <xdr:cNvPr id="376" name="楕円 375"/>
        <xdr:cNvSpPr/>
      </xdr:nvSpPr>
      <xdr:spPr>
        <a:xfrm>
          <a:off x="9588500" y="983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156100</xdr:rowOff>
    </xdr:from>
    <xdr:ext cx="534377" cy="259045"/>
    <xdr:sp macro="" textlink="">
      <xdr:nvSpPr>
        <xdr:cNvPr id="377" name="テキスト ボックス 376"/>
        <xdr:cNvSpPr txBox="1"/>
      </xdr:nvSpPr>
      <xdr:spPr>
        <a:xfrm>
          <a:off x="9372111" y="992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70663</xdr:rowOff>
    </xdr:from>
    <xdr:to>
      <xdr:col>46</xdr:col>
      <xdr:colOff>38100</xdr:colOff>
      <xdr:row>58</xdr:row>
      <xdr:rowOff>813</xdr:rowOff>
    </xdr:to>
    <xdr:sp macro="" textlink="">
      <xdr:nvSpPr>
        <xdr:cNvPr id="378" name="楕円 377"/>
        <xdr:cNvSpPr/>
      </xdr:nvSpPr>
      <xdr:spPr>
        <a:xfrm>
          <a:off x="8699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163390</xdr:rowOff>
    </xdr:from>
    <xdr:ext cx="534377" cy="259045"/>
    <xdr:sp macro="" textlink="">
      <xdr:nvSpPr>
        <xdr:cNvPr id="379" name="テキスト ボックス 378"/>
        <xdr:cNvSpPr txBox="1"/>
      </xdr:nvSpPr>
      <xdr:spPr>
        <a:xfrm>
          <a:off x="8483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70142</xdr:rowOff>
    </xdr:from>
    <xdr:to>
      <xdr:col>41</xdr:col>
      <xdr:colOff>101600</xdr:colOff>
      <xdr:row>58</xdr:row>
      <xdr:rowOff>292</xdr:rowOff>
    </xdr:to>
    <xdr:sp macro="" textlink="">
      <xdr:nvSpPr>
        <xdr:cNvPr id="380" name="楕円 379"/>
        <xdr:cNvSpPr/>
      </xdr:nvSpPr>
      <xdr:spPr>
        <a:xfrm>
          <a:off x="7810500" y="98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162869</xdr:rowOff>
    </xdr:from>
    <xdr:ext cx="534377" cy="259045"/>
    <xdr:sp macro="" textlink="">
      <xdr:nvSpPr>
        <xdr:cNvPr id="381" name="テキスト ボックス 380"/>
        <xdr:cNvSpPr txBox="1"/>
      </xdr:nvSpPr>
      <xdr:spPr>
        <a:xfrm>
          <a:off x="7594111" y="993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38151</xdr:rowOff>
    </xdr:from>
    <xdr:to>
      <xdr:col>36</xdr:col>
      <xdr:colOff>165100</xdr:colOff>
      <xdr:row>56</xdr:row>
      <xdr:rowOff>139751</xdr:rowOff>
    </xdr:to>
    <xdr:sp macro="" textlink="">
      <xdr:nvSpPr>
        <xdr:cNvPr id="382" name="楕円 381"/>
        <xdr:cNvSpPr/>
      </xdr:nvSpPr>
      <xdr:spPr>
        <a:xfrm>
          <a:off x="6921500" y="9639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156278</xdr:rowOff>
    </xdr:from>
    <xdr:ext cx="534377" cy="259045"/>
    <xdr:sp macro="" textlink="">
      <xdr:nvSpPr>
        <xdr:cNvPr id="383" name="テキスト ボックス 382"/>
        <xdr:cNvSpPr txBox="1"/>
      </xdr:nvSpPr>
      <xdr:spPr>
        <a:xfrm>
          <a:off x="6705111" y="94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122472</xdr:rowOff>
    </xdr:from>
    <xdr:to>
      <xdr:col>55</xdr:col>
      <xdr:colOff>0</xdr:colOff>
      <xdr:row>78</xdr:row>
      <xdr:rowOff>24090</xdr:rowOff>
    </xdr:to>
    <xdr:cxnSp macro="">
      <xdr:nvCxnSpPr>
        <xdr:cNvPr id="412" name="直線コネクタ 411"/>
        <xdr:cNvCxnSpPr/>
      </xdr:nvCxnSpPr>
      <xdr:spPr>
        <a:xfrm>
          <a:off x="9639300" y="13324122"/>
          <a:ext cx="838200" cy="7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122472</xdr:rowOff>
    </xdr:from>
    <xdr:to>
      <xdr:col>50</xdr:col>
      <xdr:colOff>114300</xdr:colOff>
      <xdr:row>78</xdr:row>
      <xdr:rowOff>21293</xdr:rowOff>
    </xdr:to>
    <xdr:cxnSp macro="">
      <xdr:nvCxnSpPr>
        <xdr:cNvPr id="415" name="直線コネクタ 414"/>
        <xdr:cNvCxnSpPr/>
      </xdr:nvCxnSpPr>
      <xdr:spPr>
        <a:xfrm flipV="1">
          <a:off x="8750300" y="13324122"/>
          <a:ext cx="889000" cy="7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21293</xdr:rowOff>
    </xdr:from>
    <xdr:to>
      <xdr:col>45</xdr:col>
      <xdr:colOff>177800</xdr:colOff>
      <xdr:row>78</xdr:row>
      <xdr:rowOff>35153</xdr:rowOff>
    </xdr:to>
    <xdr:cxnSp macro="">
      <xdr:nvCxnSpPr>
        <xdr:cNvPr id="418" name="直線コネクタ 417"/>
        <xdr:cNvCxnSpPr/>
      </xdr:nvCxnSpPr>
      <xdr:spPr>
        <a:xfrm flipV="1">
          <a:off x="7861300" y="13394393"/>
          <a:ext cx="889000" cy="13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135669</xdr:rowOff>
    </xdr:from>
    <xdr:to>
      <xdr:col>41</xdr:col>
      <xdr:colOff>50800</xdr:colOff>
      <xdr:row>78</xdr:row>
      <xdr:rowOff>35153</xdr:rowOff>
    </xdr:to>
    <xdr:cxnSp macro="">
      <xdr:nvCxnSpPr>
        <xdr:cNvPr id="421" name="直線コネクタ 420"/>
        <xdr:cNvCxnSpPr/>
      </xdr:nvCxnSpPr>
      <xdr:spPr>
        <a:xfrm>
          <a:off x="6972300" y="13337319"/>
          <a:ext cx="889000" cy="7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43659</xdr:rowOff>
    </xdr:from>
    <xdr:to>
      <xdr:col>36</xdr:col>
      <xdr:colOff>165100</xdr:colOff>
      <xdr:row>78</xdr:row>
      <xdr:rowOff>145259</xdr:rowOff>
    </xdr:to>
    <xdr:sp macro="" textlink="">
      <xdr:nvSpPr>
        <xdr:cNvPr id="424" name="フローチャート: 判断 423"/>
        <xdr:cNvSpPr/>
      </xdr:nvSpPr>
      <xdr:spPr>
        <a:xfrm>
          <a:off x="6921500" y="13416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136386</xdr:rowOff>
    </xdr:from>
    <xdr:ext cx="534377" cy="259045"/>
    <xdr:sp macro="" textlink="">
      <xdr:nvSpPr>
        <xdr:cNvPr id="425" name="テキスト ボックス 424"/>
        <xdr:cNvSpPr txBox="1"/>
      </xdr:nvSpPr>
      <xdr:spPr>
        <a:xfrm>
          <a:off x="6705111" y="1350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144740</xdr:rowOff>
    </xdr:from>
    <xdr:to>
      <xdr:col>55</xdr:col>
      <xdr:colOff>50800</xdr:colOff>
      <xdr:row>78</xdr:row>
      <xdr:rowOff>74890</xdr:rowOff>
    </xdr:to>
    <xdr:sp macro="" textlink="">
      <xdr:nvSpPr>
        <xdr:cNvPr id="431" name="楕円 430"/>
        <xdr:cNvSpPr/>
      </xdr:nvSpPr>
      <xdr:spPr>
        <a:xfrm>
          <a:off x="10426700" y="1334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167617</xdr:rowOff>
    </xdr:from>
    <xdr:ext cx="534377" cy="259045"/>
    <xdr:sp macro="" textlink="">
      <xdr:nvSpPr>
        <xdr:cNvPr id="432" name="商工費該当値テキスト"/>
        <xdr:cNvSpPr txBox="1"/>
      </xdr:nvSpPr>
      <xdr:spPr>
        <a:xfrm>
          <a:off x="10528300" y="1319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71672</xdr:rowOff>
    </xdr:from>
    <xdr:to>
      <xdr:col>50</xdr:col>
      <xdr:colOff>165100</xdr:colOff>
      <xdr:row>78</xdr:row>
      <xdr:rowOff>1822</xdr:rowOff>
    </xdr:to>
    <xdr:sp macro="" textlink="">
      <xdr:nvSpPr>
        <xdr:cNvPr id="433" name="楕円 432"/>
        <xdr:cNvSpPr/>
      </xdr:nvSpPr>
      <xdr:spPr>
        <a:xfrm>
          <a:off x="9588500" y="1327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18349</xdr:rowOff>
    </xdr:from>
    <xdr:ext cx="534377" cy="259045"/>
    <xdr:sp macro="" textlink="">
      <xdr:nvSpPr>
        <xdr:cNvPr id="434" name="テキスト ボックス 433"/>
        <xdr:cNvSpPr txBox="1"/>
      </xdr:nvSpPr>
      <xdr:spPr>
        <a:xfrm>
          <a:off x="9372111" y="130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141943</xdr:rowOff>
    </xdr:from>
    <xdr:to>
      <xdr:col>46</xdr:col>
      <xdr:colOff>38100</xdr:colOff>
      <xdr:row>78</xdr:row>
      <xdr:rowOff>72093</xdr:rowOff>
    </xdr:to>
    <xdr:sp macro="" textlink="">
      <xdr:nvSpPr>
        <xdr:cNvPr id="435" name="楕円 434"/>
        <xdr:cNvSpPr/>
      </xdr:nvSpPr>
      <xdr:spPr>
        <a:xfrm>
          <a:off x="8699500" y="1334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88620</xdr:rowOff>
    </xdr:from>
    <xdr:ext cx="534377" cy="259045"/>
    <xdr:sp macro="" textlink="">
      <xdr:nvSpPr>
        <xdr:cNvPr id="436" name="テキスト ボックス 435"/>
        <xdr:cNvSpPr txBox="1"/>
      </xdr:nvSpPr>
      <xdr:spPr>
        <a:xfrm>
          <a:off x="8483111" y="1311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155803</xdr:rowOff>
    </xdr:from>
    <xdr:to>
      <xdr:col>41</xdr:col>
      <xdr:colOff>101600</xdr:colOff>
      <xdr:row>78</xdr:row>
      <xdr:rowOff>85953</xdr:rowOff>
    </xdr:to>
    <xdr:sp macro="" textlink="">
      <xdr:nvSpPr>
        <xdr:cNvPr id="437" name="楕円 436"/>
        <xdr:cNvSpPr/>
      </xdr:nvSpPr>
      <xdr:spPr>
        <a:xfrm>
          <a:off x="7810500" y="1335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102480</xdr:rowOff>
    </xdr:from>
    <xdr:ext cx="534377" cy="259045"/>
    <xdr:sp macro="" textlink="">
      <xdr:nvSpPr>
        <xdr:cNvPr id="438" name="テキスト ボックス 437"/>
        <xdr:cNvSpPr txBox="1"/>
      </xdr:nvSpPr>
      <xdr:spPr>
        <a:xfrm>
          <a:off x="7594111" y="13132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84869</xdr:rowOff>
    </xdr:from>
    <xdr:to>
      <xdr:col>36</xdr:col>
      <xdr:colOff>165100</xdr:colOff>
      <xdr:row>78</xdr:row>
      <xdr:rowOff>15019</xdr:rowOff>
    </xdr:to>
    <xdr:sp macro="" textlink="">
      <xdr:nvSpPr>
        <xdr:cNvPr id="439" name="楕円 438"/>
        <xdr:cNvSpPr/>
      </xdr:nvSpPr>
      <xdr:spPr>
        <a:xfrm>
          <a:off x="6921500" y="1328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31546</xdr:rowOff>
    </xdr:from>
    <xdr:ext cx="534377" cy="259045"/>
    <xdr:sp macro="" textlink="">
      <xdr:nvSpPr>
        <xdr:cNvPr id="440" name="テキスト ボックス 439"/>
        <xdr:cNvSpPr txBox="1"/>
      </xdr:nvSpPr>
      <xdr:spPr>
        <a:xfrm>
          <a:off x="6705111" y="1306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40506</xdr:rowOff>
    </xdr:from>
    <xdr:to>
      <xdr:col>55</xdr:col>
      <xdr:colOff>0</xdr:colOff>
      <xdr:row>96</xdr:row>
      <xdr:rowOff>83913</xdr:rowOff>
    </xdr:to>
    <xdr:cxnSp macro="">
      <xdr:nvCxnSpPr>
        <xdr:cNvPr id="473" name="直線コネクタ 472"/>
        <xdr:cNvCxnSpPr/>
      </xdr:nvCxnSpPr>
      <xdr:spPr>
        <a:xfrm>
          <a:off x="9639300" y="16499706"/>
          <a:ext cx="838200" cy="4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63640</xdr:rowOff>
    </xdr:from>
    <xdr:ext cx="534377" cy="259045"/>
    <xdr:sp macro="" textlink="">
      <xdr:nvSpPr>
        <xdr:cNvPr id="474" name="土木費平均値テキスト"/>
        <xdr:cNvSpPr txBox="1"/>
      </xdr:nvSpPr>
      <xdr:spPr>
        <a:xfrm>
          <a:off x="10528300" y="1652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107914</xdr:rowOff>
    </xdr:from>
    <xdr:to>
      <xdr:col>50</xdr:col>
      <xdr:colOff>114300</xdr:colOff>
      <xdr:row>96</xdr:row>
      <xdr:rowOff>40506</xdr:rowOff>
    </xdr:to>
    <xdr:cxnSp macro="">
      <xdr:nvCxnSpPr>
        <xdr:cNvPr id="476" name="直線コネクタ 475"/>
        <xdr:cNvCxnSpPr/>
      </xdr:nvCxnSpPr>
      <xdr:spPr>
        <a:xfrm>
          <a:off x="8750300" y="16395664"/>
          <a:ext cx="889000" cy="10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168349</xdr:rowOff>
    </xdr:from>
    <xdr:ext cx="534377" cy="259045"/>
    <xdr:sp macro="" textlink="">
      <xdr:nvSpPr>
        <xdr:cNvPr id="478" name="テキスト ボックス 477"/>
        <xdr:cNvSpPr txBox="1"/>
      </xdr:nvSpPr>
      <xdr:spPr>
        <a:xfrm>
          <a:off x="9372111" y="1662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107914</xdr:rowOff>
    </xdr:from>
    <xdr:to>
      <xdr:col>45</xdr:col>
      <xdr:colOff>177800</xdr:colOff>
      <xdr:row>95</xdr:row>
      <xdr:rowOff>171408</xdr:rowOff>
    </xdr:to>
    <xdr:cxnSp macro="">
      <xdr:nvCxnSpPr>
        <xdr:cNvPr id="479" name="直線コネクタ 478"/>
        <xdr:cNvCxnSpPr/>
      </xdr:nvCxnSpPr>
      <xdr:spPr>
        <a:xfrm flipV="1">
          <a:off x="7861300" y="16395664"/>
          <a:ext cx="889000" cy="6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163996</xdr:rowOff>
    </xdr:from>
    <xdr:ext cx="534377" cy="259045"/>
    <xdr:sp macro="" textlink="">
      <xdr:nvSpPr>
        <xdr:cNvPr id="481" name="テキスト ボックス 480"/>
        <xdr:cNvSpPr txBox="1"/>
      </xdr:nvSpPr>
      <xdr:spPr>
        <a:xfrm>
          <a:off x="8483111" y="1662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171408</xdr:rowOff>
    </xdr:from>
    <xdr:to>
      <xdr:col>41</xdr:col>
      <xdr:colOff>50800</xdr:colOff>
      <xdr:row>96</xdr:row>
      <xdr:rowOff>42269</xdr:rowOff>
    </xdr:to>
    <xdr:cxnSp macro="">
      <xdr:nvCxnSpPr>
        <xdr:cNvPr id="482" name="直線コネクタ 481"/>
        <xdr:cNvCxnSpPr/>
      </xdr:nvCxnSpPr>
      <xdr:spPr>
        <a:xfrm flipV="1">
          <a:off x="6972300" y="16459158"/>
          <a:ext cx="889000" cy="42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72450</xdr:rowOff>
    </xdr:from>
    <xdr:to>
      <xdr:col>36</xdr:col>
      <xdr:colOff>165100</xdr:colOff>
      <xdr:row>97</xdr:row>
      <xdr:rowOff>2600</xdr:rowOff>
    </xdr:to>
    <xdr:sp macro="" textlink="">
      <xdr:nvSpPr>
        <xdr:cNvPr id="485" name="フローチャート: 判断 484"/>
        <xdr:cNvSpPr/>
      </xdr:nvSpPr>
      <xdr:spPr>
        <a:xfrm>
          <a:off x="6921500" y="1653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165177</xdr:rowOff>
    </xdr:from>
    <xdr:ext cx="534377" cy="259045"/>
    <xdr:sp macro="" textlink="">
      <xdr:nvSpPr>
        <xdr:cNvPr id="486" name="テキスト ボックス 485"/>
        <xdr:cNvSpPr txBox="1"/>
      </xdr:nvSpPr>
      <xdr:spPr>
        <a:xfrm>
          <a:off x="6705111" y="1662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33113</xdr:rowOff>
    </xdr:from>
    <xdr:to>
      <xdr:col>55</xdr:col>
      <xdr:colOff>50800</xdr:colOff>
      <xdr:row>96</xdr:row>
      <xdr:rowOff>134713</xdr:rowOff>
    </xdr:to>
    <xdr:sp macro="" textlink="">
      <xdr:nvSpPr>
        <xdr:cNvPr id="492" name="楕円 491"/>
        <xdr:cNvSpPr/>
      </xdr:nvSpPr>
      <xdr:spPr>
        <a:xfrm>
          <a:off x="10426700" y="164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55990</xdr:rowOff>
    </xdr:from>
    <xdr:ext cx="534377" cy="259045"/>
    <xdr:sp macro="" textlink="">
      <xdr:nvSpPr>
        <xdr:cNvPr id="493" name="土木費該当値テキスト"/>
        <xdr:cNvSpPr txBox="1"/>
      </xdr:nvSpPr>
      <xdr:spPr>
        <a:xfrm>
          <a:off x="10528300" y="16343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161156</xdr:rowOff>
    </xdr:from>
    <xdr:to>
      <xdr:col>50</xdr:col>
      <xdr:colOff>165100</xdr:colOff>
      <xdr:row>96</xdr:row>
      <xdr:rowOff>91306</xdr:rowOff>
    </xdr:to>
    <xdr:sp macro="" textlink="">
      <xdr:nvSpPr>
        <xdr:cNvPr id="494" name="楕円 493"/>
        <xdr:cNvSpPr/>
      </xdr:nvSpPr>
      <xdr:spPr>
        <a:xfrm>
          <a:off x="9588500" y="1644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107833</xdr:rowOff>
    </xdr:from>
    <xdr:ext cx="534377" cy="259045"/>
    <xdr:sp macro="" textlink="">
      <xdr:nvSpPr>
        <xdr:cNvPr id="495" name="テキスト ボックス 494"/>
        <xdr:cNvSpPr txBox="1"/>
      </xdr:nvSpPr>
      <xdr:spPr>
        <a:xfrm>
          <a:off x="9372111" y="1622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57114</xdr:rowOff>
    </xdr:from>
    <xdr:to>
      <xdr:col>46</xdr:col>
      <xdr:colOff>38100</xdr:colOff>
      <xdr:row>95</xdr:row>
      <xdr:rowOff>158714</xdr:rowOff>
    </xdr:to>
    <xdr:sp macro="" textlink="">
      <xdr:nvSpPr>
        <xdr:cNvPr id="496" name="楕円 495"/>
        <xdr:cNvSpPr/>
      </xdr:nvSpPr>
      <xdr:spPr>
        <a:xfrm>
          <a:off x="8699500" y="1634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3791</xdr:rowOff>
    </xdr:from>
    <xdr:ext cx="534377" cy="259045"/>
    <xdr:sp macro="" textlink="">
      <xdr:nvSpPr>
        <xdr:cNvPr id="497" name="テキスト ボックス 496"/>
        <xdr:cNvSpPr txBox="1"/>
      </xdr:nvSpPr>
      <xdr:spPr>
        <a:xfrm>
          <a:off x="8483111" y="1612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120608</xdr:rowOff>
    </xdr:from>
    <xdr:to>
      <xdr:col>41</xdr:col>
      <xdr:colOff>101600</xdr:colOff>
      <xdr:row>96</xdr:row>
      <xdr:rowOff>50758</xdr:rowOff>
    </xdr:to>
    <xdr:sp macro="" textlink="">
      <xdr:nvSpPr>
        <xdr:cNvPr id="498" name="楕円 497"/>
        <xdr:cNvSpPr/>
      </xdr:nvSpPr>
      <xdr:spPr>
        <a:xfrm>
          <a:off x="7810500" y="164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67285</xdr:rowOff>
    </xdr:from>
    <xdr:ext cx="534377" cy="259045"/>
    <xdr:sp macro="" textlink="">
      <xdr:nvSpPr>
        <xdr:cNvPr id="499" name="テキスト ボックス 498"/>
        <xdr:cNvSpPr txBox="1"/>
      </xdr:nvSpPr>
      <xdr:spPr>
        <a:xfrm>
          <a:off x="7594111" y="161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162919</xdr:rowOff>
    </xdr:from>
    <xdr:to>
      <xdr:col>36</xdr:col>
      <xdr:colOff>165100</xdr:colOff>
      <xdr:row>96</xdr:row>
      <xdr:rowOff>93069</xdr:rowOff>
    </xdr:to>
    <xdr:sp macro="" textlink="">
      <xdr:nvSpPr>
        <xdr:cNvPr id="500" name="楕円 499"/>
        <xdr:cNvSpPr/>
      </xdr:nvSpPr>
      <xdr:spPr>
        <a:xfrm>
          <a:off x="6921500" y="1645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109596</xdr:rowOff>
    </xdr:from>
    <xdr:ext cx="534377" cy="259045"/>
    <xdr:sp macro="" textlink="">
      <xdr:nvSpPr>
        <xdr:cNvPr id="501" name="テキスト ボックス 500"/>
        <xdr:cNvSpPr txBox="1"/>
      </xdr:nvSpPr>
      <xdr:spPr>
        <a:xfrm>
          <a:off x="6705111" y="1622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63233</xdr:rowOff>
    </xdr:from>
    <xdr:to>
      <xdr:col>85</xdr:col>
      <xdr:colOff>127000</xdr:colOff>
      <xdr:row>37</xdr:row>
      <xdr:rowOff>83769</xdr:rowOff>
    </xdr:to>
    <xdr:cxnSp macro="">
      <xdr:nvCxnSpPr>
        <xdr:cNvPr id="530" name="直線コネクタ 529"/>
        <xdr:cNvCxnSpPr/>
      </xdr:nvCxnSpPr>
      <xdr:spPr>
        <a:xfrm flipV="1">
          <a:off x="15481300" y="6406883"/>
          <a:ext cx="838200" cy="20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56265</xdr:rowOff>
    </xdr:from>
    <xdr:ext cx="534377" cy="259045"/>
    <xdr:sp macro="" textlink="">
      <xdr:nvSpPr>
        <xdr:cNvPr id="531" name="消防費平均値テキスト"/>
        <xdr:cNvSpPr txBox="1"/>
      </xdr:nvSpPr>
      <xdr:spPr>
        <a:xfrm>
          <a:off x="16370300" y="6057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83769</xdr:rowOff>
    </xdr:from>
    <xdr:to>
      <xdr:col>81</xdr:col>
      <xdr:colOff>50800</xdr:colOff>
      <xdr:row>37</xdr:row>
      <xdr:rowOff>93256</xdr:rowOff>
    </xdr:to>
    <xdr:cxnSp macro="">
      <xdr:nvCxnSpPr>
        <xdr:cNvPr id="533" name="直線コネクタ 532"/>
        <xdr:cNvCxnSpPr/>
      </xdr:nvCxnSpPr>
      <xdr:spPr>
        <a:xfrm flipV="1">
          <a:off x="14592300" y="6427419"/>
          <a:ext cx="889000" cy="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155401</xdr:rowOff>
    </xdr:from>
    <xdr:ext cx="534377" cy="259045"/>
    <xdr:sp macro="" textlink="">
      <xdr:nvSpPr>
        <xdr:cNvPr id="535" name="テキスト ボックス 534"/>
        <xdr:cNvSpPr txBox="1"/>
      </xdr:nvSpPr>
      <xdr:spPr>
        <a:xfrm>
          <a:off x="15214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78073</xdr:rowOff>
    </xdr:from>
    <xdr:to>
      <xdr:col>76</xdr:col>
      <xdr:colOff>114300</xdr:colOff>
      <xdr:row>37</xdr:row>
      <xdr:rowOff>93256</xdr:rowOff>
    </xdr:to>
    <xdr:cxnSp macro="">
      <xdr:nvCxnSpPr>
        <xdr:cNvPr id="536" name="直線コネクタ 535"/>
        <xdr:cNvCxnSpPr/>
      </xdr:nvCxnSpPr>
      <xdr:spPr>
        <a:xfrm>
          <a:off x="13703300" y="6421723"/>
          <a:ext cx="889000" cy="1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171213</xdr:rowOff>
    </xdr:from>
    <xdr:ext cx="534377" cy="259045"/>
    <xdr:sp macro="" textlink="">
      <xdr:nvSpPr>
        <xdr:cNvPr id="538" name="テキスト ボックス 537"/>
        <xdr:cNvSpPr txBox="1"/>
      </xdr:nvSpPr>
      <xdr:spPr>
        <a:xfrm>
          <a:off x="14325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78073</xdr:rowOff>
    </xdr:from>
    <xdr:to>
      <xdr:col>71</xdr:col>
      <xdr:colOff>177800</xdr:colOff>
      <xdr:row>37</xdr:row>
      <xdr:rowOff>95428</xdr:rowOff>
    </xdr:to>
    <xdr:cxnSp macro="">
      <xdr:nvCxnSpPr>
        <xdr:cNvPr id="539" name="直線コネクタ 538"/>
        <xdr:cNvCxnSpPr/>
      </xdr:nvCxnSpPr>
      <xdr:spPr>
        <a:xfrm flipV="1">
          <a:off x="12814300" y="6421723"/>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168013</xdr:rowOff>
    </xdr:from>
    <xdr:ext cx="534377" cy="259045"/>
    <xdr:sp macro="" textlink="">
      <xdr:nvSpPr>
        <xdr:cNvPr id="541" name="テキスト ボックス 540"/>
        <xdr:cNvSpPr txBox="1"/>
      </xdr:nvSpPr>
      <xdr:spPr>
        <a:xfrm>
          <a:off x="13436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52572</xdr:rowOff>
    </xdr:from>
    <xdr:to>
      <xdr:col>67</xdr:col>
      <xdr:colOff>101600</xdr:colOff>
      <xdr:row>36</xdr:row>
      <xdr:rowOff>154172</xdr:rowOff>
    </xdr:to>
    <xdr:sp macro="" textlink="">
      <xdr:nvSpPr>
        <xdr:cNvPr id="542" name="フローチャート: 判断 541"/>
        <xdr:cNvSpPr/>
      </xdr:nvSpPr>
      <xdr:spPr>
        <a:xfrm>
          <a:off x="12763500" y="622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170699</xdr:rowOff>
    </xdr:from>
    <xdr:ext cx="534377" cy="259045"/>
    <xdr:sp macro="" textlink="">
      <xdr:nvSpPr>
        <xdr:cNvPr id="543" name="テキスト ボックス 542"/>
        <xdr:cNvSpPr txBox="1"/>
      </xdr:nvSpPr>
      <xdr:spPr>
        <a:xfrm>
          <a:off x="12547111" y="599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12433</xdr:rowOff>
    </xdr:from>
    <xdr:to>
      <xdr:col>85</xdr:col>
      <xdr:colOff>177800</xdr:colOff>
      <xdr:row>37</xdr:row>
      <xdr:rowOff>114033</xdr:rowOff>
    </xdr:to>
    <xdr:sp macro="" textlink="">
      <xdr:nvSpPr>
        <xdr:cNvPr id="549" name="楕円 548"/>
        <xdr:cNvSpPr/>
      </xdr:nvSpPr>
      <xdr:spPr>
        <a:xfrm>
          <a:off x="16268700" y="635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162310</xdr:rowOff>
    </xdr:from>
    <xdr:ext cx="534377" cy="259045"/>
    <xdr:sp macro="" textlink="">
      <xdr:nvSpPr>
        <xdr:cNvPr id="550" name="消防費該当値テキスト"/>
        <xdr:cNvSpPr txBox="1"/>
      </xdr:nvSpPr>
      <xdr:spPr>
        <a:xfrm>
          <a:off x="16370300" y="6334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32969</xdr:rowOff>
    </xdr:from>
    <xdr:to>
      <xdr:col>81</xdr:col>
      <xdr:colOff>101600</xdr:colOff>
      <xdr:row>37</xdr:row>
      <xdr:rowOff>134569</xdr:rowOff>
    </xdr:to>
    <xdr:sp macro="" textlink="">
      <xdr:nvSpPr>
        <xdr:cNvPr id="551" name="楕円 550"/>
        <xdr:cNvSpPr/>
      </xdr:nvSpPr>
      <xdr:spPr>
        <a:xfrm>
          <a:off x="15430500" y="63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125696</xdr:rowOff>
    </xdr:from>
    <xdr:ext cx="534377" cy="259045"/>
    <xdr:sp macro="" textlink="">
      <xdr:nvSpPr>
        <xdr:cNvPr id="552" name="テキスト ボックス 551"/>
        <xdr:cNvSpPr txBox="1"/>
      </xdr:nvSpPr>
      <xdr:spPr>
        <a:xfrm>
          <a:off x="15214111" y="64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42456</xdr:rowOff>
    </xdr:from>
    <xdr:to>
      <xdr:col>76</xdr:col>
      <xdr:colOff>165100</xdr:colOff>
      <xdr:row>37</xdr:row>
      <xdr:rowOff>144056</xdr:rowOff>
    </xdr:to>
    <xdr:sp macro="" textlink="">
      <xdr:nvSpPr>
        <xdr:cNvPr id="553" name="楕円 552"/>
        <xdr:cNvSpPr/>
      </xdr:nvSpPr>
      <xdr:spPr>
        <a:xfrm>
          <a:off x="14541500" y="6386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135183</xdr:rowOff>
    </xdr:from>
    <xdr:ext cx="534377" cy="259045"/>
    <xdr:sp macro="" textlink="">
      <xdr:nvSpPr>
        <xdr:cNvPr id="554" name="テキスト ボックス 553"/>
        <xdr:cNvSpPr txBox="1"/>
      </xdr:nvSpPr>
      <xdr:spPr>
        <a:xfrm>
          <a:off x="14325111" y="64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27273</xdr:rowOff>
    </xdr:from>
    <xdr:to>
      <xdr:col>72</xdr:col>
      <xdr:colOff>38100</xdr:colOff>
      <xdr:row>37</xdr:row>
      <xdr:rowOff>128873</xdr:rowOff>
    </xdr:to>
    <xdr:sp macro="" textlink="">
      <xdr:nvSpPr>
        <xdr:cNvPr id="555" name="楕円 554"/>
        <xdr:cNvSpPr/>
      </xdr:nvSpPr>
      <xdr:spPr>
        <a:xfrm>
          <a:off x="13652500" y="63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120000</xdr:rowOff>
    </xdr:from>
    <xdr:ext cx="534377" cy="259045"/>
    <xdr:sp macro="" textlink="">
      <xdr:nvSpPr>
        <xdr:cNvPr id="556" name="テキスト ボックス 555"/>
        <xdr:cNvSpPr txBox="1"/>
      </xdr:nvSpPr>
      <xdr:spPr>
        <a:xfrm>
          <a:off x="13436111" y="646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44628</xdr:rowOff>
    </xdr:from>
    <xdr:to>
      <xdr:col>67</xdr:col>
      <xdr:colOff>101600</xdr:colOff>
      <xdr:row>37</xdr:row>
      <xdr:rowOff>146228</xdr:rowOff>
    </xdr:to>
    <xdr:sp macro="" textlink="">
      <xdr:nvSpPr>
        <xdr:cNvPr id="557" name="楕円 556"/>
        <xdr:cNvSpPr/>
      </xdr:nvSpPr>
      <xdr:spPr>
        <a:xfrm>
          <a:off x="12763500" y="6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137355</xdr:rowOff>
    </xdr:from>
    <xdr:ext cx="534377" cy="259045"/>
    <xdr:sp macro="" textlink="">
      <xdr:nvSpPr>
        <xdr:cNvPr id="558" name="テキスト ボックス 557"/>
        <xdr:cNvSpPr txBox="1"/>
      </xdr:nvSpPr>
      <xdr:spPr>
        <a:xfrm>
          <a:off x="12547111" y="648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115201</xdr:rowOff>
    </xdr:from>
    <xdr:to>
      <xdr:col>85</xdr:col>
      <xdr:colOff>127000</xdr:colOff>
      <xdr:row>57</xdr:row>
      <xdr:rowOff>89103</xdr:rowOff>
    </xdr:to>
    <xdr:cxnSp macro="">
      <xdr:nvCxnSpPr>
        <xdr:cNvPr id="587" name="直線コネクタ 586"/>
        <xdr:cNvCxnSpPr/>
      </xdr:nvCxnSpPr>
      <xdr:spPr>
        <a:xfrm flipV="1">
          <a:off x="15481300" y="9716401"/>
          <a:ext cx="838200" cy="145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56878</xdr:rowOff>
    </xdr:from>
    <xdr:to>
      <xdr:col>81</xdr:col>
      <xdr:colOff>50800</xdr:colOff>
      <xdr:row>57</xdr:row>
      <xdr:rowOff>89103</xdr:rowOff>
    </xdr:to>
    <xdr:cxnSp macro="">
      <xdr:nvCxnSpPr>
        <xdr:cNvPr id="590" name="直線コネクタ 589"/>
        <xdr:cNvCxnSpPr/>
      </xdr:nvCxnSpPr>
      <xdr:spPr>
        <a:xfrm>
          <a:off x="14592300" y="9829528"/>
          <a:ext cx="889000" cy="3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36357</xdr:rowOff>
    </xdr:from>
    <xdr:to>
      <xdr:col>76</xdr:col>
      <xdr:colOff>114300</xdr:colOff>
      <xdr:row>57</xdr:row>
      <xdr:rowOff>56878</xdr:rowOff>
    </xdr:to>
    <xdr:cxnSp macro="">
      <xdr:nvCxnSpPr>
        <xdr:cNvPr id="593" name="直線コネクタ 592"/>
        <xdr:cNvCxnSpPr/>
      </xdr:nvCxnSpPr>
      <xdr:spPr>
        <a:xfrm>
          <a:off x="13703300" y="9809007"/>
          <a:ext cx="889000" cy="2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36357</xdr:rowOff>
    </xdr:from>
    <xdr:to>
      <xdr:col>71</xdr:col>
      <xdr:colOff>177800</xdr:colOff>
      <xdr:row>57</xdr:row>
      <xdr:rowOff>71555</xdr:rowOff>
    </xdr:to>
    <xdr:cxnSp macro="">
      <xdr:nvCxnSpPr>
        <xdr:cNvPr id="596" name="直線コネクタ 595"/>
        <xdr:cNvCxnSpPr/>
      </xdr:nvCxnSpPr>
      <xdr:spPr>
        <a:xfrm flipV="1">
          <a:off x="12814300" y="9809007"/>
          <a:ext cx="889000" cy="35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41633</xdr:rowOff>
    </xdr:from>
    <xdr:to>
      <xdr:col>67</xdr:col>
      <xdr:colOff>101600</xdr:colOff>
      <xdr:row>56</xdr:row>
      <xdr:rowOff>143233</xdr:rowOff>
    </xdr:to>
    <xdr:sp macro="" textlink="">
      <xdr:nvSpPr>
        <xdr:cNvPr id="599" name="フローチャート: 判断 598"/>
        <xdr:cNvSpPr/>
      </xdr:nvSpPr>
      <xdr:spPr>
        <a:xfrm>
          <a:off x="12763500" y="9642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159760</xdr:rowOff>
    </xdr:from>
    <xdr:ext cx="534377" cy="259045"/>
    <xdr:sp macro="" textlink="">
      <xdr:nvSpPr>
        <xdr:cNvPr id="600" name="テキスト ボックス 599"/>
        <xdr:cNvSpPr txBox="1"/>
      </xdr:nvSpPr>
      <xdr:spPr>
        <a:xfrm>
          <a:off x="12547111" y="941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64401</xdr:rowOff>
    </xdr:from>
    <xdr:to>
      <xdr:col>85</xdr:col>
      <xdr:colOff>177800</xdr:colOff>
      <xdr:row>56</xdr:row>
      <xdr:rowOff>166001</xdr:rowOff>
    </xdr:to>
    <xdr:sp macro="" textlink="">
      <xdr:nvSpPr>
        <xdr:cNvPr id="606" name="楕円 605"/>
        <xdr:cNvSpPr/>
      </xdr:nvSpPr>
      <xdr:spPr>
        <a:xfrm>
          <a:off x="16268700" y="966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42828</xdr:rowOff>
    </xdr:from>
    <xdr:ext cx="534377" cy="259045"/>
    <xdr:sp macro="" textlink="">
      <xdr:nvSpPr>
        <xdr:cNvPr id="607" name="教育費該当値テキスト"/>
        <xdr:cNvSpPr txBox="1"/>
      </xdr:nvSpPr>
      <xdr:spPr>
        <a:xfrm>
          <a:off x="16370300" y="9644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38303</xdr:rowOff>
    </xdr:from>
    <xdr:to>
      <xdr:col>81</xdr:col>
      <xdr:colOff>101600</xdr:colOff>
      <xdr:row>57</xdr:row>
      <xdr:rowOff>139903</xdr:rowOff>
    </xdr:to>
    <xdr:sp macro="" textlink="">
      <xdr:nvSpPr>
        <xdr:cNvPr id="608" name="楕円 607"/>
        <xdr:cNvSpPr/>
      </xdr:nvSpPr>
      <xdr:spPr>
        <a:xfrm>
          <a:off x="15430500" y="981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131030</xdr:rowOff>
    </xdr:from>
    <xdr:ext cx="534377" cy="259045"/>
    <xdr:sp macro="" textlink="">
      <xdr:nvSpPr>
        <xdr:cNvPr id="609" name="テキスト ボックス 608"/>
        <xdr:cNvSpPr txBox="1"/>
      </xdr:nvSpPr>
      <xdr:spPr>
        <a:xfrm>
          <a:off x="15214111" y="990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6078</xdr:rowOff>
    </xdr:from>
    <xdr:to>
      <xdr:col>76</xdr:col>
      <xdr:colOff>165100</xdr:colOff>
      <xdr:row>57</xdr:row>
      <xdr:rowOff>107678</xdr:rowOff>
    </xdr:to>
    <xdr:sp macro="" textlink="">
      <xdr:nvSpPr>
        <xdr:cNvPr id="610" name="楕円 609"/>
        <xdr:cNvSpPr/>
      </xdr:nvSpPr>
      <xdr:spPr>
        <a:xfrm>
          <a:off x="14541500" y="97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98805</xdr:rowOff>
    </xdr:from>
    <xdr:ext cx="534377" cy="259045"/>
    <xdr:sp macro="" textlink="">
      <xdr:nvSpPr>
        <xdr:cNvPr id="611" name="テキスト ボックス 610"/>
        <xdr:cNvSpPr txBox="1"/>
      </xdr:nvSpPr>
      <xdr:spPr>
        <a:xfrm>
          <a:off x="14325111" y="987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157007</xdr:rowOff>
    </xdr:from>
    <xdr:to>
      <xdr:col>72</xdr:col>
      <xdr:colOff>38100</xdr:colOff>
      <xdr:row>57</xdr:row>
      <xdr:rowOff>87157</xdr:rowOff>
    </xdr:to>
    <xdr:sp macro="" textlink="">
      <xdr:nvSpPr>
        <xdr:cNvPr id="612" name="楕円 611"/>
        <xdr:cNvSpPr/>
      </xdr:nvSpPr>
      <xdr:spPr>
        <a:xfrm>
          <a:off x="13652500" y="97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78284</xdr:rowOff>
    </xdr:from>
    <xdr:ext cx="534377" cy="259045"/>
    <xdr:sp macro="" textlink="">
      <xdr:nvSpPr>
        <xdr:cNvPr id="613" name="テキスト ボックス 612"/>
        <xdr:cNvSpPr txBox="1"/>
      </xdr:nvSpPr>
      <xdr:spPr>
        <a:xfrm>
          <a:off x="13436111" y="9850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20755</xdr:rowOff>
    </xdr:from>
    <xdr:to>
      <xdr:col>67</xdr:col>
      <xdr:colOff>101600</xdr:colOff>
      <xdr:row>57</xdr:row>
      <xdr:rowOff>122355</xdr:rowOff>
    </xdr:to>
    <xdr:sp macro="" textlink="">
      <xdr:nvSpPr>
        <xdr:cNvPr id="614" name="楕円 613"/>
        <xdr:cNvSpPr/>
      </xdr:nvSpPr>
      <xdr:spPr>
        <a:xfrm>
          <a:off x="12763500" y="979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113482</xdr:rowOff>
    </xdr:from>
    <xdr:ext cx="534377" cy="259045"/>
    <xdr:sp macro="" textlink="">
      <xdr:nvSpPr>
        <xdr:cNvPr id="615" name="テキスト ボックス 614"/>
        <xdr:cNvSpPr txBox="1"/>
      </xdr:nvSpPr>
      <xdr:spPr>
        <a:xfrm>
          <a:off x="12547111" y="988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159621</xdr:rowOff>
    </xdr:from>
    <xdr:to>
      <xdr:col>85</xdr:col>
      <xdr:colOff>127000</xdr:colOff>
      <xdr:row>79</xdr:row>
      <xdr:rowOff>97410</xdr:rowOff>
    </xdr:to>
    <xdr:cxnSp macro="">
      <xdr:nvCxnSpPr>
        <xdr:cNvPr id="646" name="直線コネクタ 645"/>
        <xdr:cNvCxnSpPr/>
      </xdr:nvCxnSpPr>
      <xdr:spPr>
        <a:xfrm flipV="1">
          <a:off x="15481300" y="13532721"/>
          <a:ext cx="838200" cy="10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93783</xdr:rowOff>
    </xdr:from>
    <xdr:to>
      <xdr:col>81</xdr:col>
      <xdr:colOff>50800</xdr:colOff>
      <xdr:row>79</xdr:row>
      <xdr:rowOff>97410</xdr:rowOff>
    </xdr:to>
    <xdr:cxnSp macro="">
      <xdr:nvCxnSpPr>
        <xdr:cNvPr id="649" name="直線コネクタ 648"/>
        <xdr:cNvCxnSpPr/>
      </xdr:nvCxnSpPr>
      <xdr:spPr>
        <a:xfrm>
          <a:off x="14592300" y="13638333"/>
          <a:ext cx="889000" cy="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93783</xdr:rowOff>
    </xdr:from>
    <xdr:to>
      <xdr:col>76</xdr:col>
      <xdr:colOff>114300</xdr:colOff>
      <xdr:row>79</xdr:row>
      <xdr:rowOff>95825</xdr:rowOff>
    </xdr:to>
    <xdr:cxnSp macro="">
      <xdr:nvCxnSpPr>
        <xdr:cNvPr id="652" name="直線コネクタ 651"/>
        <xdr:cNvCxnSpPr/>
      </xdr:nvCxnSpPr>
      <xdr:spPr>
        <a:xfrm flipV="1">
          <a:off x="13703300" y="13638333"/>
          <a:ext cx="889000" cy="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92918</xdr:rowOff>
    </xdr:from>
    <xdr:to>
      <xdr:col>71</xdr:col>
      <xdr:colOff>177800</xdr:colOff>
      <xdr:row>79</xdr:row>
      <xdr:rowOff>95825</xdr:rowOff>
    </xdr:to>
    <xdr:cxnSp macro="">
      <xdr:nvCxnSpPr>
        <xdr:cNvPr id="655" name="直線コネクタ 654"/>
        <xdr:cNvCxnSpPr/>
      </xdr:nvCxnSpPr>
      <xdr:spPr>
        <a:xfrm>
          <a:off x="12814300" y="13637468"/>
          <a:ext cx="889000" cy="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7682</xdr:rowOff>
    </xdr:from>
    <xdr:to>
      <xdr:col>67</xdr:col>
      <xdr:colOff>101600</xdr:colOff>
      <xdr:row>79</xdr:row>
      <xdr:rowOff>109282</xdr:rowOff>
    </xdr:to>
    <xdr:sp macro="" textlink="">
      <xdr:nvSpPr>
        <xdr:cNvPr id="658" name="フローチャート: 判断 657"/>
        <xdr:cNvSpPr/>
      </xdr:nvSpPr>
      <xdr:spPr>
        <a:xfrm>
          <a:off x="12763500" y="1355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125809</xdr:rowOff>
    </xdr:from>
    <xdr:ext cx="469744" cy="259045"/>
    <xdr:sp macro="" textlink="">
      <xdr:nvSpPr>
        <xdr:cNvPr id="659" name="テキスト ボックス 658"/>
        <xdr:cNvSpPr txBox="1"/>
      </xdr:nvSpPr>
      <xdr:spPr>
        <a:xfrm>
          <a:off x="12579428" y="1332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108821</xdr:rowOff>
    </xdr:from>
    <xdr:to>
      <xdr:col>85</xdr:col>
      <xdr:colOff>177800</xdr:colOff>
      <xdr:row>79</xdr:row>
      <xdr:rowOff>38971</xdr:rowOff>
    </xdr:to>
    <xdr:sp macro="" textlink="">
      <xdr:nvSpPr>
        <xdr:cNvPr id="665" name="楕円 664"/>
        <xdr:cNvSpPr/>
      </xdr:nvSpPr>
      <xdr:spPr>
        <a:xfrm>
          <a:off x="16268700" y="1348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32760</xdr:rowOff>
    </xdr:from>
    <xdr:ext cx="469744" cy="259045"/>
    <xdr:sp macro="" textlink="">
      <xdr:nvSpPr>
        <xdr:cNvPr id="666" name="災害復旧費該当値テキスト"/>
        <xdr:cNvSpPr txBox="1"/>
      </xdr:nvSpPr>
      <xdr:spPr>
        <a:xfrm>
          <a:off x="16370300" y="1340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46610</xdr:rowOff>
    </xdr:from>
    <xdr:to>
      <xdr:col>81</xdr:col>
      <xdr:colOff>101600</xdr:colOff>
      <xdr:row>79</xdr:row>
      <xdr:rowOff>148210</xdr:rowOff>
    </xdr:to>
    <xdr:sp macro="" textlink="">
      <xdr:nvSpPr>
        <xdr:cNvPr id="667" name="楕円 666"/>
        <xdr:cNvSpPr/>
      </xdr:nvSpPr>
      <xdr:spPr>
        <a:xfrm>
          <a:off x="15430500" y="1359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139337</xdr:rowOff>
    </xdr:from>
    <xdr:ext cx="313932" cy="259045"/>
    <xdr:sp macro="" textlink="">
      <xdr:nvSpPr>
        <xdr:cNvPr id="668" name="テキスト ボックス 667"/>
        <xdr:cNvSpPr txBox="1"/>
      </xdr:nvSpPr>
      <xdr:spPr>
        <a:xfrm>
          <a:off x="15324333" y="13683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42983</xdr:rowOff>
    </xdr:from>
    <xdr:to>
      <xdr:col>76</xdr:col>
      <xdr:colOff>165100</xdr:colOff>
      <xdr:row>79</xdr:row>
      <xdr:rowOff>144583</xdr:rowOff>
    </xdr:to>
    <xdr:sp macro="" textlink="">
      <xdr:nvSpPr>
        <xdr:cNvPr id="669" name="楕円 668"/>
        <xdr:cNvSpPr/>
      </xdr:nvSpPr>
      <xdr:spPr>
        <a:xfrm>
          <a:off x="14541500" y="1358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135710</xdr:rowOff>
    </xdr:from>
    <xdr:ext cx="378565" cy="259045"/>
    <xdr:sp macro="" textlink="">
      <xdr:nvSpPr>
        <xdr:cNvPr id="670" name="テキスト ボックス 669"/>
        <xdr:cNvSpPr txBox="1"/>
      </xdr:nvSpPr>
      <xdr:spPr>
        <a:xfrm>
          <a:off x="14403017" y="13680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45025</xdr:rowOff>
    </xdr:from>
    <xdr:to>
      <xdr:col>72</xdr:col>
      <xdr:colOff>38100</xdr:colOff>
      <xdr:row>79</xdr:row>
      <xdr:rowOff>146625</xdr:rowOff>
    </xdr:to>
    <xdr:sp macro="" textlink="">
      <xdr:nvSpPr>
        <xdr:cNvPr id="671" name="楕円 670"/>
        <xdr:cNvSpPr/>
      </xdr:nvSpPr>
      <xdr:spPr>
        <a:xfrm>
          <a:off x="13652500" y="1358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137752</xdr:rowOff>
    </xdr:from>
    <xdr:ext cx="378565" cy="259045"/>
    <xdr:sp macro="" textlink="">
      <xdr:nvSpPr>
        <xdr:cNvPr id="672" name="テキスト ボックス 671"/>
        <xdr:cNvSpPr txBox="1"/>
      </xdr:nvSpPr>
      <xdr:spPr>
        <a:xfrm>
          <a:off x="13514017" y="13682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42118</xdr:rowOff>
    </xdr:from>
    <xdr:to>
      <xdr:col>67</xdr:col>
      <xdr:colOff>101600</xdr:colOff>
      <xdr:row>79</xdr:row>
      <xdr:rowOff>143718</xdr:rowOff>
    </xdr:to>
    <xdr:sp macro="" textlink="">
      <xdr:nvSpPr>
        <xdr:cNvPr id="673" name="楕円 672"/>
        <xdr:cNvSpPr/>
      </xdr:nvSpPr>
      <xdr:spPr>
        <a:xfrm>
          <a:off x="12763500" y="1358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134845</xdr:rowOff>
    </xdr:from>
    <xdr:ext cx="378565" cy="259045"/>
    <xdr:sp macro="" textlink="">
      <xdr:nvSpPr>
        <xdr:cNvPr id="674" name="テキスト ボックス 673"/>
        <xdr:cNvSpPr txBox="1"/>
      </xdr:nvSpPr>
      <xdr:spPr>
        <a:xfrm>
          <a:off x="12625017" y="136793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75558</xdr:rowOff>
    </xdr:from>
    <xdr:to>
      <xdr:col>85</xdr:col>
      <xdr:colOff>127000</xdr:colOff>
      <xdr:row>98</xdr:row>
      <xdr:rowOff>82854</xdr:rowOff>
    </xdr:to>
    <xdr:cxnSp macro="">
      <xdr:nvCxnSpPr>
        <xdr:cNvPr id="705" name="直線コネクタ 704"/>
        <xdr:cNvCxnSpPr/>
      </xdr:nvCxnSpPr>
      <xdr:spPr>
        <a:xfrm>
          <a:off x="15481300" y="16877658"/>
          <a:ext cx="838200" cy="7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75558</xdr:rowOff>
    </xdr:from>
    <xdr:to>
      <xdr:col>81</xdr:col>
      <xdr:colOff>50800</xdr:colOff>
      <xdr:row>98</xdr:row>
      <xdr:rowOff>88199</xdr:rowOff>
    </xdr:to>
    <xdr:cxnSp macro="">
      <xdr:nvCxnSpPr>
        <xdr:cNvPr id="708" name="直線コネクタ 707"/>
        <xdr:cNvCxnSpPr/>
      </xdr:nvCxnSpPr>
      <xdr:spPr>
        <a:xfrm flipV="1">
          <a:off x="14592300" y="16877658"/>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47983</xdr:rowOff>
    </xdr:from>
    <xdr:to>
      <xdr:col>76</xdr:col>
      <xdr:colOff>114300</xdr:colOff>
      <xdr:row>98</xdr:row>
      <xdr:rowOff>88199</xdr:rowOff>
    </xdr:to>
    <xdr:cxnSp macro="">
      <xdr:nvCxnSpPr>
        <xdr:cNvPr id="711" name="直線コネクタ 710"/>
        <xdr:cNvCxnSpPr/>
      </xdr:nvCxnSpPr>
      <xdr:spPr>
        <a:xfrm>
          <a:off x="13703300" y="16850083"/>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47983</xdr:rowOff>
    </xdr:from>
    <xdr:to>
      <xdr:col>71</xdr:col>
      <xdr:colOff>177800</xdr:colOff>
      <xdr:row>98</xdr:row>
      <xdr:rowOff>71420</xdr:rowOff>
    </xdr:to>
    <xdr:cxnSp macro="">
      <xdr:nvCxnSpPr>
        <xdr:cNvPr id="714" name="直線コネクタ 713"/>
        <xdr:cNvCxnSpPr/>
      </xdr:nvCxnSpPr>
      <xdr:spPr>
        <a:xfrm flipV="1">
          <a:off x="12814300" y="16850083"/>
          <a:ext cx="889000" cy="2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3553</xdr:rowOff>
    </xdr:from>
    <xdr:to>
      <xdr:col>67</xdr:col>
      <xdr:colOff>101600</xdr:colOff>
      <xdr:row>98</xdr:row>
      <xdr:rowOff>105153</xdr:rowOff>
    </xdr:to>
    <xdr:sp macro="" textlink="">
      <xdr:nvSpPr>
        <xdr:cNvPr id="717" name="フローチャート: 判断 716"/>
        <xdr:cNvSpPr/>
      </xdr:nvSpPr>
      <xdr:spPr>
        <a:xfrm>
          <a:off x="12763500" y="16805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121680</xdr:rowOff>
    </xdr:from>
    <xdr:ext cx="534377" cy="259045"/>
    <xdr:sp macro="" textlink="">
      <xdr:nvSpPr>
        <xdr:cNvPr id="718" name="テキスト ボックス 717"/>
        <xdr:cNvSpPr txBox="1"/>
      </xdr:nvSpPr>
      <xdr:spPr>
        <a:xfrm>
          <a:off x="12547111" y="16580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32054</xdr:rowOff>
    </xdr:from>
    <xdr:to>
      <xdr:col>85</xdr:col>
      <xdr:colOff>177800</xdr:colOff>
      <xdr:row>98</xdr:row>
      <xdr:rowOff>133654</xdr:rowOff>
    </xdr:to>
    <xdr:sp macro="" textlink="">
      <xdr:nvSpPr>
        <xdr:cNvPr id="724" name="楕円 723"/>
        <xdr:cNvSpPr/>
      </xdr:nvSpPr>
      <xdr:spPr>
        <a:xfrm>
          <a:off x="16268700" y="1683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24758</xdr:rowOff>
    </xdr:from>
    <xdr:to>
      <xdr:col>81</xdr:col>
      <xdr:colOff>101600</xdr:colOff>
      <xdr:row>98</xdr:row>
      <xdr:rowOff>126358</xdr:rowOff>
    </xdr:to>
    <xdr:sp macro="" textlink="">
      <xdr:nvSpPr>
        <xdr:cNvPr id="726" name="楕円 725"/>
        <xdr:cNvSpPr/>
      </xdr:nvSpPr>
      <xdr:spPr>
        <a:xfrm>
          <a:off x="15430500" y="1682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117485</xdr:rowOff>
    </xdr:from>
    <xdr:ext cx="534377" cy="259045"/>
    <xdr:sp macro="" textlink="">
      <xdr:nvSpPr>
        <xdr:cNvPr id="727" name="テキスト ボックス 726"/>
        <xdr:cNvSpPr txBox="1"/>
      </xdr:nvSpPr>
      <xdr:spPr>
        <a:xfrm>
          <a:off x="15214111" y="1691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37399</xdr:rowOff>
    </xdr:from>
    <xdr:to>
      <xdr:col>76</xdr:col>
      <xdr:colOff>165100</xdr:colOff>
      <xdr:row>98</xdr:row>
      <xdr:rowOff>138999</xdr:rowOff>
    </xdr:to>
    <xdr:sp macro="" textlink="">
      <xdr:nvSpPr>
        <xdr:cNvPr id="728" name="楕円 727"/>
        <xdr:cNvSpPr/>
      </xdr:nvSpPr>
      <xdr:spPr>
        <a:xfrm>
          <a:off x="14541500" y="1683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130126</xdr:rowOff>
    </xdr:from>
    <xdr:ext cx="534377" cy="259045"/>
    <xdr:sp macro="" textlink="">
      <xdr:nvSpPr>
        <xdr:cNvPr id="729" name="テキスト ボックス 728"/>
        <xdr:cNvSpPr txBox="1"/>
      </xdr:nvSpPr>
      <xdr:spPr>
        <a:xfrm>
          <a:off x="14325111" y="16932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168633</xdr:rowOff>
    </xdr:from>
    <xdr:to>
      <xdr:col>72</xdr:col>
      <xdr:colOff>38100</xdr:colOff>
      <xdr:row>98</xdr:row>
      <xdr:rowOff>98783</xdr:rowOff>
    </xdr:to>
    <xdr:sp macro="" textlink="">
      <xdr:nvSpPr>
        <xdr:cNvPr id="730" name="楕円 729"/>
        <xdr:cNvSpPr/>
      </xdr:nvSpPr>
      <xdr:spPr>
        <a:xfrm>
          <a:off x="13652500" y="167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89910</xdr:rowOff>
    </xdr:from>
    <xdr:ext cx="534377" cy="259045"/>
    <xdr:sp macro="" textlink="">
      <xdr:nvSpPr>
        <xdr:cNvPr id="731" name="テキスト ボックス 730"/>
        <xdr:cNvSpPr txBox="1"/>
      </xdr:nvSpPr>
      <xdr:spPr>
        <a:xfrm>
          <a:off x="13436111" y="1689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20620</xdr:rowOff>
    </xdr:from>
    <xdr:to>
      <xdr:col>67</xdr:col>
      <xdr:colOff>101600</xdr:colOff>
      <xdr:row>98</xdr:row>
      <xdr:rowOff>122220</xdr:rowOff>
    </xdr:to>
    <xdr:sp macro="" textlink="">
      <xdr:nvSpPr>
        <xdr:cNvPr id="732" name="楕円 731"/>
        <xdr:cNvSpPr/>
      </xdr:nvSpPr>
      <xdr:spPr>
        <a:xfrm>
          <a:off x="12763500" y="168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113347</xdr:rowOff>
    </xdr:from>
    <xdr:ext cx="534377" cy="259045"/>
    <xdr:sp macro="" textlink="">
      <xdr:nvSpPr>
        <xdr:cNvPr id="733" name="テキスト ボックス 732"/>
        <xdr:cNvSpPr txBox="1"/>
      </xdr:nvSpPr>
      <xdr:spPr>
        <a:xfrm>
          <a:off x="12547111" y="169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2" name="直線コネクタ 76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5" name="直線コネクタ 76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8" name="直線コネクタ 76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71" name="直線コネクタ 77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158242</xdr:rowOff>
    </xdr:from>
    <xdr:to>
      <xdr:col>98</xdr:col>
      <xdr:colOff>38100</xdr:colOff>
      <xdr:row>39</xdr:row>
      <xdr:rowOff>88392</xdr:rowOff>
    </xdr:to>
    <xdr:sp macro="" textlink="">
      <xdr:nvSpPr>
        <xdr:cNvPr id="774" name="フローチャート: 判断 773"/>
        <xdr:cNvSpPr/>
      </xdr:nvSpPr>
      <xdr:spPr>
        <a:xfrm>
          <a:off x="18605500" y="667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104919</xdr:rowOff>
    </xdr:from>
    <xdr:ext cx="313932" cy="259045"/>
    <xdr:sp macro="" textlink="">
      <xdr:nvSpPr>
        <xdr:cNvPr id="775" name="テキスト ボックス 774"/>
        <xdr:cNvSpPr txBox="1"/>
      </xdr:nvSpPr>
      <xdr:spPr>
        <a:xfrm>
          <a:off x="18499333" y="6448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81" name="楕円 78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82"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3" name="楕円 78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4" name="テキスト ボックス 783"/>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5" name="楕円 78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6" name="テキスト ボックス 785"/>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7" name="楕円 78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8" name="テキスト ボックス 787"/>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9" name="楕円 78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90" name="テキスト ボックス 789"/>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1" name="フローチャート: 判断 830"/>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2" name="テキスト ボックス 831"/>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47" name="テキスト ボックス 846"/>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商工費と土木費の住民一人当たりのコストが類似団体平均と比較して高い状態となっている。</a:t>
          </a:r>
        </a:p>
        <a:p>
          <a:r>
            <a:rPr kumimoji="1" lang="ja-JP" altLang="en-US" sz="1300">
              <a:latin typeface="ＭＳ Ｐゴシック" panose="020B0600070205080204" pitchFamily="50" charset="-128"/>
              <a:ea typeface="ＭＳ Ｐゴシック" panose="020B0600070205080204" pitchFamily="50" charset="-128"/>
            </a:rPr>
            <a:t>　商工費が高い理由としては、温泉施設運営費があることが考えられる。施設の維持管理等、公共施設等総合管理計画に基づき計画的に実施し、経費を抑制していく。</a:t>
          </a:r>
        </a:p>
        <a:p>
          <a:r>
            <a:rPr kumimoji="1" lang="ja-JP" altLang="en-US" sz="1300">
              <a:latin typeface="ＭＳ Ｐゴシック" panose="020B0600070205080204" pitchFamily="50" charset="-128"/>
              <a:ea typeface="ＭＳ Ｐゴシック" panose="020B0600070205080204" pitchFamily="50" charset="-128"/>
            </a:rPr>
            <a:t>　土木費が高い理由としては、下水道事業会計への繰出金が大きいことが考えられる。主に下水道会計の地方債償還財源に係るものであり、令和３年度をピークに減少していくことを見込んでいる。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年度については、前年度の臨時的な税収の増による普通交付税</a:t>
          </a:r>
          <a:r>
            <a:rPr kumimoji="1" lang="en-US" altLang="ja-JP" sz="1100">
              <a:solidFill>
                <a:schemeClr val="dk1"/>
              </a:solidFill>
              <a:effectLst/>
              <a:latin typeface="+mn-lt"/>
              <a:ea typeface="+mn-ea"/>
              <a:cs typeface="+mn-cs"/>
            </a:rPr>
            <a:t>6.6</a:t>
          </a:r>
          <a:r>
            <a:rPr kumimoji="1" lang="ja-JP" altLang="ja-JP" sz="1100">
              <a:solidFill>
                <a:schemeClr val="dk1"/>
              </a:solidFill>
              <a:effectLst/>
              <a:latin typeface="+mn-lt"/>
              <a:ea typeface="+mn-ea"/>
              <a:cs typeface="+mn-cs"/>
            </a:rPr>
            <a:t>％減及び生ごみ処理施設整備事業等の普通建設事業</a:t>
          </a:r>
          <a:r>
            <a:rPr kumimoji="1" lang="en-US" altLang="ja-JP" sz="1100">
              <a:solidFill>
                <a:schemeClr val="dk1"/>
              </a:solidFill>
              <a:effectLst/>
              <a:latin typeface="+mn-lt"/>
              <a:ea typeface="+mn-ea"/>
              <a:cs typeface="+mn-cs"/>
            </a:rPr>
            <a:t>91</a:t>
          </a:r>
          <a:r>
            <a:rPr kumimoji="1" lang="ja-JP" altLang="ja-JP" sz="1100">
              <a:solidFill>
                <a:schemeClr val="dk1"/>
              </a:solidFill>
              <a:effectLst/>
              <a:latin typeface="+mn-lt"/>
              <a:ea typeface="+mn-ea"/>
              <a:cs typeface="+mn-cs"/>
            </a:rPr>
            <a:t>％増により、実質単年度収支は大きくマイナスとなったが、実質収支については、基金取崩しにより継続的に黒字を確保している。財政調整基金繰入金については、平成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年度予算編成から、行政改革推進計画に基づき前年度の取崩し額以内とすることにより、歳出の抑制を図っており、今後も実質単年度収支の継続的な黒字に努めていく。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長野県東御市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地域改善地区住宅改修資金等貸付事業特別会計を除きすべての会計において、黒字である。</a:t>
          </a:r>
          <a:endParaRPr lang="ja-JP" altLang="ja-JP" sz="1400">
            <a:effectLst/>
          </a:endParaRPr>
        </a:p>
        <a:p>
          <a:r>
            <a:rPr kumimoji="1" lang="ja-JP" altLang="ja-JP" sz="1100">
              <a:solidFill>
                <a:schemeClr val="dk1"/>
              </a:solidFill>
              <a:effectLst/>
              <a:latin typeface="+mn-lt"/>
              <a:ea typeface="+mn-ea"/>
              <a:cs typeface="+mn-cs"/>
            </a:rPr>
            <a:t>　地域改善地区住宅改修資金等貸付事業特別会計では、貸付金の回収に努めることにより、黒字を目標とする。</a:t>
          </a:r>
          <a:endParaRPr lang="ja-JP" altLang="ja-JP" sz="1400">
            <a:effectLst/>
          </a:endParaRPr>
        </a:p>
        <a:p>
          <a:r>
            <a:rPr kumimoji="1" lang="ja-JP" altLang="ja-JP" sz="1100">
              <a:solidFill>
                <a:schemeClr val="dk1"/>
              </a:solidFill>
              <a:effectLst/>
              <a:latin typeface="+mn-lt"/>
              <a:ea typeface="+mn-ea"/>
              <a:cs typeface="+mn-cs"/>
            </a:rPr>
            <a:t>　下水道事業会計においては、元金償還が減少しつつあること及び、大型事業の繰越があったことにより、剰余額は増加傾向が続いている。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79</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81</v>
      </c>
      <c r="C3" s="441"/>
      <c r="D3" s="441"/>
      <c r="E3" s="442"/>
      <c r="F3" s="442"/>
      <c r="G3" s="442"/>
      <c r="H3" s="442"/>
      <c r="I3" s="442"/>
      <c r="J3" s="442"/>
      <c r="K3" s="442"/>
      <c r="L3" s="442" t="s">
        <v>82</v>
      </c>
      <c r="M3" s="442"/>
      <c r="N3" s="442"/>
      <c r="O3" s="442"/>
      <c r="P3" s="442"/>
      <c r="Q3" s="442"/>
      <c r="R3" s="449"/>
      <c r="S3" s="449"/>
      <c r="T3" s="449"/>
      <c r="U3" s="449"/>
      <c r="V3" s="450"/>
      <c r="W3" s="424" t="s">
        <v>83</v>
      </c>
      <c r="X3" s="425"/>
      <c r="Y3" s="425"/>
      <c r="Z3" s="425"/>
      <c r="AA3" s="425"/>
      <c r="AB3" s="441"/>
      <c r="AC3" s="449" t="s">
        <v>84</v>
      </c>
      <c r="AD3" s="425"/>
      <c r="AE3" s="425"/>
      <c r="AF3" s="425"/>
      <c r="AG3" s="425"/>
      <c r="AH3" s="425"/>
      <c r="AI3" s="425"/>
      <c r="AJ3" s="425"/>
      <c r="AK3" s="425"/>
      <c r="AL3" s="426"/>
      <c r="AM3" s="424" t="s">
        <v>85</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86</v>
      </c>
      <c r="BO3" s="425"/>
      <c r="BP3" s="425"/>
      <c r="BQ3" s="425"/>
      <c r="BR3" s="425"/>
      <c r="BS3" s="425"/>
      <c r="BT3" s="425"/>
      <c r="BU3" s="426"/>
      <c r="BV3" s="424" t="s">
        <v>87</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88</v>
      </c>
      <c r="CU3" s="425"/>
      <c r="CV3" s="425"/>
      <c r="CW3" s="425"/>
      <c r="CX3" s="425"/>
      <c r="CY3" s="425"/>
      <c r="CZ3" s="425"/>
      <c r="DA3" s="426"/>
      <c r="DB3" s="424" t="s">
        <v>89</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90</v>
      </c>
      <c r="AZ4" s="428"/>
      <c r="BA4" s="428"/>
      <c r="BB4" s="428"/>
      <c r="BC4" s="428"/>
      <c r="BD4" s="428"/>
      <c r="BE4" s="428"/>
      <c r="BF4" s="428"/>
      <c r="BG4" s="428"/>
      <c r="BH4" s="428"/>
      <c r="BI4" s="428"/>
      <c r="BJ4" s="428"/>
      <c r="BK4" s="428"/>
      <c r="BL4" s="428"/>
      <c r="BM4" s="429"/>
      <c r="BN4" s="430">
        <v>17128176</v>
      </c>
      <c r="BO4" s="431"/>
      <c r="BP4" s="431"/>
      <c r="BQ4" s="431"/>
      <c r="BR4" s="431"/>
      <c r="BS4" s="431"/>
      <c r="BT4" s="431"/>
      <c r="BU4" s="432"/>
      <c r="BV4" s="430">
        <v>15628232</v>
      </c>
      <c r="BW4" s="431"/>
      <c r="BX4" s="431"/>
      <c r="BY4" s="431"/>
      <c r="BZ4" s="431"/>
      <c r="CA4" s="431"/>
      <c r="CB4" s="431"/>
      <c r="CC4" s="432"/>
      <c r="CD4" s="433" t="s">
        <v>91</v>
      </c>
      <c r="CE4" s="434"/>
      <c r="CF4" s="434"/>
      <c r="CG4" s="434"/>
      <c r="CH4" s="434"/>
      <c r="CI4" s="434"/>
      <c r="CJ4" s="434"/>
      <c r="CK4" s="434"/>
      <c r="CL4" s="434"/>
      <c r="CM4" s="434"/>
      <c r="CN4" s="434"/>
      <c r="CO4" s="434"/>
      <c r="CP4" s="434"/>
      <c r="CQ4" s="434"/>
      <c r="CR4" s="434"/>
      <c r="CS4" s="435"/>
      <c r="CT4" s="436">
        <v>5.6</v>
      </c>
      <c r="CU4" s="437"/>
      <c r="CV4" s="437"/>
      <c r="CW4" s="437"/>
      <c r="CX4" s="437"/>
      <c r="CY4" s="437"/>
      <c r="CZ4" s="437"/>
      <c r="DA4" s="438"/>
      <c r="DB4" s="436">
        <v>4.5</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92</v>
      </c>
      <c r="AN5" s="497"/>
      <c r="AO5" s="497"/>
      <c r="AP5" s="497"/>
      <c r="AQ5" s="497"/>
      <c r="AR5" s="497"/>
      <c r="AS5" s="497"/>
      <c r="AT5" s="498"/>
      <c r="AU5" s="499" t="s">
        <v>93</v>
      </c>
      <c r="AV5" s="500"/>
      <c r="AW5" s="500"/>
      <c r="AX5" s="500"/>
      <c r="AY5" s="501" t="s">
        <v>94</v>
      </c>
      <c r="AZ5" s="502"/>
      <c r="BA5" s="502"/>
      <c r="BB5" s="502"/>
      <c r="BC5" s="502"/>
      <c r="BD5" s="502"/>
      <c r="BE5" s="502"/>
      <c r="BF5" s="502"/>
      <c r="BG5" s="502"/>
      <c r="BH5" s="502"/>
      <c r="BI5" s="502"/>
      <c r="BJ5" s="502"/>
      <c r="BK5" s="502"/>
      <c r="BL5" s="502"/>
      <c r="BM5" s="503"/>
      <c r="BN5" s="467">
        <v>16539385</v>
      </c>
      <c r="BO5" s="468"/>
      <c r="BP5" s="468"/>
      <c r="BQ5" s="468"/>
      <c r="BR5" s="468"/>
      <c r="BS5" s="468"/>
      <c r="BT5" s="468"/>
      <c r="BU5" s="469"/>
      <c r="BV5" s="467">
        <v>15154755</v>
      </c>
      <c r="BW5" s="468"/>
      <c r="BX5" s="468"/>
      <c r="BY5" s="468"/>
      <c r="BZ5" s="468"/>
      <c r="CA5" s="468"/>
      <c r="CB5" s="468"/>
      <c r="CC5" s="469"/>
      <c r="CD5" s="470" t="s">
        <v>95</v>
      </c>
      <c r="CE5" s="471"/>
      <c r="CF5" s="471"/>
      <c r="CG5" s="471"/>
      <c r="CH5" s="471"/>
      <c r="CI5" s="471"/>
      <c r="CJ5" s="471"/>
      <c r="CK5" s="471"/>
      <c r="CL5" s="471"/>
      <c r="CM5" s="471"/>
      <c r="CN5" s="471"/>
      <c r="CO5" s="471"/>
      <c r="CP5" s="471"/>
      <c r="CQ5" s="471"/>
      <c r="CR5" s="471"/>
      <c r="CS5" s="472"/>
      <c r="CT5" s="464">
        <v>92.2</v>
      </c>
      <c r="CU5" s="465"/>
      <c r="CV5" s="465"/>
      <c r="CW5" s="465"/>
      <c r="CX5" s="465"/>
      <c r="CY5" s="465"/>
      <c r="CZ5" s="465"/>
      <c r="DA5" s="466"/>
      <c r="DB5" s="464">
        <v>91.4</v>
      </c>
      <c r="DC5" s="465"/>
      <c r="DD5" s="465"/>
      <c r="DE5" s="465"/>
      <c r="DF5" s="465"/>
      <c r="DG5" s="465"/>
      <c r="DH5" s="465"/>
      <c r="DI5" s="466"/>
      <c r="DJ5" s="186"/>
      <c r="DK5" s="186"/>
      <c r="DL5" s="186"/>
      <c r="DM5" s="186"/>
      <c r="DN5" s="186"/>
      <c r="DO5" s="186"/>
    </row>
    <row r="6" spans="1:119" ht="18.75" customHeight="1" x14ac:dyDescent="0.15">
      <c r="A6" s="187"/>
      <c r="B6" s="473" t="s">
        <v>96</v>
      </c>
      <c r="C6" s="474"/>
      <c r="D6" s="474"/>
      <c r="E6" s="475"/>
      <c r="F6" s="475"/>
      <c r="G6" s="475"/>
      <c r="H6" s="475"/>
      <c r="I6" s="475"/>
      <c r="J6" s="475"/>
      <c r="K6" s="475"/>
      <c r="L6" s="475" t="s">
        <v>97</v>
      </c>
      <c r="M6" s="475"/>
      <c r="N6" s="475"/>
      <c r="O6" s="475"/>
      <c r="P6" s="475"/>
      <c r="Q6" s="475"/>
      <c r="R6" s="479"/>
      <c r="S6" s="479"/>
      <c r="T6" s="479"/>
      <c r="U6" s="479"/>
      <c r="V6" s="480"/>
      <c r="W6" s="483" t="s">
        <v>98</v>
      </c>
      <c r="X6" s="484"/>
      <c r="Y6" s="484"/>
      <c r="Z6" s="484"/>
      <c r="AA6" s="484"/>
      <c r="AB6" s="474"/>
      <c r="AC6" s="487" t="s">
        <v>99</v>
      </c>
      <c r="AD6" s="488"/>
      <c r="AE6" s="488"/>
      <c r="AF6" s="488"/>
      <c r="AG6" s="488"/>
      <c r="AH6" s="488"/>
      <c r="AI6" s="488"/>
      <c r="AJ6" s="488"/>
      <c r="AK6" s="488"/>
      <c r="AL6" s="489"/>
      <c r="AM6" s="496" t="s">
        <v>100</v>
      </c>
      <c r="AN6" s="497"/>
      <c r="AO6" s="497"/>
      <c r="AP6" s="497"/>
      <c r="AQ6" s="497"/>
      <c r="AR6" s="497"/>
      <c r="AS6" s="497"/>
      <c r="AT6" s="498"/>
      <c r="AU6" s="499" t="s">
        <v>93</v>
      </c>
      <c r="AV6" s="500"/>
      <c r="AW6" s="500"/>
      <c r="AX6" s="500"/>
      <c r="AY6" s="501" t="s">
        <v>101</v>
      </c>
      <c r="AZ6" s="502"/>
      <c r="BA6" s="502"/>
      <c r="BB6" s="502"/>
      <c r="BC6" s="502"/>
      <c r="BD6" s="502"/>
      <c r="BE6" s="502"/>
      <c r="BF6" s="502"/>
      <c r="BG6" s="502"/>
      <c r="BH6" s="502"/>
      <c r="BI6" s="502"/>
      <c r="BJ6" s="502"/>
      <c r="BK6" s="502"/>
      <c r="BL6" s="502"/>
      <c r="BM6" s="503"/>
      <c r="BN6" s="467">
        <v>588791</v>
      </c>
      <c r="BO6" s="468"/>
      <c r="BP6" s="468"/>
      <c r="BQ6" s="468"/>
      <c r="BR6" s="468"/>
      <c r="BS6" s="468"/>
      <c r="BT6" s="468"/>
      <c r="BU6" s="469"/>
      <c r="BV6" s="467">
        <v>473477</v>
      </c>
      <c r="BW6" s="468"/>
      <c r="BX6" s="468"/>
      <c r="BY6" s="468"/>
      <c r="BZ6" s="468"/>
      <c r="CA6" s="468"/>
      <c r="CB6" s="468"/>
      <c r="CC6" s="469"/>
      <c r="CD6" s="470" t="s">
        <v>102</v>
      </c>
      <c r="CE6" s="471"/>
      <c r="CF6" s="471"/>
      <c r="CG6" s="471"/>
      <c r="CH6" s="471"/>
      <c r="CI6" s="471"/>
      <c r="CJ6" s="471"/>
      <c r="CK6" s="471"/>
      <c r="CL6" s="471"/>
      <c r="CM6" s="471"/>
      <c r="CN6" s="471"/>
      <c r="CO6" s="471"/>
      <c r="CP6" s="471"/>
      <c r="CQ6" s="471"/>
      <c r="CR6" s="471"/>
      <c r="CS6" s="472"/>
      <c r="CT6" s="504">
        <v>96.4</v>
      </c>
      <c r="CU6" s="505"/>
      <c r="CV6" s="505"/>
      <c r="CW6" s="505"/>
      <c r="CX6" s="505"/>
      <c r="CY6" s="505"/>
      <c r="CZ6" s="505"/>
      <c r="DA6" s="506"/>
      <c r="DB6" s="504">
        <v>96.7</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103</v>
      </c>
      <c r="AN7" s="497"/>
      <c r="AO7" s="497"/>
      <c r="AP7" s="497"/>
      <c r="AQ7" s="497"/>
      <c r="AR7" s="497"/>
      <c r="AS7" s="497"/>
      <c r="AT7" s="498"/>
      <c r="AU7" s="499" t="s">
        <v>93</v>
      </c>
      <c r="AV7" s="500"/>
      <c r="AW7" s="500"/>
      <c r="AX7" s="500"/>
      <c r="AY7" s="501" t="s">
        <v>104</v>
      </c>
      <c r="AZ7" s="502"/>
      <c r="BA7" s="502"/>
      <c r="BB7" s="502"/>
      <c r="BC7" s="502"/>
      <c r="BD7" s="502"/>
      <c r="BE7" s="502"/>
      <c r="BF7" s="502"/>
      <c r="BG7" s="502"/>
      <c r="BH7" s="502"/>
      <c r="BI7" s="502"/>
      <c r="BJ7" s="502"/>
      <c r="BK7" s="502"/>
      <c r="BL7" s="502"/>
      <c r="BM7" s="503"/>
      <c r="BN7" s="467">
        <v>92803</v>
      </c>
      <c r="BO7" s="468"/>
      <c r="BP7" s="468"/>
      <c r="BQ7" s="468"/>
      <c r="BR7" s="468"/>
      <c r="BS7" s="468"/>
      <c r="BT7" s="468"/>
      <c r="BU7" s="469"/>
      <c r="BV7" s="467">
        <v>76738</v>
      </c>
      <c r="BW7" s="468"/>
      <c r="BX7" s="468"/>
      <c r="BY7" s="468"/>
      <c r="BZ7" s="468"/>
      <c r="CA7" s="468"/>
      <c r="CB7" s="468"/>
      <c r="CC7" s="469"/>
      <c r="CD7" s="470" t="s">
        <v>105</v>
      </c>
      <c r="CE7" s="471"/>
      <c r="CF7" s="471"/>
      <c r="CG7" s="471"/>
      <c r="CH7" s="471"/>
      <c r="CI7" s="471"/>
      <c r="CJ7" s="471"/>
      <c r="CK7" s="471"/>
      <c r="CL7" s="471"/>
      <c r="CM7" s="471"/>
      <c r="CN7" s="471"/>
      <c r="CO7" s="471"/>
      <c r="CP7" s="471"/>
      <c r="CQ7" s="471"/>
      <c r="CR7" s="471"/>
      <c r="CS7" s="472"/>
      <c r="CT7" s="467">
        <v>8855362</v>
      </c>
      <c r="CU7" s="468"/>
      <c r="CV7" s="468"/>
      <c r="CW7" s="468"/>
      <c r="CX7" s="468"/>
      <c r="CY7" s="468"/>
      <c r="CZ7" s="468"/>
      <c r="DA7" s="469"/>
      <c r="DB7" s="467">
        <v>8897747</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106</v>
      </c>
      <c r="AN8" s="497"/>
      <c r="AO8" s="497"/>
      <c r="AP8" s="497"/>
      <c r="AQ8" s="497"/>
      <c r="AR8" s="497"/>
      <c r="AS8" s="497"/>
      <c r="AT8" s="498"/>
      <c r="AU8" s="499" t="s">
        <v>93</v>
      </c>
      <c r="AV8" s="500"/>
      <c r="AW8" s="500"/>
      <c r="AX8" s="500"/>
      <c r="AY8" s="501" t="s">
        <v>107</v>
      </c>
      <c r="AZ8" s="502"/>
      <c r="BA8" s="502"/>
      <c r="BB8" s="502"/>
      <c r="BC8" s="502"/>
      <c r="BD8" s="502"/>
      <c r="BE8" s="502"/>
      <c r="BF8" s="502"/>
      <c r="BG8" s="502"/>
      <c r="BH8" s="502"/>
      <c r="BI8" s="502"/>
      <c r="BJ8" s="502"/>
      <c r="BK8" s="502"/>
      <c r="BL8" s="502"/>
      <c r="BM8" s="503"/>
      <c r="BN8" s="467">
        <v>495988</v>
      </c>
      <c r="BO8" s="468"/>
      <c r="BP8" s="468"/>
      <c r="BQ8" s="468"/>
      <c r="BR8" s="468"/>
      <c r="BS8" s="468"/>
      <c r="BT8" s="468"/>
      <c r="BU8" s="469"/>
      <c r="BV8" s="467">
        <v>396739</v>
      </c>
      <c r="BW8" s="468"/>
      <c r="BX8" s="468"/>
      <c r="BY8" s="468"/>
      <c r="BZ8" s="468"/>
      <c r="CA8" s="468"/>
      <c r="CB8" s="468"/>
      <c r="CC8" s="469"/>
      <c r="CD8" s="470" t="s">
        <v>108</v>
      </c>
      <c r="CE8" s="471"/>
      <c r="CF8" s="471"/>
      <c r="CG8" s="471"/>
      <c r="CH8" s="471"/>
      <c r="CI8" s="471"/>
      <c r="CJ8" s="471"/>
      <c r="CK8" s="471"/>
      <c r="CL8" s="471"/>
      <c r="CM8" s="471"/>
      <c r="CN8" s="471"/>
      <c r="CO8" s="471"/>
      <c r="CP8" s="471"/>
      <c r="CQ8" s="471"/>
      <c r="CR8" s="471"/>
      <c r="CS8" s="472"/>
      <c r="CT8" s="507">
        <v>0.51</v>
      </c>
      <c r="CU8" s="508"/>
      <c r="CV8" s="508"/>
      <c r="CW8" s="508"/>
      <c r="CX8" s="508"/>
      <c r="CY8" s="508"/>
      <c r="CZ8" s="508"/>
      <c r="DA8" s="509"/>
      <c r="DB8" s="507">
        <v>0.51</v>
      </c>
      <c r="DC8" s="508"/>
      <c r="DD8" s="508"/>
      <c r="DE8" s="508"/>
      <c r="DF8" s="508"/>
      <c r="DG8" s="508"/>
      <c r="DH8" s="508"/>
      <c r="DI8" s="509"/>
      <c r="DJ8" s="186"/>
      <c r="DK8" s="186"/>
      <c r="DL8" s="186"/>
      <c r="DM8" s="186"/>
      <c r="DN8" s="186"/>
      <c r="DO8" s="186"/>
    </row>
    <row r="9" spans="1:119" ht="18.75" customHeight="1" thickBot="1" x14ac:dyDescent="0.2">
      <c r="A9" s="187"/>
      <c r="B9" s="461" t="s">
        <v>109</v>
      </c>
      <c r="C9" s="462"/>
      <c r="D9" s="462"/>
      <c r="E9" s="462"/>
      <c r="F9" s="462"/>
      <c r="G9" s="462"/>
      <c r="H9" s="462"/>
      <c r="I9" s="462"/>
      <c r="J9" s="462"/>
      <c r="K9" s="510"/>
      <c r="L9" s="511" t="s">
        <v>110</v>
      </c>
      <c r="M9" s="512"/>
      <c r="N9" s="512"/>
      <c r="O9" s="512"/>
      <c r="P9" s="512"/>
      <c r="Q9" s="513"/>
      <c r="R9" s="514">
        <v>30107</v>
      </c>
      <c r="S9" s="515"/>
      <c r="T9" s="515"/>
      <c r="U9" s="515"/>
      <c r="V9" s="516"/>
      <c r="W9" s="424" t="s">
        <v>111</v>
      </c>
      <c r="X9" s="425"/>
      <c r="Y9" s="425"/>
      <c r="Z9" s="425"/>
      <c r="AA9" s="425"/>
      <c r="AB9" s="425"/>
      <c r="AC9" s="425"/>
      <c r="AD9" s="425"/>
      <c r="AE9" s="425"/>
      <c r="AF9" s="425"/>
      <c r="AG9" s="425"/>
      <c r="AH9" s="425"/>
      <c r="AI9" s="425"/>
      <c r="AJ9" s="425"/>
      <c r="AK9" s="425"/>
      <c r="AL9" s="426"/>
      <c r="AM9" s="496" t="s">
        <v>112</v>
      </c>
      <c r="AN9" s="497"/>
      <c r="AO9" s="497"/>
      <c r="AP9" s="497"/>
      <c r="AQ9" s="497"/>
      <c r="AR9" s="497"/>
      <c r="AS9" s="497"/>
      <c r="AT9" s="498"/>
      <c r="AU9" s="499" t="s">
        <v>113</v>
      </c>
      <c r="AV9" s="500"/>
      <c r="AW9" s="500"/>
      <c r="AX9" s="500"/>
      <c r="AY9" s="501" t="s">
        <v>114</v>
      </c>
      <c r="AZ9" s="502"/>
      <c r="BA9" s="502"/>
      <c r="BB9" s="502"/>
      <c r="BC9" s="502"/>
      <c r="BD9" s="502"/>
      <c r="BE9" s="502"/>
      <c r="BF9" s="502"/>
      <c r="BG9" s="502"/>
      <c r="BH9" s="502"/>
      <c r="BI9" s="502"/>
      <c r="BJ9" s="502"/>
      <c r="BK9" s="502"/>
      <c r="BL9" s="502"/>
      <c r="BM9" s="503"/>
      <c r="BN9" s="467">
        <v>99249</v>
      </c>
      <c r="BO9" s="468"/>
      <c r="BP9" s="468"/>
      <c r="BQ9" s="468"/>
      <c r="BR9" s="468"/>
      <c r="BS9" s="468"/>
      <c r="BT9" s="468"/>
      <c r="BU9" s="469"/>
      <c r="BV9" s="467">
        <v>35001</v>
      </c>
      <c r="BW9" s="468"/>
      <c r="BX9" s="468"/>
      <c r="BY9" s="468"/>
      <c r="BZ9" s="468"/>
      <c r="CA9" s="468"/>
      <c r="CB9" s="468"/>
      <c r="CC9" s="469"/>
      <c r="CD9" s="470" t="s">
        <v>115</v>
      </c>
      <c r="CE9" s="471"/>
      <c r="CF9" s="471"/>
      <c r="CG9" s="471"/>
      <c r="CH9" s="471"/>
      <c r="CI9" s="471"/>
      <c r="CJ9" s="471"/>
      <c r="CK9" s="471"/>
      <c r="CL9" s="471"/>
      <c r="CM9" s="471"/>
      <c r="CN9" s="471"/>
      <c r="CO9" s="471"/>
      <c r="CP9" s="471"/>
      <c r="CQ9" s="471"/>
      <c r="CR9" s="471"/>
      <c r="CS9" s="472"/>
      <c r="CT9" s="464">
        <v>15.4</v>
      </c>
      <c r="CU9" s="465"/>
      <c r="CV9" s="465"/>
      <c r="CW9" s="465"/>
      <c r="CX9" s="465"/>
      <c r="CY9" s="465"/>
      <c r="CZ9" s="465"/>
      <c r="DA9" s="466"/>
      <c r="DB9" s="464">
        <v>16.2</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116</v>
      </c>
      <c r="M10" s="497"/>
      <c r="N10" s="497"/>
      <c r="O10" s="497"/>
      <c r="P10" s="497"/>
      <c r="Q10" s="498"/>
      <c r="R10" s="518">
        <v>30696</v>
      </c>
      <c r="S10" s="519"/>
      <c r="T10" s="519"/>
      <c r="U10" s="519"/>
      <c r="V10" s="520"/>
      <c r="W10" s="455"/>
      <c r="X10" s="456"/>
      <c r="Y10" s="456"/>
      <c r="Z10" s="456"/>
      <c r="AA10" s="456"/>
      <c r="AB10" s="456"/>
      <c r="AC10" s="456"/>
      <c r="AD10" s="456"/>
      <c r="AE10" s="456"/>
      <c r="AF10" s="456"/>
      <c r="AG10" s="456"/>
      <c r="AH10" s="456"/>
      <c r="AI10" s="456"/>
      <c r="AJ10" s="456"/>
      <c r="AK10" s="456"/>
      <c r="AL10" s="459"/>
      <c r="AM10" s="496" t="s">
        <v>117</v>
      </c>
      <c r="AN10" s="497"/>
      <c r="AO10" s="497"/>
      <c r="AP10" s="497"/>
      <c r="AQ10" s="497"/>
      <c r="AR10" s="497"/>
      <c r="AS10" s="497"/>
      <c r="AT10" s="498"/>
      <c r="AU10" s="499" t="s">
        <v>118</v>
      </c>
      <c r="AV10" s="500"/>
      <c r="AW10" s="500"/>
      <c r="AX10" s="500"/>
      <c r="AY10" s="501" t="s">
        <v>119</v>
      </c>
      <c r="AZ10" s="502"/>
      <c r="BA10" s="502"/>
      <c r="BB10" s="502"/>
      <c r="BC10" s="502"/>
      <c r="BD10" s="502"/>
      <c r="BE10" s="502"/>
      <c r="BF10" s="502"/>
      <c r="BG10" s="502"/>
      <c r="BH10" s="502"/>
      <c r="BI10" s="502"/>
      <c r="BJ10" s="502"/>
      <c r="BK10" s="502"/>
      <c r="BL10" s="502"/>
      <c r="BM10" s="503"/>
      <c r="BN10" s="467">
        <v>13377</v>
      </c>
      <c r="BO10" s="468"/>
      <c r="BP10" s="468"/>
      <c r="BQ10" s="468"/>
      <c r="BR10" s="468"/>
      <c r="BS10" s="468"/>
      <c r="BT10" s="468"/>
      <c r="BU10" s="469"/>
      <c r="BV10" s="467">
        <v>162205</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93</v>
      </c>
      <c r="AV11" s="500"/>
      <c r="AW11" s="500"/>
      <c r="AX11" s="500"/>
      <c r="AY11" s="501" t="s">
        <v>124</v>
      </c>
      <c r="AZ11" s="502"/>
      <c r="BA11" s="502"/>
      <c r="BB11" s="502"/>
      <c r="BC11" s="502"/>
      <c r="BD11" s="502"/>
      <c r="BE11" s="502"/>
      <c r="BF11" s="502"/>
      <c r="BG11" s="502"/>
      <c r="BH11" s="502"/>
      <c r="BI11" s="502"/>
      <c r="BJ11" s="502"/>
      <c r="BK11" s="502"/>
      <c r="BL11" s="502"/>
      <c r="BM11" s="503"/>
      <c r="BN11" s="467">
        <v>12424</v>
      </c>
      <c r="BO11" s="468"/>
      <c r="BP11" s="468"/>
      <c r="BQ11" s="468"/>
      <c r="BR11" s="468"/>
      <c r="BS11" s="468"/>
      <c r="BT11" s="468"/>
      <c r="BU11" s="469"/>
      <c r="BV11" s="467">
        <v>91509</v>
      </c>
      <c r="BW11" s="468"/>
      <c r="BX11" s="468"/>
      <c r="BY11" s="468"/>
      <c r="BZ11" s="468"/>
      <c r="CA11" s="468"/>
      <c r="CB11" s="468"/>
      <c r="CC11" s="469"/>
      <c r="CD11" s="470" t="s">
        <v>125</v>
      </c>
      <c r="CE11" s="471"/>
      <c r="CF11" s="471"/>
      <c r="CG11" s="471"/>
      <c r="CH11" s="471"/>
      <c r="CI11" s="471"/>
      <c r="CJ11" s="471"/>
      <c r="CK11" s="471"/>
      <c r="CL11" s="471"/>
      <c r="CM11" s="471"/>
      <c r="CN11" s="471"/>
      <c r="CO11" s="471"/>
      <c r="CP11" s="471"/>
      <c r="CQ11" s="471"/>
      <c r="CR11" s="471"/>
      <c r="CS11" s="472"/>
      <c r="CT11" s="507" t="s">
        <v>126</v>
      </c>
      <c r="CU11" s="508"/>
      <c r="CV11" s="508"/>
      <c r="CW11" s="508"/>
      <c r="CX11" s="508"/>
      <c r="CY11" s="508"/>
      <c r="CZ11" s="508"/>
      <c r="DA11" s="509"/>
      <c r="DB11" s="507" t="s">
        <v>126</v>
      </c>
      <c r="DC11" s="508"/>
      <c r="DD11" s="508"/>
      <c r="DE11" s="508"/>
      <c r="DF11" s="508"/>
      <c r="DG11" s="508"/>
      <c r="DH11" s="508"/>
      <c r="DI11" s="509"/>
      <c r="DJ11" s="186"/>
      <c r="DK11" s="186"/>
      <c r="DL11" s="186"/>
      <c r="DM11" s="186"/>
      <c r="DN11" s="186"/>
      <c r="DO11" s="186"/>
    </row>
    <row r="12" spans="1:119" ht="18.75" customHeight="1" x14ac:dyDescent="0.15">
      <c r="A12" s="187"/>
      <c r="B12" s="527" t="s">
        <v>127</v>
      </c>
      <c r="C12" s="528"/>
      <c r="D12" s="528"/>
      <c r="E12" s="528"/>
      <c r="F12" s="528"/>
      <c r="G12" s="528"/>
      <c r="H12" s="528"/>
      <c r="I12" s="528"/>
      <c r="J12" s="528"/>
      <c r="K12" s="529"/>
      <c r="L12" s="536" t="s">
        <v>128</v>
      </c>
      <c r="M12" s="537"/>
      <c r="N12" s="537"/>
      <c r="O12" s="537"/>
      <c r="P12" s="537"/>
      <c r="Q12" s="538"/>
      <c r="R12" s="539">
        <v>30078</v>
      </c>
      <c r="S12" s="540"/>
      <c r="T12" s="540"/>
      <c r="U12" s="540"/>
      <c r="V12" s="541"/>
      <c r="W12" s="542" t="s">
        <v>1</v>
      </c>
      <c r="X12" s="500"/>
      <c r="Y12" s="500"/>
      <c r="Z12" s="500"/>
      <c r="AA12" s="500"/>
      <c r="AB12" s="543"/>
      <c r="AC12" s="544" t="s">
        <v>129</v>
      </c>
      <c r="AD12" s="545"/>
      <c r="AE12" s="545"/>
      <c r="AF12" s="545"/>
      <c r="AG12" s="546"/>
      <c r="AH12" s="544" t="s">
        <v>130</v>
      </c>
      <c r="AI12" s="545"/>
      <c r="AJ12" s="545"/>
      <c r="AK12" s="545"/>
      <c r="AL12" s="547"/>
      <c r="AM12" s="496" t="s">
        <v>131</v>
      </c>
      <c r="AN12" s="497"/>
      <c r="AO12" s="497"/>
      <c r="AP12" s="497"/>
      <c r="AQ12" s="497"/>
      <c r="AR12" s="497"/>
      <c r="AS12" s="497"/>
      <c r="AT12" s="498"/>
      <c r="AU12" s="499" t="s">
        <v>132</v>
      </c>
      <c r="AV12" s="500"/>
      <c r="AW12" s="500"/>
      <c r="AX12" s="500"/>
      <c r="AY12" s="501" t="s">
        <v>133</v>
      </c>
      <c r="AZ12" s="502"/>
      <c r="BA12" s="502"/>
      <c r="BB12" s="502"/>
      <c r="BC12" s="502"/>
      <c r="BD12" s="502"/>
      <c r="BE12" s="502"/>
      <c r="BF12" s="502"/>
      <c r="BG12" s="502"/>
      <c r="BH12" s="502"/>
      <c r="BI12" s="502"/>
      <c r="BJ12" s="502"/>
      <c r="BK12" s="502"/>
      <c r="BL12" s="502"/>
      <c r="BM12" s="503"/>
      <c r="BN12" s="467">
        <v>815</v>
      </c>
      <c r="BO12" s="468"/>
      <c r="BP12" s="468"/>
      <c r="BQ12" s="468"/>
      <c r="BR12" s="468"/>
      <c r="BS12" s="468"/>
      <c r="BT12" s="468"/>
      <c r="BU12" s="469"/>
      <c r="BV12" s="467">
        <v>346468</v>
      </c>
      <c r="BW12" s="468"/>
      <c r="BX12" s="468"/>
      <c r="BY12" s="468"/>
      <c r="BZ12" s="468"/>
      <c r="CA12" s="468"/>
      <c r="CB12" s="468"/>
      <c r="CC12" s="469"/>
      <c r="CD12" s="470" t="s">
        <v>134</v>
      </c>
      <c r="CE12" s="471"/>
      <c r="CF12" s="471"/>
      <c r="CG12" s="471"/>
      <c r="CH12" s="471"/>
      <c r="CI12" s="471"/>
      <c r="CJ12" s="471"/>
      <c r="CK12" s="471"/>
      <c r="CL12" s="471"/>
      <c r="CM12" s="471"/>
      <c r="CN12" s="471"/>
      <c r="CO12" s="471"/>
      <c r="CP12" s="471"/>
      <c r="CQ12" s="471"/>
      <c r="CR12" s="471"/>
      <c r="CS12" s="472"/>
      <c r="CT12" s="507" t="s">
        <v>135</v>
      </c>
      <c r="CU12" s="508"/>
      <c r="CV12" s="508"/>
      <c r="CW12" s="508"/>
      <c r="CX12" s="508"/>
      <c r="CY12" s="508"/>
      <c r="CZ12" s="508"/>
      <c r="DA12" s="509"/>
      <c r="DB12" s="507" t="s">
        <v>135</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136</v>
      </c>
      <c r="N13" s="559"/>
      <c r="O13" s="559"/>
      <c r="P13" s="559"/>
      <c r="Q13" s="560"/>
      <c r="R13" s="551">
        <v>29542</v>
      </c>
      <c r="S13" s="552"/>
      <c r="T13" s="552"/>
      <c r="U13" s="552"/>
      <c r="V13" s="553"/>
      <c r="W13" s="483" t="s">
        <v>137</v>
      </c>
      <c r="X13" s="484"/>
      <c r="Y13" s="484"/>
      <c r="Z13" s="484"/>
      <c r="AA13" s="484"/>
      <c r="AB13" s="474"/>
      <c r="AC13" s="518">
        <v>1835</v>
      </c>
      <c r="AD13" s="519"/>
      <c r="AE13" s="519"/>
      <c r="AF13" s="519"/>
      <c r="AG13" s="561"/>
      <c r="AH13" s="518">
        <v>1880</v>
      </c>
      <c r="AI13" s="519"/>
      <c r="AJ13" s="519"/>
      <c r="AK13" s="519"/>
      <c r="AL13" s="520"/>
      <c r="AM13" s="496" t="s">
        <v>138</v>
      </c>
      <c r="AN13" s="497"/>
      <c r="AO13" s="497"/>
      <c r="AP13" s="497"/>
      <c r="AQ13" s="497"/>
      <c r="AR13" s="497"/>
      <c r="AS13" s="497"/>
      <c r="AT13" s="498"/>
      <c r="AU13" s="499" t="s">
        <v>132</v>
      </c>
      <c r="AV13" s="500"/>
      <c r="AW13" s="500"/>
      <c r="AX13" s="500"/>
      <c r="AY13" s="501" t="s">
        <v>139</v>
      </c>
      <c r="AZ13" s="502"/>
      <c r="BA13" s="502"/>
      <c r="BB13" s="502"/>
      <c r="BC13" s="502"/>
      <c r="BD13" s="502"/>
      <c r="BE13" s="502"/>
      <c r="BF13" s="502"/>
      <c r="BG13" s="502"/>
      <c r="BH13" s="502"/>
      <c r="BI13" s="502"/>
      <c r="BJ13" s="502"/>
      <c r="BK13" s="502"/>
      <c r="BL13" s="502"/>
      <c r="BM13" s="503"/>
      <c r="BN13" s="467">
        <v>124235</v>
      </c>
      <c r="BO13" s="468"/>
      <c r="BP13" s="468"/>
      <c r="BQ13" s="468"/>
      <c r="BR13" s="468"/>
      <c r="BS13" s="468"/>
      <c r="BT13" s="468"/>
      <c r="BU13" s="469"/>
      <c r="BV13" s="467">
        <v>-57753</v>
      </c>
      <c r="BW13" s="468"/>
      <c r="BX13" s="468"/>
      <c r="BY13" s="468"/>
      <c r="BZ13" s="468"/>
      <c r="CA13" s="468"/>
      <c r="CB13" s="468"/>
      <c r="CC13" s="469"/>
      <c r="CD13" s="470" t="s">
        <v>140</v>
      </c>
      <c r="CE13" s="471"/>
      <c r="CF13" s="471"/>
      <c r="CG13" s="471"/>
      <c r="CH13" s="471"/>
      <c r="CI13" s="471"/>
      <c r="CJ13" s="471"/>
      <c r="CK13" s="471"/>
      <c r="CL13" s="471"/>
      <c r="CM13" s="471"/>
      <c r="CN13" s="471"/>
      <c r="CO13" s="471"/>
      <c r="CP13" s="471"/>
      <c r="CQ13" s="471"/>
      <c r="CR13" s="471"/>
      <c r="CS13" s="472"/>
      <c r="CT13" s="464">
        <v>6.8</v>
      </c>
      <c r="CU13" s="465"/>
      <c r="CV13" s="465"/>
      <c r="CW13" s="465"/>
      <c r="CX13" s="465"/>
      <c r="CY13" s="465"/>
      <c r="CZ13" s="465"/>
      <c r="DA13" s="466"/>
      <c r="DB13" s="464">
        <v>6.7</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141</v>
      </c>
      <c r="M14" s="549"/>
      <c r="N14" s="549"/>
      <c r="O14" s="549"/>
      <c r="P14" s="549"/>
      <c r="Q14" s="550"/>
      <c r="R14" s="551">
        <v>30259</v>
      </c>
      <c r="S14" s="552"/>
      <c r="T14" s="552"/>
      <c r="U14" s="552"/>
      <c r="V14" s="553"/>
      <c r="W14" s="457"/>
      <c r="X14" s="458"/>
      <c r="Y14" s="458"/>
      <c r="Z14" s="458"/>
      <c r="AA14" s="458"/>
      <c r="AB14" s="447"/>
      <c r="AC14" s="554">
        <v>12</v>
      </c>
      <c r="AD14" s="555"/>
      <c r="AE14" s="555"/>
      <c r="AF14" s="555"/>
      <c r="AG14" s="556"/>
      <c r="AH14" s="554">
        <v>12.3</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142</v>
      </c>
      <c r="CE14" s="563"/>
      <c r="CF14" s="563"/>
      <c r="CG14" s="563"/>
      <c r="CH14" s="563"/>
      <c r="CI14" s="563"/>
      <c r="CJ14" s="563"/>
      <c r="CK14" s="563"/>
      <c r="CL14" s="563"/>
      <c r="CM14" s="563"/>
      <c r="CN14" s="563"/>
      <c r="CO14" s="563"/>
      <c r="CP14" s="563"/>
      <c r="CQ14" s="563"/>
      <c r="CR14" s="563"/>
      <c r="CS14" s="564"/>
      <c r="CT14" s="565">
        <v>70.099999999999994</v>
      </c>
      <c r="CU14" s="566"/>
      <c r="CV14" s="566"/>
      <c r="CW14" s="566"/>
      <c r="CX14" s="566"/>
      <c r="CY14" s="566"/>
      <c r="CZ14" s="566"/>
      <c r="DA14" s="567"/>
      <c r="DB14" s="565">
        <v>58.9</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136</v>
      </c>
      <c r="N15" s="559"/>
      <c r="O15" s="559"/>
      <c r="P15" s="559"/>
      <c r="Q15" s="560"/>
      <c r="R15" s="551">
        <v>29785</v>
      </c>
      <c r="S15" s="552"/>
      <c r="T15" s="552"/>
      <c r="U15" s="552"/>
      <c r="V15" s="553"/>
      <c r="W15" s="483" t="s">
        <v>143</v>
      </c>
      <c r="X15" s="484"/>
      <c r="Y15" s="484"/>
      <c r="Z15" s="484"/>
      <c r="AA15" s="484"/>
      <c r="AB15" s="474"/>
      <c r="AC15" s="518">
        <v>5001</v>
      </c>
      <c r="AD15" s="519"/>
      <c r="AE15" s="519"/>
      <c r="AF15" s="519"/>
      <c r="AG15" s="561"/>
      <c r="AH15" s="518">
        <v>4939</v>
      </c>
      <c r="AI15" s="519"/>
      <c r="AJ15" s="519"/>
      <c r="AK15" s="519"/>
      <c r="AL15" s="520"/>
      <c r="AM15" s="496"/>
      <c r="AN15" s="497"/>
      <c r="AO15" s="497"/>
      <c r="AP15" s="497"/>
      <c r="AQ15" s="497"/>
      <c r="AR15" s="497"/>
      <c r="AS15" s="497"/>
      <c r="AT15" s="498"/>
      <c r="AU15" s="499"/>
      <c r="AV15" s="500"/>
      <c r="AW15" s="500"/>
      <c r="AX15" s="500"/>
      <c r="AY15" s="427" t="s">
        <v>144</v>
      </c>
      <c r="AZ15" s="428"/>
      <c r="BA15" s="428"/>
      <c r="BB15" s="428"/>
      <c r="BC15" s="428"/>
      <c r="BD15" s="428"/>
      <c r="BE15" s="428"/>
      <c r="BF15" s="428"/>
      <c r="BG15" s="428"/>
      <c r="BH15" s="428"/>
      <c r="BI15" s="428"/>
      <c r="BJ15" s="428"/>
      <c r="BK15" s="428"/>
      <c r="BL15" s="428"/>
      <c r="BM15" s="429"/>
      <c r="BN15" s="430">
        <v>3677541</v>
      </c>
      <c r="BO15" s="431"/>
      <c r="BP15" s="431"/>
      <c r="BQ15" s="431"/>
      <c r="BR15" s="431"/>
      <c r="BS15" s="431"/>
      <c r="BT15" s="431"/>
      <c r="BU15" s="432"/>
      <c r="BV15" s="430">
        <v>3629480</v>
      </c>
      <c r="BW15" s="431"/>
      <c r="BX15" s="431"/>
      <c r="BY15" s="431"/>
      <c r="BZ15" s="431"/>
      <c r="CA15" s="431"/>
      <c r="CB15" s="431"/>
      <c r="CC15" s="432"/>
      <c r="CD15" s="568" t="s">
        <v>145</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146</v>
      </c>
      <c r="M16" s="579"/>
      <c r="N16" s="579"/>
      <c r="O16" s="579"/>
      <c r="P16" s="579"/>
      <c r="Q16" s="580"/>
      <c r="R16" s="571" t="s">
        <v>147</v>
      </c>
      <c r="S16" s="572"/>
      <c r="T16" s="572"/>
      <c r="U16" s="572"/>
      <c r="V16" s="573"/>
      <c r="W16" s="457"/>
      <c r="X16" s="458"/>
      <c r="Y16" s="458"/>
      <c r="Z16" s="458"/>
      <c r="AA16" s="458"/>
      <c r="AB16" s="447"/>
      <c r="AC16" s="554">
        <v>32.700000000000003</v>
      </c>
      <c r="AD16" s="555"/>
      <c r="AE16" s="555"/>
      <c r="AF16" s="555"/>
      <c r="AG16" s="556"/>
      <c r="AH16" s="554">
        <v>32.4</v>
      </c>
      <c r="AI16" s="555"/>
      <c r="AJ16" s="555"/>
      <c r="AK16" s="555"/>
      <c r="AL16" s="557"/>
      <c r="AM16" s="496"/>
      <c r="AN16" s="497"/>
      <c r="AO16" s="497"/>
      <c r="AP16" s="497"/>
      <c r="AQ16" s="497"/>
      <c r="AR16" s="497"/>
      <c r="AS16" s="497"/>
      <c r="AT16" s="498"/>
      <c r="AU16" s="499"/>
      <c r="AV16" s="500"/>
      <c r="AW16" s="500"/>
      <c r="AX16" s="500"/>
      <c r="AY16" s="501" t="s">
        <v>148</v>
      </c>
      <c r="AZ16" s="502"/>
      <c r="BA16" s="502"/>
      <c r="BB16" s="502"/>
      <c r="BC16" s="502"/>
      <c r="BD16" s="502"/>
      <c r="BE16" s="502"/>
      <c r="BF16" s="502"/>
      <c r="BG16" s="502"/>
      <c r="BH16" s="502"/>
      <c r="BI16" s="502"/>
      <c r="BJ16" s="502"/>
      <c r="BK16" s="502"/>
      <c r="BL16" s="502"/>
      <c r="BM16" s="503"/>
      <c r="BN16" s="467">
        <v>7410903</v>
      </c>
      <c r="BO16" s="468"/>
      <c r="BP16" s="468"/>
      <c r="BQ16" s="468"/>
      <c r="BR16" s="468"/>
      <c r="BS16" s="468"/>
      <c r="BT16" s="468"/>
      <c r="BU16" s="469"/>
      <c r="BV16" s="467">
        <v>7316716</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149</v>
      </c>
      <c r="N17" s="575"/>
      <c r="O17" s="575"/>
      <c r="P17" s="575"/>
      <c r="Q17" s="576"/>
      <c r="R17" s="571" t="s">
        <v>150</v>
      </c>
      <c r="S17" s="572"/>
      <c r="T17" s="572"/>
      <c r="U17" s="572"/>
      <c r="V17" s="573"/>
      <c r="W17" s="483" t="s">
        <v>151</v>
      </c>
      <c r="X17" s="484"/>
      <c r="Y17" s="484"/>
      <c r="Z17" s="484"/>
      <c r="AA17" s="484"/>
      <c r="AB17" s="474"/>
      <c r="AC17" s="518">
        <v>8449</v>
      </c>
      <c r="AD17" s="519"/>
      <c r="AE17" s="519"/>
      <c r="AF17" s="519"/>
      <c r="AG17" s="561"/>
      <c r="AH17" s="518">
        <v>8411</v>
      </c>
      <c r="AI17" s="519"/>
      <c r="AJ17" s="519"/>
      <c r="AK17" s="519"/>
      <c r="AL17" s="520"/>
      <c r="AM17" s="496"/>
      <c r="AN17" s="497"/>
      <c r="AO17" s="497"/>
      <c r="AP17" s="497"/>
      <c r="AQ17" s="497"/>
      <c r="AR17" s="497"/>
      <c r="AS17" s="497"/>
      <c r="AT17" s="498"/>
      <c r="AU17" s="499"/>
      <c r="AV17" s="500"/>
      <c r="AW17" s="500"/>
      <c r="AX17" s="500"/>
      <c r="AY17" s="501" t="s">
        <v>152</v>
      </c>
      <c r="AZ17" s="502"/>
      <c r="BA17" s="502"/>
      <c r="BB17" s="502"/>
      <c r="BC17" s="502"/>
      <c r="BD17" s="502"/>
      <c r="BE17" s="502"/>
      <c r="BF17" s="502"/>
      <c r="BG17" s="502"/>
      <c r="BH17" s="502"/>
      <c r="BI17" s="502"/>
      <c r="BJ17" s="502"/>
      <c r="BK17" s="502"/>
      <c r="BL17" s="502"/>
      <c r="BM17" s="503"/>
      <c r="BN17" s="467">
        <v>4670564</v>
      </c>
      <c r="BO17" s="468"/>
      <c r="BP17" s="468"/>
      <c r="BQ17" s="468"/>
      <c r="BR17" s="468"/>
      <c r="BS17" s="468"/>
      <c r="BT17" s="468"/>
      <c r="BU17" s="469"/>
      <c r="BV17" s="467">
        <v>4608627</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153</v>
      </c>
      <c r="C18" s="510"/>
      <c r="D18" s="510"/>
      <c r="E18" s="582"/>
      <c r="F18" s="582"/>
      <c r="G18" s="582"/>
      <c r="H18" s="582"/>
      <c r="I18" s="582"/>
      <c r="J18" s="582"/>
      <c r="K18" s="582"/>
      <c r="L18" s="583">
        <v>112.37</v>
      </c>
      <c r="M18" s="583"/>
      <c r="N18" s="583"/>
      <c r="O18" s="583"/>
      <c r="P18" s="583"/>
      <c r="Q18" s="583"/>
      <c r="R18" s="584"/>
      <c r="S18" s="584"/>
      <c r="T18" s="584"/>
      <c r="U18" s="584"/>
      <c r="V18" s="585"/>
      <c r="W18" s="485"/>
      <c r="X18" s="486"/>
      <c r="Y18" s="486"/>
      <c r="Z18" s="486"/>
      <c r="AA18" s="486"/>
      <c r="AB18" s="477"/>
      <c r="AC18" s="586">
        <v>55.3</v>
      </c>
      <c r="AD18" s="587"/>
      <c r="AE18" s="587"/>
      <c r="AF18" s="587"/>
      <c r="AG18" s="588"/>
      <c r="AH18" s="586">
        <v>55.2</v>
      </c>
      <c r="AI18" s="587"/>
      <c r="AJ18" s="587"/>
      <c r="AK18" s="587"/>
      <c r="AL18" s="589"/>
      <c r="AM18" s="496"/>
      <c r="AN18" s="497"/>
      <c r="AO18" s="497"/>
      <c r="AP18" s="497"/>
      <c r="AQ18" s="497"/>
      <c r="AR18" s="497"/>
      <c r="AS18" s="497"/>
      <c r="AT18" s="498"/>
      <c r="AU18" s="499"/>
      <c r="AV18" s="500"/>
      <c r="AW18" s="500"/>
      <c r="AX18" s="500"/>
      <c r="AY18" s="501" t="s">
        <v>154</v>
      </c>
      <c r="AZ18" s="502"/>
      <c r="BA18" s="502"/>
      <c r="BB18" s="502"/>
      <c r="BC18" s="502"/>
      <c r="BD18" s="502"/>
      <c r="BE18" s="502"/>
      <c r="BF18" s="502"/>
      <c r="BG18" s="502"/>
      <c r="BH18" s="502"/>
      <c r="BI18" s="502"/>
      <c r="BJ18" s="502"/>
      <c r="BK18" s="502"/>
      <c r="BL18" s="502"/>
      <c r="BM18" s="503"/>
      <c r="BN18" s="467">
        <v>8380623</v>
      </c>
      <c r="BO18" s="468"/>
      <c r="BP18" s="468"/>
      <c r="BQ18" s="468"/>
      <c r="BR18" s="468"/>
      <c r="BS18" s="468"/>
      <c r="BT18" s="468"/>
      <c r="BU18" s="469"/>
      <c r="BV18" s="467">
        <v>8293324</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155</v>
      </c>
      <c r="C19" s="510"/>
      <c r="D19" s="510"/>
      <c r="E19" s="582"/>
      <c r="F19" s="582"/>
      <c r="G19" s="582"/>
      <c r="H19" s="582"/>
      <c r="I19" s="582"/>
      <c r="J19" s="582"/>
      <c r="K19" s="582"/>
      <c r="L19" s="590">
        <v>268</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156</v>
      </c>
      <c r="AZ19" s="502"/>
      <c r="BA19" s="502"/>
      <c r="BB19" s="502"/>
      <c r="BC19" s="502"/>
      <c r="BD19" s="502"/>
      <c r="BE19" s="502"/>
      <c r="BF19" s="502"/>
      <c r="BG19" s="502"/>
      <c r="BH19" s="502"/>
      <c r="BI19" s="502"/>
      <c r="BJ19" s="502"/>
      <c r="BK19" s="502"/>
      <c r="BL19" s="502"/>
      <c r="BM19" s="503"/>
      <c r="BN19" s="467">
        <v>11106623</v>
      </c>
      <c r="BO19" s="468"/>
      <c r="BP19" s="468"/>
      <c r="BQ19" s="468"/>
      <c r="BR19" s="468"/>
      <c r="BS19" s="468"/>
      <c r="BT19" s="468"/>
      <c r="BU19" s="469"/>
      <c r="BV19" s="467">
        <v>11040266</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157</v>
      </c>
      <c r="C20" s="510"/>
      <c r="D20" s="510"/>
      <c r="E20" s="582"/>
      <c r="F20" s="582"/>
      <c r="G20" s="582"/>
      <c r="H20" s="582"/>
      <c r="I20" s="582"/>
      <c r="J20" s="582"/>
      <c r="K20" s="582"/>
      <c r="L20" s="590">
        <v>11004</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158</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159</v>
      </c>
      <c r="C22" s="605"/>
      <c r="D22" s="606"/>
      <c r="E22" s="479" t="s">
        <v>1</v>
      </c>
      <c r="F22" s="484"/>
      <c r="G22" s="484"/>
      <c r="H22" s="484"/>
      <c r="I22" s="484"/>
      <c r="J22" s="484"/>
      <c r="K22" s="474"/>
      <c r="L22" s="479" t="s">
        <v>160</v>
      </c>
      <c r="M22" s="484"/>
      <c r="N22" s="484"/>
      <c r="O22" s="484"/>
      <c r="P22" s="474"/>
      <c r="Q22" s="613" t="s">
        <v>161</v>
      </c>
      <c r="R22" s="614"/>
      <c r="S22" s="614"/>
      <c r="T22" s="614"/>
      <c r="U22" s="614"/>
      <c r="V22" s="615"/>
      <c r="W22" s="619" t="s">
        <v>162</v>
      </c>
      <c r="X22" s="605"/>
      <c r="Y22" s="606"/>
      <c r="Z22" s="479" t="s">
        <v>1</v>
      </c>
      <c r="AA22" s="484"/>
      <c r="AB22" s="484"/>
      <c r="AC22" s="484"/>
      <c r="AD22" s="484"/>
      <c r="AE22" s="484"/>
      <c r="AF22" s="484"/>
      <c r="AG22" s="474"/>
      <c r="AH22" s="632" t="s">
        <v>163</v>
      </c>
      <c r="AI22" s="484"/>
      <c r="AJ22" s="484"/>
      <c r="AK22" s="484"/>
      <c r="AL22" s="474"/>
      <c r="AM22" s="632" t="s">
        <v>164</v>
      </c>
      <c r="AN22" s="633"/>
      <c r="AO22" s="633"/>
      <c r="AP22" s="633"/>
      <c r="AQ22" s="633"/>
      <c r="AR22" s="634"/>
      <c r="AS22" s="613" t="s">
        <v>161</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165</v>
      </c>
      <c r="AZ23" s="428"/>
      <c r="BA23" s="428"/>
      <c r="BB23" s="428"/>
      <c r="BC23" s="428"/>
      <c r="BD23" s="428"/>
      <c r="BE23" s="428"/>
      <c r="BF23" s="428"/>
      <c r="BG23" s="428"/>
      <c r="BH23" s="428"/>
      <c r="BI23" s="428"/>
      <c r="BJ23" s="428"/>
      <c r="BK23" s="428"/>
      <c r="BL23" s="428"/>
      <c r="BM23" s="429"/>
      <c r="BN23" s="467">
        <v>19883258</v>
      </c>
      <c r="BO23" s="468"/>
      <c r="BP23" s="468"/>
      <c r="BQ23" s="468"/>
      <c r="BR23" s="468"/>
      <c r="BS23" s="468"/>
      <c r="BT23" s="468"/>
      <c r="BU23" s="469"/>
      <c r="BV23" s="467">
        <v>19333552</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166</v>
      </c>
      <c r="F24" s="497"/>
      <c r="G24" s="497"/>
      <c r="H24" s="497"/>
      <c r="I24" s="497"/>
      <c r="J24" s="497"/>
      <c r="K24" s="498"/>
      <c r="L24" s="518">
        <v>1</v>
      </c>
      <c r="M24" s="519"/>
      <c r="N24" s="519"/>
      <c r="O24" s="519"/>
      <c r="P24" s="561"/>
      <c r="Q24" s="518">
        <v>8380</v>
      </c>
      <c r="R24" s="519"/>
      <c r="S24" s="519"/>
      <c r="T24" s="519"/>
      <c r="U24" s="519"/>
      <c r="V24" s="561"/>
      <c r="W24" s="620"/>
      <c r="X24" s="608"/>
      <c r="Y24" s="609"/>
      <c r="Z24" s="517" t="s">
        <v>167</v>
      </c>
      <c r="AA24" s="497"/>
      <c r="AB24" s="497"/>
      <c r="AC24" s="497"/>
      <c r="AD24" s="497"/>
      <c r="AE24" s="497"/>
      <c r="AF24" s="497"/>
      <c r="AG24" s="498"/>
      <c r="AH24" s="518">
        <v>258</v>
      </c>
      <c r="AI24" s="519"/>
      <c r="AJ24" s="519"/>
      <c r="AK24" s="519"/>
      <c r="AL24" s="561"/>
      <c r="AM24" s="518">
        <v>770904</v>
      </c>
      <c r="AN24" s="519"/>
      <c r="AO24" s="519"/>
      <c r="AP24" s="519"/>
      <c r="AQ24" s="519"/>
      <c r="AR24" s="561"/>
      <c r="AS24" s="518">
        <v>2988</v>
      </c>
      <c r="AT24" s="519"/>
      <c r="AU24" s="519"/>
      <c r="AV24" s="519"/>
      <c r="AW24" s="519"/>
      <c r="AX24" s="520"/>
      <c r="AY24" s="640" t="s">
        <v>168</v>
      </c>
      <c r="AZ24" s="641"/>
      <c r="BA24" s="641"/>
      <c r="BB24" s="641"/>
      <c r="BC24" s="641"/>
      <c r="BD24" s="641"/>
      <c r="BE24" s="641"/>
      <c r="BF24" s="641"/>
      <c r="BG24" s="641"/>
      <c r="BH24" s="641"/>
      <c r="BI24" s="641"/>
      <c r="BJ24" s="641"/>
      <c r="BK24" s="641"/>
      <c r="BL24" s="641"/>
      <c r="BM24" s="642"/>
      <c r="BN24" s="467">
        <v>7407578</v>
      </c>
      <c r="BO24" s="468"/>
      <c r="BP24" s="468"/>
      <c r="BQ24" s="468"/>
      <c r="BR24" s="468"/>
      <c r="BS24" s="468"/>
      <c r="BT24" s="468"/>
      <c r="BU24" s="469"/>
      <c r="BV24" s="467">
        <v>7644286</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169</v>
      </c>
      <c r="F25" s="497"/>
      <c r="G25" s="497"/>
      <c r="H25" s="497"/>
      <c r="I25" s="497"/>
      <c r="J25" s="497"/>
      <c r="K25" s="498"/>
      <c r="L25" s="518">
        <v>1</v>
      </c>
      <c r="M25" s="519"/>
      <c r="N25" s="519"/>
      <c r="O25" s="519"/>
      <c r="P25" s="561"/>
      <c r="Q25" s="518">
        <v>6830</v>
      </c>
      <c r="R25" s="519"/>
      <c r="S25" s="519"/>
      <c r="T25" s="519"/>
      <c r="U25" s="519"/>
      <c r="V25" s="561"/>
      <c r="W25" s="620"/>
      <c r="X25" s="608"/>
      <c r="Y25" s="609"/>
      <c r="Z25" s="517" t="s">
        <v>170</v>
      </c>
      <c r="AA25" s="497"/>
      <c r="AB25" s="497"/>
      <c r="AC25" s="497"/>
      <c r="AD25" s="497"/>
      <c r="AE25" s="497"/>
      <c r="AF25" s="497"/>
      <c r="AG25" s="498"/>
      <c r="AH25" s="518" t="s">
        <v>126</v>
      </c>
      <c r="AI25" s="519"/>
      <c r="AJ25" s="519"/>
      <c r="AK25" s="519"/>
      <c r="AL25" s="561"/>
      <c r="AM25" s="518" t="s">
        <v>126</v>
      </c>
      <c r="AN25" s="519"/>
      <c r="AO25" s="519"/>
      <c r="AP25" s="519"/>
      <c r="AQ25" s="519"/>
      <c r="AR25" s="561"/>
      <c r="AS25" s="518" t="s">
        <v>126</v>
      </c>
      <c r="AT25" s="519"/>
      <c r="AU25" s="519"/>
      <c r="AV25" s="519"/>
      <c r="AW25" s="519"/>
      <c r="AX25" s="520"/>
      <c r="AY25" s="427" t="s">
        <v>171</v>
      </c>
      <c r="AZ25" s="428"/>
      <c r="BA25" s="428"/>
      <c r="BB25" s="428"/>
      <c r="BC25" s="428"/>
      <c r="BD25" s="428"/>
      <c r="BE25" s="428"/>
      <c r="BF25" s="428"/>
      <c r="BG25" s="428"/>
      <c r="BH25" s="428"/>
      <c r="BI25" s="428"/>
      <c r="BJ25" s="428"/>
      <c r="BK25" s="428"/>
      <c r="BL25" s="428"/>
      <c r="BM25" s="429"/>
      <c r="BN25" s="430">
        <v>1757016</v>
      </c>
      <c r="BO25" s="431"/>
      <c r="BP25" s="431"/>
      <c r="BQ25" s="431"/>
      <c r="BR25" s="431"/>
      <c r="BS25" s="431"/>
      <c r="BT25" s="431"/>
      <c r="BU25" s="432"/>
      <c r="BV25" s="430">
        <v>2557088</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172</v>
      </c>
      <c r="F26" s="497"/>
      <c r="G26" s="497"/>
      <c r="H26" s="497"/>
      <c r="I26" s="497"/>
      <c r="J26" s="497"/>
      <c r="K26" s="498"/>
      <c r="L26" s="518">
        <v>1</v>
      </c>
      <c r="M26" s="519"/>
      <c r="N26" s="519"/>
      <c r="O26" s="519"/>
      <c r="P26" s="561"/>
      <c r="Q26" s="518">
        <v>5950</v>
      </c>
      <c r="R26" s="519"/>
      <c r="S26" s="519"/>
      <c r="T26" s="519"/>
      <c r="U26" s="519"/>
      <c r="V26" s="561"/>
      <c r="W26" s="620"/>
      <c r="X26" s="608"/>
      <c r="Y26" s="609"/>
      <c r="Z26" s="517" t="s">
        <v>173</v>
      </c>
      <c r="AA26" s="630"/>
      <c r="AB26" s="630"/>
      <c r="AC26" s="630"/>
      <c r="AD26" s="630"/>
      <c r="AE26" s="630"/>
      <c r="AF26" s="630"/>
      <c r="AG26" s="631"/>
      <c r="AH26" s="518">
        <v>9</v>
      </c>
      <c r="AI26" s="519"/>
      <c r="AJ26" s="519"/>
      <c r="AK26" s="519"/>
      <c r="AL26" s="561"/>
      <c r="AM26" s="518">
        <v>21987</v>
      </c>
      <c r="AN26" s="519"/>
      <c r="AO26" s="519"/>
      <c r="AP26" s="519"/>
      <c r="AQ26" s="519"/>
      <c r="AR26" s="561"/>
      <c r="AS26" s="518">
        <v>2443</v>
      </c>
      <c r="AT26" s="519"/>
      <c r="AU26" s="519"/>
      <c r="AV26" s="519"/>
      <c r="AW26" s="519"/>
      <c r="AX26" s="520"/>
      <c r="AY26" s="470" t="s">
        <v>174</v>
      </c>
      <c r="AZ26" s="471"/>
      <c r="BA26" s="471"/>
      <c r="BB26" s="471"/>
      <c r="BC26" s="471"/>
      <c r="BD26" s="471"/>
      <c r="BE26" s="471"/>
      <c r="BF26" s="471"/>
      <c r="BG26" s="471"/>
      <c r="BH26" s="471"/>
      <c r="BI26" s="471"/>
      <c r="BJ26" s="471"/>
      <c r="BK26" s="471"/>
      <c r="BL26" s="471"/>
      <c r="BM26" s="472"/>
      <c r="BN26" s="467" t="s">
        <v>126</v>
      </c>
      <c r="BO26" s="468"/>
      <c r="BP26" s="468"/>
      <c r="BQ26" s="468"/>
      <c r="BR26" s="468"/>
      <c r="BS26" s="468"/>
      <c r="BT26" s="468"/>
      <c r="BU26" s="469"/>
      <c r="BV26" s="467" t="s">
        <v>126</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175</v>
      </c>
      <c r="F27" s="497"/>
      <c r="G27" s="497"/>
      <c r="H27" s="497"/>
      <c r="I27" s="497"/>
      <c r="J27" s="497"/>
      <c r="K27" s="498"/>
      <c r="L27" s="518">
        <v>1</v>
      </c>
      <c r="M27" s="519"/>
      <c r="N27" s="519"/>
      <c r="O27" s="519"/>
      <c r="P27" s="561"/>
      <c r="Q27" s="518">
        <v>3960</v>
      </c>
      <c r="R27" s="519"/>
      <c r="S27" s="519"/>
      <c r="T27" s="519"/>
      <c r="U27" s="519"/>
      <c r="V27" s="561"/>
      <c r="W27" s="620"/>
      <c r="X27" s="608"/>
      <c r="Y27" s="609"/>
      <c r="Z27" s="517" t="s">
        <v>176</v>
      </c>
      <c r="AA27" s="497"/>
      <c r="AB27" s="497"/>
      <c r="AC27" s="497"/>
      <c r="AD27" s="497"/>
      <c r="AE27" s="497"/>
      <c r="AF27" s="497"/>
      <c r="AG27" s="498"/>
      <c r="AH27" s="518" t="s">
        <v>135</v>
      </c>
      <c r="AI27" s="519"/>
      <c r="AJ27" s="519"/>
      <c r="AK27" s="519"/>
      <c r="AL27" s="561"/>
      <c r="AM27" s="518" t="s">
        <v>135</v>
      </c>
      <c r="AN27" s="519"/>
      <c r="AO27" s="519"/>
      <c r="AP27" s="519"/>
      <c r="AQ27" s="519"/>
      <c r="AR27" s="561"/>
      <c r="AS27" s="518" t="s">
        <v>135</v>
      </c>
      <c r="AT27" s="519"/>
      <c r="AU27" s="519"/>
      <c r="AV27" s="519"/>
      <c r="AW27" s="519"/>
      <c r="AX27" s="520"/>
      <c r="AY27" s="562" t="s">
        <v>177</v>
      </c>
      <c r="AZ27" s="563"/>
      <c r="BA27" s="563"/>
      <c r="BB27" s="563"/>
      <c r="BC27" s="563"/>
      <c r="BD27" s="563"/>
      <c r="BE27" s="563"/>
      <c r="BF27" s="563"/>
      <c r="BG27" s="563"/>
      <c r="BH27" s="563"/>
      <c r="BI27" s="563"/>
      <c r="BJ27" s="563"/>
      <c r="BK27" s="563"/>
      <c r="BL27" s="563"/>
      <c r="BM27" s="564"/>
      <c r="BN27" s="643" t="s">
        <v>126</v>
      </c>
      <c r="BO27" s="644"/>
      <c r="BP27" s="644"/>
      <c r="BQ27" s="644"/>
      <c r="BR27" s="644"/>
      <c r="BS27" s="644"/>
      <c r="BT27" s="644"/>
      <c r="BU27" s="645"/>
      <c r="BV27" s="643" t="s">
        <v>178</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179</v>
      </c>
      <c r="F28" s="497"/>
      <c r="G28" s="497"/>
      <c r="H28" s="497"/>
      <c r="I28" s="497"/>
      <c r="J28" s="497"/>
      <c r="K28" s="498"/>
      <c r="L28" s="518">
        <v>1</v>
      </c>
      <c r="M28" s="519"/>
      <c r="N28" s="519"/>
      <c r="O28" s="519"/>
      <c r="P28" s="561"/>
      <c r="Q28" s="518">
        <v>3310</v>
      </c>
      <c r="R28" s="519"/>
      <c r="S28" s="519"/>
      <c r="T28" s="519"/>
      <c r="U28" s="519"/>
      <c r="V28" s="561"/>
      <c r="W28" s="620"/>
      <c r="X28" s="608"/>
      <c r="Y28" s="609"/>
      <c r="Z28" s="517" t="s">
        <v>180</v>
      </c>
      <c r="AA28" s="497"/>
      <c r="AB28" s="497"/>
      <c r="AC28" s="497"/>
      <c r="AD28" s="497"/>
      <c r="AE28" s="497"/>
      <c r="AF28" s="497"/>
      <c r="AG28" s="498"/>
      <c r="AH28" s="518" t="s">
        <v>135</v>
      </c>
      <c r="AI28" s="519"/>
      <c r="AJ28" s="519"/>
      <c r="AK28" s="519"/>
      <c r="AL28" s="561"/>
      <c r="AM28" s="518" t="s">
        <v>126</v>
      </c>
      <c r="AN28" s="519"/>
      <c r="AO28" s="519"/>
      <c r="AP28" s="519"/>
      <c r="AQ28" s="519"/>
      <c r="AR28" s="561"/>
      <c r="AS28" s="518" t="s">
        <v>126</v>
      </c>
      <c r="AT28" s="519"/>
      <c r="AU28" s="519"/>
      <c r="AV28" s="519"/>
      <c r="AW28" s="519"/>
      <c r="AX28" s="520"/>
      <c r="AY28" s="646" t="s">
        <v>181</v>
      </c>
      <c r="AZ28" s="647"/>
      <c r="BA28" s="647"/>
      <c r="BB28" s="648"/>
      <c r="BC28" s="427" t="s">
        <v>47</v>
      </c>
      <c r="BD28" s="428"/>
      <c r="BE28" s="428"/>
      <c r="BF28" s="428"/>
      <c r="BG28" s="428"/>
      <c r="BH28" s="428"/>
      <c r="BI28" s="428"/>
      <c r="BJ28" s="428"/>
      <c r="BK28" s="428"/>
      <c r="BL28" s="428"/>
      <c r="BM28" s="429"/>
      <c r="BN28" s="430">
        <v>930875</v>
      </c>
      <c r="BO28" s="431"/>
      <c r="BP28" s="431"/>
      <c r="BQ28" s="431"/>
      <c r="BR28" s="431"/>
      <c r="BS28" s="431"/>
      <c r="BT28" s="431"/>
      <c r="BU28" s="432"/>
      <c r="BV28" s="430">
        <v>717233</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182</v>
      </c>
      <c r="F29" s="497"/>
      <c r="G29" s="497"/>
      <c r="H29" s="497"/>
      <c r="I29" s="497"/>
      <c r="J29" s="497"/>
      <c r="K29" s="498"/>
      <c r="L29" s="518">
        <v>15</v>
      </c>
      <c r="M29" s="519"/>
      <c r="N29" s="519"/>
      <c r="O29" s="519"/>
      <c r="P29" s="561"/>
      <c r="Q29" s="518">
        <v>3040</v>
      </c>
      <c r="R29" s="519"/>
      <c r="S29" s="519"/>
      <c r="T29" s="519"/>
      <c r="U29" s="519"/>
      <c r="V29" s="561"/>
      <c r="W29" s="621"/>
      <c r="X29" s="622"/>
      <c r="Y29" s="623"/>
      <c r="Z29" s="517" t="s">
        <v>183</v>
      </c>
      <c r="AA29" s="497"/>
      <c r="AB29" s="497"/>
      <c r="AC29" s="497"/>
      <c r="AD29" s="497"/>
      <c r="AE29" s="497"/>
      <c r="AF29" s="497"/>
      <c r="AG29" s="498"/>
      <c r="AH29" s="518">
        <v>258</v>
      </c>
      <c r="AI29" s="519"/>
      <c r="AJ29" s="519"/>
      <c r="AK29" s="519"/>
      <c r="AL29" s="561"/>
      <c r="AM29" s="518">
        <v>770904</v>
      </c>
      <c r="AN29" s="519"/>
      <c r="AO29" s="519"/>
      <c r="AP29" s="519"/>
      <c r="AQ29" s="519"/>
      <c r="AR29" s="561"/>
      <c r="AS29" s="518">
        <v>2988</v>
      </c>
      <c r="AT29" s="519"/>
      <c r="AU29" s="519"/>
      <c r="AV29" s="519"/>
      <c r="AW29" s="519"/>
      <c r="AX29" s="520"/>
      <c r="AY29" s="649"/>
      <c r="AZ29" s="650"/>
      <c r="BA29" s="650"/>
      <c r="BB29" s="651"/>
      <c r="BC29" s="501" t="s">
        <v>184</v>
      </c>
      <c r="BD29" s="502"/>
      <c r="BE29" s="502"/>
      <c r="BF29" s="502"/>
      <c r="BG29" s="502"/>
      <c r="BH29" s="502"/>
      <c r="BI29" s="502"/>
      <c r="BJ29" s="502"/>
      <c r="BK29" s="502"/>
      <c r="BL29" s="502"/>
      <c r="BM29" s="503"/>
      <c r="BN29" s="467">
        <v>358840</v>
      </c>
      <c r="BO29" s="468"/>
      <c r="BP29" s="468"/>
      <c r="BQ29" s="468"/>
      <c r="BR29" s="468"/>
      <c r="BS29" s="468"/>
      <c r="BT29" s="468"/>
      <c r="BU29" s="469"/>
      <c r="BV29" s="467">
        <v>427338</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185</v>
      </c>
      <c r="X30" s="628"/>
      <c r="Y30" s="628"/>
      <c r="Z30" s="628"/>
      <c r="AA30" s="628"/>
      <c r="AB30" s="628"/>
      <c r="AC30" s="628"/>
      <c r="AD30" s="628"/>
      <c r="AE30" s="628"/>
      <c r="AF30" s="628"/>
      <c r="AG30" s="629"/>
      <c r="AH30" s="586">
        <v>98.2</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49</v>
      </c>
      <c r="BD30" s="641"/>
      <c r="BE30" s="641"/>
      <c r="BF30" s="641"/>
      <c r="BG30" s="641"/>
      <c r="BH30" s="641"/>
      <c r="BI30" s="641"/>
      <c r="BJ30" s="641"/>
      <c r="BK30" s="641"/>
      <c r="BL30" s="641"/>
      <c r="BM30" s="642"/>
      <c r="BN30" s="643">
        <v>2866993</v>
      </c>
      <c r="BO30" s="644"/>
      <c r="BP30" s="644"/>
      <c r="BQ30" s="644"/>
      <c r="BR30" s="644"/>
      <c r="BS30" s="644"/>
      <c r="BT30" s="644"/>
      <c r="BU30" s="645"/>
      <c r="BV30" s="643">
        <v>3265957</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192</v>
      </c>
      <c r="D33" s="491"/>
      <c r="E33" s="456" t="s">
        <v>193</v>
      </c>
      <c r="F33" s="456"/>
      <c r="G33" s="456"/>
      <c r="H33" s="456"/>
      <c r="I33" s="456"/>
      <c r="J33" s="456"/>
      <c r="K33" s="456"/>
      <c r="L33" s="456"/>
      <c r="M33" s="456"/>
      <c r="N33" s="456"/>
      <c r="O33" s="456"/>
      <c r="P33" s="456"/>
      <c r="Q33" s="456"/>
      <c r="R33" s="456"/>
      <c r="S33" s="456"/>
      <c r="T33" s="216"/>
      <c r="U33" s="491" t="s">
        <v>192</v>
      </c>
      <c r="V33" s="491"/>
      <c r="W33" s="456" t="s">
        <v>193</v>
      </c>
      <c r="X33" s="456"/>
      <c r="Y33" s="456"/>
      <c r="Z33" s="456"/>
      <c r="AA33" s="456"/>
      <c r="AB33" s="456"/>
      <c r="AC33" s="456"/>
      <c r="AD33" s="456"/>
      <c r="AE33" s="456"/>
      <c r="AF33" s="456"/>
      <c r="AG33" s="456"/>
      <c r="AH33" s="456"/>
      <c r="AI33" s="456"/>
      <c r="AJ33" s="456"/>
      <c r="AK33" s="456"/>
      <c r="AL33" s="216"/>
      <c r="AM33" s="491" t="s">
        <v>194</v>
      </c>
      <c r="AN33" s="491"/>
      <c r="AO33" s="456" t="s">
        <v>195</v>
      </c>
      <c r="AP33" s="456"/>
      <c r="AQ33" s="456"/>
      <c r="AR33" s="456"/>
      <c r="AS33" s="456"/>
      <c r="AT33" s="456"/>
      <c r="AU33" s="456"/>
      <c r="AV33" s="456"/>
      <c r="AW33" s="456"/>
      <c r="AX33" s="456"/>
      <c r="AY33" s="456"/>
      <c r="AZ33" s="456"/>
      <c r="BA33" s="456"/>
      <c r="BB33" s="456"/>
      <c r="BC33" s="456"/>
      <c r="BD33" s="217"/>
      <c r="BE33" s="456" t="s">
        <v>196</v>
      </c>
      <c r="BF33" s="456"/>
      <c r="BG33" s="456" t="s">
        <v>197</v>
      </c>
      <c r="BH33" s="456"/>
      <c r="BI33" s="456"/>
      <c r="BJ33" s="456"/>
      <c r="BK33" s="456"/>
      <c r="BL33" s="456"/>
      <c r="BM33" s="456"/>
      <c r="BN33" s="456"/>
      <c r="BO33" s="456"/>
      <c r="BP33" s="456"/>
      <c r="BQ33" s="456"/>
      <c r="BR33" s="456"/>
      <c r="BS33" s="456"/>
      <c r="BT33" s="456"/>
      <c r="BU33" s="456"/>
      <c r="BV33" s="217"/>
      <c r="BW33" s="491" t="s">
        <v>196</v>
      </c>
      <c r="BX33" s="491"/>
      <c r="BY33" s="456" t="s">
        <v>198</v>
      </c>
      <c r="BZ33" s="456"/>
      <c r="CA33" s="456"/>
      <c r="CB33" s="456"/>
      <c r="CC33" s="456"/>
      <c r="CD33" s="456"/>
      <c r="CE33" s="456"/>
      <c r="CF33" s="456"/>
      <c r="CG33" s="456"/>
      <c r="CH33" s="456"/>
      <c r="CI33" s="456"/>
      <c r="CJ33" s="456"/>
      <c r="CK33" s="456"/>
      <c r="CL33" s="456"/>
      <c r="CM33" s="456"/>
      <c r="CN33" s="216"/>
      <c r="CO33" s="491" t="s">
        <v>194</v>
      </c>
      <c r="CP33" s="491"/>
      <c r="CQ33" s="456" t="s">
        <v>199</v>
      </c>
      <c r="CR33" s="456"/>
      <c r="CS33" s="456"/>
      <c r="CT33" s="456"/>
      <c r="CU33" s="456"/>
      <c r="CV33" s="456"/>
      <c r="CW33" s="456"/>
      <c r="CX33" s="456"/>
      <c r="CY33" s="456"/>
      <c r="CZ33" s="456"/>
      <c r="DA33" s="456"/>
      <c r="DB33" s="456"/>
      <c r="DC33" s="456"/>
      <c r="DD33" s="456"/>
      <c r="DE33" s="456"/>
      <c r="DF33" s="216"/>
      <c r="DG33" s="655" t="s">
        <v>200</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4</v>
      </c>
      <c r="V34" s="656"/>
      <c r="W34" s="657" t="str">
        <f>IF('各会計、関係団体の財政状況及び健全化判断比率'!B28="","",'各会計、関係団体の財政状況及び健全化判断比率'!B28)</f>
        <v>東御市国民健康保険特別会計</v>
      </c>
      <c r="X34" s="657"/>
      <c r="Y34" s="657"/>
      <c r="Z34" s="657"/>
      <c r="AA34" s="657"/>
      <c r="AB34" s="657"/>
      <c r="AC34" s="657"/>
      <c r="AD34" s="657"/>
      <c r="AE34" s="657"/>
      <c r="AF34" s="657"/>
      <c r="AG34" s="657"/>
      <c r="AH34" s="657"/>
      <c r="AI34" s="657"/>
      <c r="AJ34" s="657"/>
      <c r="AK34" s="657"/>
      <c r="AL34" s="214"/>
      <c r="AM34" s="656">
        <f>IF(AO34="","",MAX(C34:D43,U34:V43)+1)</f>
        <v>7</v>
      </c>
      <c r="AN34" s="656"/>
      <c r="AO34" s="657" t="str">
        <f>IF('各会計、関係団体の財政状況及び健全化判断比率'!B31="","",'各会計、関係団体の財政状況及び健全化判断比率'!B31)</f>
        <v>東御市水道事業会計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10</v>
      </c>
      <c r="BX34" s="656"/>
      <c r="BY34" s="657" t="str">
        <f>IF('各会計、関係団体の財政状況及び健全化判断比率'!B68="","",'各会計、関係団体の財政状況及び健全化判断比率'!B68)</f>
        <v>上田地域広域連合（一般会計）</v>
      </c>
      <c r="BZ34" s="657"/>
      <c r="CA34" s="657"/>
      <c r="CB34" s="657"/>
      <c r="CC34" s="657"/>
      <c r="CD34" s="657"/>
      <c r="CE34" s="657"/>
      <c r="CF34" s="657"/>
      <c r="CG34" s="657"/>
      <c r="CH34" s="657"/>
      <c r="CI34" s="657"/>
      <c r="CJ34" s="657"/>
      <c r="CK34" s="657"/>
      <c r="CL34" s="657"/>
      <c r="CM34" s="657"/>
      <c r="CN34" s="214"/>
      <c r="CO34" s="656">
        <f>IF(CQ34="","",MAX(C34:D43,U34:V43,AM34:AN43,BE34:BF43,BW34:BX43)+1)</f>
        <v>20</v>
      </c>
      <c r="CP34" s="656"/>
      <c r="CQ34" s="657" t="str">
        <f>IF('各会計、関係団体の財政状況及び健全化判断比率'!BS7="","",'各会計、関係団体の財政状況及び健全化判断比率'!BS7)</f>
        <v>株式会社信州東御振興公社</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f>IF(E35="","",C34+1)</f>
        <v>2</v>
      </c>
      <c r="D35" s="656"/>
      <c r="E35" s="657" t="str">
        <f>IF('各会計、関係団体の財政状況及び健全化判断比率'!B8="","",'各会計、関係団体の財政状況及び健全化判断比率'!B8)</f>
        <v>東御市地域改善地区住宅改修資金等貸付事業特別会計</v>
      </c>
      <c r="F35" s="657"/>
      <c r="G35" s="657"/>
      <c r="H35" s="657"/>
      <c r="I35" s="657"/>
      <c r="J35" s="657"/>
      <c r="K35" s="657"/>
      <c r="L35" s="657"/>
      <c r="M35" s="657"/>
      <c r="N35" s="657"/>
      <c r="O35" s="657"/>
      <c r="P35" s="657"/>
      <c r="Q35" s="657"/>
      <c r="R35" s="657"/>
      <c r="S35" s="657"/>
      <c r="T35" s="214"/>
      <c r="U35" s="656">
        <f>IF(W35="","",U34+1)</f>
        <v>5</v>
      </c>
      <c r="V35" s="656"/>
      <c r="W35" s="657" t="str">
        <f>IF('各会計、関係団体の財政状況及び健全化判断比率'!B29="","",'各会計、関係団体の財政状況及び健全化判断比率'!B29)</f>
        <v>東御市介護保険特別会計</v>
      </c>
      <c r="X35" s="657"/>
      <c r="Y35" s="657"/>
      <c r="Z35" s="657"/>
      <c r="AA35" s="657"/>
      <c r="AB35" s="657"/>
      <c r="AC35" s="657"/>
      <c r="AD35" s="657"/>
      <c r="AE35" s="657"/>
      <c r="AF35" s="657"/>
      <c r="AG35" s="657"/>
      <c r="AH35" s="657"/>
      <c r="AI35" s="657"/>
      <c r="AJ35" s="657"/>
      <c r="AK35" s="657"/>
      <c r="AL35" s="214"/>
      <c r="AM35" s="656">
        <f t="shared" ref="AM35:AM43" si="0">IF(AO35="","",AM34+1)</f>
        <v>8</v>
      </c>
      <c r="AN35" s="656"/>
      <c r="AO35" s="657" t="str">
        <f>IF('各会計、関係団体の財政状況及び健全化判断比率'!B32="","",'各会計、関係団体の財政状況及び健全化判断比率'!B32)</f>
        <v>東御市下水道事業会計（公共下水道事業会計）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11</v>
      </c>
      <c r="BX35" s="656"/>
      <c r="BY35" s="657" t="str">
        <f>IF('各会計、関係団体の財政状況及び健全化判断比率'!B69="","",'各会計、関係団体の財政状況及び健全化判断比率'!B69)</f>
        <v>上田地域広域連合（ふるさと基金特別会計）</v>
      </c>
      <c r="BZ35" s="657"/>
      <c r="CA35" s="657"/>
      <c r="CB35" s="657"/>
      <c r="CC35" s="657"/>
      <c r="CD35" s="657"/>
      <c r="CE35" s="657"/>
      <c r="CF35" s="657"/>
      <c r="CG35" s="657"/>
      <c r="CH35" s="657"/>
      <c r="CI35" s="657"/>
      <c r="CJ35" s="657"/>
      <c r="CK35" s="657"/>
      <c r="CL35" s="657"/>
      <c r="CM35" s="657"/>
      <c r="CN35" s="214"/>
      <c r="CO35" s="656">
        <f t="shared" ref="CO35:CO43" si="3">IF(CQ35="","",CO34+1)</f>
        <v>21</v>
      </c>
      <c r="CP35" s="656"/>
      <c r="CQ35" s="657" t="str">
        <f>IF('各会計、関係団体の財政状況及び健全化判断比率'!BS8="","",'各会計、関係団体の財政状況及び健全化判断比率'!BS8)</f>
        <v>東御市土地開発公社</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f>IF(E36="","",C35+1)</f>
        <v>3</v>
      </c>
      <c r="D36" s="656"/>
      <c r="E36" s="657" t="str">
        <f>IF('各会計、関係団体の財政状況及び健全化判断比率'!B9="","",'各会計、関係団体の財政状況及び健全化判断比率'!B9)</f>
        <v>東御市湯の丸高原屋内運動施設事業特別会計</v>
      </c>
      <c r="F36" s="657"/>
      <c r="G36" s="657"/>
      <c r="H36" s="657"/>
      <c r="I36" s="657"/>
      <c r="J36" s="657"/>
      <c r="K36" s="657"/>
      <c r="L36" s="657"/>
      <c r="M36" s="657"/>
      <c r="N36" s="657"/>
      <c r="O36" s="657"/>
      <c r="P36" s="657"/>
      <c r="Q36" s="657"/>
      <c r="R36" s="657"/>
      <c r="S36" s="657"/>
      <c r="T36" s="214"/>
      <c r="U36" s="656">
        <f t="shared" ref="U36:U43" si="4">IF(W36="","",U35+1)</f>
        <v>6</v>
      </c>
      <c r="V36" s="656"/>
      <c r="W36" s="657" t="str">
        <f>IF('各会計、関係団体の財政状況及び健全化判断比率'!B30="","",'各会計、関係団体の財政状況及び健全化判断比率'!B30)</f>
        <v>東御市後期高齢者医療特別会計</v>
      </c>
      <c r="X36" s="657"/>
      <c r="Y36" s="657"/>
      <c r="Z36" s="657"/>
      <c r="AA36" s="657"/>
      <c r="AB36" s="657"/>
      <c r="AC36" s="657"/>
      <c r="AD36" s="657"/>
      <c r="AE36" s="657"/>
      <c r="AF36" s="657"/>
      <c r="AG36" s="657"/>
      <c r="AH36" s="657"/>
      <c r="AI36" s="657"/>
      <c r="AJ36" s="657"/>
      <c r="AK36" s="657"/>
      <c r="AL36" s="214"/>
      <c r="AM36" s="656">
        <f t="shared" si="0"/>
        <v>9</v>
      </c>
      <c r="AN36" s="656"/>
      <c r="AO36" s="657" t="str">
        <f>IF('各会計、関係団体の財政状況及び健全化判断比率'!B33="","",'各会計、関係団体の財政状況及び健全化判断比率'!B33)</f>
        <v>東御市下水道事業会計（特定環境保全公共下水道会計）</v>
      </c>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12</v>
      </c>
      <c r="BX36" s="656"/>
      <c r="BY36" s="657" t="str">
        <f>IF('各会計、関係団体の財政状況及び健全化判断比率'!B70="","",'各会計、関係団体の財政状況及び健全化判断比率'!B70)</f>
        <v>上田地域広域連合（介護保険特別会計）</v>
      </c>
      <c r="BZ36" s="657"/>
      <c r="CA36" s="657"/>
      <c r="CB36" s="657"/>
      <c r="CC36" s="657"/>
      <c r="CD36" s="657"/>
      <c r="CE36" s="657"/>
      <c r="CF36" s="657"/>
      <c r="CG36" s="657"/>
      <c r="CH36" s="657"/>
      <c r="CI36" s="657"/>
      <c r="CJ36" s="657"/>
      <c r="CK36" s="657"/>
      <c r="CL36" s="657"/>
      <c r="CM36" s="657"/>
      <c r="CN36" s="214"/>
      <c r="CO36" s="656">
        <f t="shared" si="3"/>
        <v>22</v>
      </c>
      <c r="CP36" s="656"/>
      <c r="CQ36" s="657" t="str">
        <f>IF('各会計、関係団体の財政状況及び健全化判断比率'!BS9="","",'各会計、関係団体の財政状況及び健全化判断比率'!BS9)</f>
        <v>公益財団法人身体教育医学研究所</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13</v>
      </c>
      <c r="BX37" s="656"/>
      <c r="BY37" s="657" t="str">
        <f>IF('各会計、関係団体の財政状況及び健全化判断比率'!B71="","",'各会計、関係団体の財政状況及び健全化判断比率'!B71)</f>
        <v>上田地域広域連合（消防特別会計）</v>
      </c>
      <c r="BZ37" s="657"/>
      <c r="CA37" s="657"/>
      <c r="CB37" s="657"/>
      <c r="CC37" s="657"/>
      <c r="CD37" s="657"/>
      <c r="CE37" s="657"/>
      <c r="CF37" s="657"/>
      <c r="CG37" s="657"/>
      <c r="CH37" s="657"/>
      <c r="CI37" s="657"/>
      <c r="CJ37" s="657"/>
      <c r="CK37" s="657"/>
      <c r="CL37" s="657"/>
      <c r="CM37" s="657"/>
      <c r="CN37" s="214"/>
      <c r="CO37" s="656">
        <f t="shared" si="3"/>
        <v>23</v>
      </c>
      <c r="CP37" s="656"/>
      <c r="CQ37" s="657" t="str">
        <f>IF('各会計、関係団体の財政状況及び健全化判断比率'!BS10="","",'各会計、関係団体の財政状況及び健全化判断比率'!BS10)</f>
        <v>一般社団法人信州とうみ観光協会</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14</v>
      </c>
      <c r="BX38" s="656"/>
      <c r="BY38" s="657" t="str">
        <f>IF('各会計、関係団体の財政状況及び健全化判断比率'!B72="","",'各会計、関係団体の財政状況及び健全化判断比率'!B72)</f>
        <v>川西保健衛生施設組合（一般会計）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15</v>
      </c>
      <c r="BX39" s="656"/>
      <c r="BY39" s="657" t="str">
        <f>IF('各会計、関係団体の財政状況及び健全化判断比率'!B73="","",'各会計、関係団体の財政状況及び健全化判断比率'!B73)</f>
        <v>川西保健衛生施設組合（公共下水道事業会計）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f t="shared" si="2"/>
        <v>16</v>
      </c>
      <c r="BX40" s="656"/>
      <c r="BY40" s="657" t="str">
        <f>IF('各会計、関係団体の財政状況及び健全化判断比率'!B74="","",'各会計、関係団体の財政状況及び健全化判断比率'!B74)</f>
        <v>長野県後期高齢者医療連合（一般会計）</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f t="shared" si="2"/>
        <v>17</v>
      </c>
      <c r="BX41" s="656"/>
      <c r="BY41" s="657" t="str">
        <f>IF('各会計、関係団体の財政状況及び健全化判断比率'!B75="","",'各会計、関係団体の財政状況及び健全化判断比率'!B75)</f>
        <v>長野県後期高齢者医療連合（後期高齢者医療特別会計）</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f t="shared" si="2"/>
        <v>18</v>
      </c>
      <c r="BX42" s="656"/>
      <c r="BY42" s="657" t="str">
        <f>IF('各会計、関係団体の財政状況及び健全化判断比率'!B76="","",'各会計、関係団体の財政状況及び健全化判断比率'!B76)</f>
        <v>長野県市町村自治振興組合（一般会計）</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f t="shared" si="2"/>
        <v>19</v>
      </c>
      <c r="BX43" s="656"/>
      <c r="BY43" s="657" t="str">
        <f>IF('各会計、関係団体の財政状況及び健全化判断比率'!B77="","",'各会計、関係団体の財政状況及び健全化判断比率'!B77)</f>
        <v>佐久水道企業団（水道事業会計）</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205</v>
      </c>
    </row>
    <row r="50" spans="5:5" x14ac:dyDescent="0.15">
      <c r="E50" s="188" t="s">
        <v>206</v>
      </c>
    </row>
    <row r="51" spans="5:5" x14ac:dyDescent="0.15">
      <c r="E51" s="188" t="s">
        <v>207</v>
      </c>
    </row>
    <row r="52" spans="5:5" x14ac:dyDescent="0.15">
      <c r="E52" s="188" t="s">
        <v>208</v>
      </c>
    </row>
    <row r="53" spans="5:5" x14ac:dyDescent="0.15"/>
    <row r="54" spans="5:5" x14ac:dyDescent="0.15"/>
    <row r="55" spans="5:5" x14ac:dyDescent="0.15"/>
    <row r="56" spans="5:5" x14ac:dyDescent="0.15"/>
  </sheetData>
  <sheetProtection algorithmName="SHA-512" hashValue="QaP3o3gi9YZ2muedeQqjrFccZO1cCam2q0eVwrIPCI4Ui0C7NKdSTJBQZJl81cFyOdRn76KnZfmHhab5PP8auA==" saltValue="tSkzOs+1WMap9uopuqCW7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48" t="s">
        <v>555</v>
      </c>
      <c r="D34" s="1248"/>
      <c r="E34" s="1249"/>
      <c r="F34" s="32" t="s">
        <v>556</v>
      </c>
      <c r="G34" s="33" t="s">
        <v>557</v>
      </c>
      <c r="H34" s="33" t="s">
        <v>557</v>
      </c>
      <c r="I34" s="33" t="s">
        <v>556</v>
      </c>
      <c r="J34" s="34" t="s">
        <v>556</v>
      </c>
      <c r="K34" s="22"/>
      <c r="L34" s="22"/>
      <c r="M34" s="22"/>
      <c r="N34" s="22"/>
      <c r="O34" s="22"/>
      <c r="P34" s="22"/>
    </row>
    <row r="35" spans="1:16" ht="39" customHeight="1" x14ac:dyDescent="0.15">
      <c r="A35" s="22"/>
      <c r="B35" s="35"/>
      <c r="C35" s="1242" t="s">
        <v>558</v>
      </c>
      <c r="D35" s="1243"/>
      <c r="E35" s="1244"/>
      <c r="F35" s="36">
        <v>5.05</v>
      </c>
      <c r="G35" s="37">
        <v>5.87</v>
      </c>
      <c r="H35" s="37">
        <v>7.84</v>
      </c>
      <c r="I35" s="37">
        <v>8.2200000000000006</v>
      </c>
      <c r="J35" s="38">
        <v>8.65</v>
      </c>
      <c r="K35" s="22"/>
      <c r="L35" s="22"/>
      <c r="M35" s="22"/>
      <c r="N35" s="22"/>
      <c r="O35" s="22"/>
      <c r="P35" s="22"/>
    </row>
    <row r="36" spans="1:16" ht="39" customHeight="1" x14ac:dyDescent="0.15">
      <c r="A36" s="22"/>
      <c r="B36" s="35"/>
      <c r="C36" s="1242" t="s">
        <v>559</v>
      </c>
      <c r="D36" s="1243"/>
      <c r="E36" s="1244"/>
      <c r="F36" s="36">
        <v>4.43</v>
      </c>
      <c r="G36" s="37">
        <v>4.83</v>
      </c>
      <c r="H36" s="37">
        <v>5.0999999999999996</v>
      </c>
      <c r="I36" s="37">
        <v>5.76</v>
      </c>
      <c r="J36" s="38">
        <v>6.06</v>
      </c>
      <c r="K36" s="22"/>
      <c r="L36" s="22"/>
      <c r="M36" s="22"/>
      <c r="N36" s="22"/>
      <c r="O36" s="22"/>
      <c r="P36" s="22"/>
    </row>
    <row r="37" spans="1:16" ht="39" customHeight="1" x14ac:dyDescent="0.15">
      <c r="A37" s="22"/>
      <c r="B37" s="35"/>
      <c r="C37" s="1242" t="s">
        <v>560</v>
      </c>
      <c r="D37" s="1243"/>
      <c r="E37" s="1244"/>
      <c r="F37" s="36">
        <v>5.67</v>
      </c>
      <c r="G37" s="37">
        <v>5.19</v>
      </c>
      <c r="H37" s="37">
        <v>4.0599999999999996</v>
      </c>
      <c r="I37" s="37">
        <v>4.5</v>
      </c>
      <c r="J37" s="38">
        <v>5.59</v>
      </c>
      <c r="K37" s="22"/>
      <c r="L37" s="22"/>
      <c r="M37" s="22"/>
      <c r="N37" s="22"/>
      <c r="O37" s="22"/>
      <c r="P37" s="22"/>
    </row>
    <row r="38" spans="1:16" ht="39" customHeight="1" x14ac:dyDescent="0.15">
      <c r="A38" s="22"/>
      <c r="B38" s="35"/>
      <c r="C38" s="1242" t="s">
        <v>561</v>
      </c>
      <c r="D38" s="1243"/>
      <c r="E38" s="1244"/>
      <c r="F38" s="36">
        <v>0.82</v>
      </c>
      <c r="G38" s="37">
        <v>1.1399999999999999</v>
      </c>
      <c r="H38" s="37">
        <v>0.92</v>
      </c>
      <c r="I38" s="37">
        <v>1.5</v>
      </c>
      <c r="J38" s="38">
        <v>1.58</v>
      </c>
      <c r="K38" s="22"/>
      <c r="L38" s="22"/>
      <c r="M38" s="22"/>
      <c r="N38" s="22"/>
      <c r="O38" s="22"/>
      <c r="P38" s="22"/>
    </row>
    <row r="39" spans="1:16" ht="39" customHeight="1" x14ac:dyDescent="0.15">
      <c r="A39" s="22"/>
      <c r="B39" s="35"/>
      <c r="C39" s="1242" t="s">
        <v>562</v>
      </c>
      <c r="D39" s="1243"/>
      <c r="E39" s="1244"/>
      <c r="F39" s="36">
        <v>2.29</v>
      </c>
      <c r="G39" s="37">
        <v>3.31</v>
      </c>
      <c r="H39" s="37">
        <v>3.11</v>
      </c>
      <c r="I39" s="37">
        <v>1.17</v>
      </c>
      <c r="J39" s="38">
        <v>1.07</v>
      </c>
      <c r="K39" s="22"/>
      <c r="L39" s="22"/>
      <c r="M39" s="22"/>
      <c r="N39" s="22"/>
      <c r="O39" s="22"/>
      <c r="P39" s="22"/>
    </row>
    <row r="40" spans="1:16" ht="39" customHeight="1" x14ac:dyDescent="0.15">
      <c r="A40" s="22"/>
      <c r="B40" s="35"/>
      <c r="C40" s="1242" t="s">
        <v>563</v>
      </c>
      <c r="D40" s="1243"/>
      <c r="E40" s="1244"/>
      <c r="F40" s="36">
        <v>0.36</v>
      </c>
      <c r="G40" s="37">
        <v>1.19</v>
      </c>
      <c r="H40" s="37">
        <v>0.8</v>
      </c>
      <c r="I40" s="37">
        <v>1.43</v>
      </c>
      <c r="J40" s="38">
        <v>0.66</v>
      </c>
      <c r="K40" s="22"/>
      <c r="L40" s="22"/>
      <c r="M40" s="22"/>
      <c r="N40" s="22"/>
      <c r="O40" s="22"/>
      <c r="P40" s="22"/>
    </row>
    <row r="41" spans="1:16" ht="39" customHeight="1" x14ac:dyDescent="0.15">
      <c r="A41" s="22"/>
      <c r="B41" s="35"/>
      <c r="C41" s="1242" t="s">
        <v>564</v>
      </c>
      <c r="D41" s="1243"/>
      <c r="E41" s="1244"/>
      <c r="F41" s="36">
        <v>0.1</v>
      </c>
      <c r="G41" s="37">
        <v>0</v>
      </c>
      <c r="H41" s="37">
        <v>0.12</v>
      </c>
      <c r="I41" s="37">
        <v>0.14000000000000001</v>
      </c>
      <c r="J41" s="38">
        <v>0.15</v>
      </c>
      <c r="K41" s="22"/>
      <c r="L41" s="22"/>
      <c r="M41" s="22"/>
      <c r="N41" s="22"/>
      <c r="O41" s="22"/>
      <c r="P41" s="22"/>
    </row>
    <row r="42" spans="1:16" ht="39" customHeight="1" x14ac:dyDescent="0.15">
      <c r="A42" s="22"/>
      <c r="B42" s="39"/>
      <c r="C42" s="1242" t="s">
        <v>565</v>
      </c>
      <c r="D42" s="1243"/>
      <c r="E42" s="1244"/>
      <c r="F42" s="36" t="s">
        <v>506</v>
      </c>
      <c r="G42" s="37" t="s">
        <v>506</v>
      </c>
      <c r="H42" s="37" t="s">
        <v>506</v>
      </c>
      <c r="I42" s="37" t="s">
        <v>506</v>
      </c>
      <c r="J42" s="38" t="s">
        <v>506</v>
      </c>
      <c r="K42" s="22"/>
      <c r="L42" s="22"/>
      <c r="M42" s="22"/>
      <c r="N42" s="22"/>
      <c r="O42" s="22"/>
      <c r="P42" s="22"/>
    </row>
    <row r="43" spans="1:16" ht="39" customHeight="1" thickBot="1" x14ac:dyDescent="0.2">
      <c r="A43" s="22"/>
      <c r="B43" s="40"/>
      <c r="C43" s="1245" t="s">
        <v>566</v>
      </c>
      <c r="D43" s="1246"/>
      <c r="E43" s="1247"/>
      <c r="F43" s="41">
        <v>0</v>
      </c>
      <c r="G43" s="42">
        <v>0</v>
      </c>
      <c r="H43" s="42">
        <v>0</v>
      </c>
      <c r="I43" s="42">
        <v>0</v>
      </c>
      <c r="J43" s="43">
        <v>0.09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WlCt1WzQ4geVWcj6ZsOPAcrQ0hfH253gWswck8/pn8IKs9w32kugysAUPXniP90Vpy2A+MmptmxQUZsyvqRSEg==" saltValue="aOuJJCIva5JHg0Aigle8z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1631</v>
      </c>
      <c r="L45" s="60">
        <v>1704</v>
      </c>
      <c r="M45" s="60">
        <v>1665</v>
      </c>
      <c r="N45" s="60">
        <v>1743</v>
      </c>
      <c r="O45" s="61">
        <v>1714</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506</v>
      </c>
      <c r="L46" s="64" t="s">
        <v>506</v>
      </c>
      <c r="M46" s="64" t="s">
        <v>506</v>
      </c>
      <c r="N46" s="64" t="s">
        <v>506</v>
      </c>
      <c r="O46" s="65" t="s">
        <v>506</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506</v>
      </c>
      <c r="L47" s="64" t="s">
        <v>506</v>
      </c>
      <c r="M47" s="64" t="s">
        <v>506</v>
      </c>
      <c r="N47" s="64" t="s">
        <v>506</v>
      </c>
      <c r="O47" s="65" t="s">
        <v>506</v>
      </c>
      <c r="P47" s="48"/>
      <c r="Q47" s="48"/>
      <c r="R47" s="48"/>
      <c r="S47" s="48"/>
      <c r="T47" s="48"/>
      <c r="U47" s="48"/>
    </row>
    <row r="48" spans="1:21" ht="30.75" customHeight="1" x14ac:dyDescent="0.15">
      <c r="A48" s="48"/>
      <c r="B48" s="1252"/>
      <c r="C48" s="1253"/>
      <c r="D48" s="62"/>
      <c r="E48" s="1258" t="s">
        <v>15</v>
      </c>
      <c r="F48" s="1258"/>
      <c r="G48" s="1258"/>
      <c r="H48" s="1258"/>
      <c r="I48" s="1258"/>
      <c r="J48" s="1259"/>
      <c r="K48" s="63">
        <v>763</v>
      </c>
      <c r="L48" s="64">
        <v>738</v>
      </c>
      <c r="M48" s="64">
        <v>678</v>
      </c>
      <c r="N48" s="64">
        <v>657</v>
      </c>
      <c r="O48" s="65">
        <v>641</v>
      </c>
      <c r="P48" s="48"/>
      <c r="Q48" s="48"/>
      <c r="R48" s="48"/>
      <c r="S48" s="48"/>
      <c r="T48" s="48"/>
      <c r="U48" s="48"/>
    </row>
    <row r="49" spans="1:21" ht="30.75" customHeight="1" x14ac:dyDescent="0.15">
      <c r="A49" s="48"/>
      <c r="B49" s="1252"/>
      <c r="C49" s="1253"/>
      <c r="D49" s="62"/>
      <c r="E49" s="1258" t="s">
        <v>16</v>
      </c>
      <c r="F49" s="1258"/>
      <c r="G49" s="1258"/>
      <c r="H49" s="1258"/>
      <c r="I49" s="1258"/>
      <c r="J49" s="1259"/>
      <c r="K49" s="63">
        <v>31</v>
      </c>
      <c r="L49" s="64">
        <v>42</v>
      </c>
      <c r="M49" s="64">
        <v>64</v>
      </c>
      <c r="N49" s="64">
        <v>63</v>
      </c>
      <c r="O49" s="65">
        <v>67</v>
      </c>
      <c r="P49" s="48"/>
      <c r="Q49" s="48"/>
      <c r="R49" s="48"/>
      <c r="S49" s="48"/>
      <c r="T49" s="48"/>
      <c r="U49" s="48"/>
    </row>
    <row r="50" spans="1:21" ht="30.75" customHeight="1" x14ac:dyDescent="0.15">
      <c r="A50" s="48"/>
      <c r="B50" s="1252"/>
      <c r="C50" s="1253"/>
      <c r="D50" s="62"/>
      <c r="E50" s="1258" t="s">
        <v>17</v>
      </c>
      <c r="F50" s="1258"/>
      <c r="G50" s="1258"/>
      <c r="H50" s="1258"/>
      <c r="I50" s="1258"/>
      <c r="J50" s="1259"/>
      <c r="K50" s="63">
        <v>90</v>
      </c>
      <c r="L50" s="64">
        <v>31</v>
      </c>
      <c r="M50" s="64">
        <v>1</v>
      </c>
      <c r="N50" s="64">
        <v>0</v>
      </c>
      <c r="O50" s="65">
        <v>0</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506</v>
      </c>
      <c r="L51" s="64" t="s">
        <v>506</v>
      </c>
      <c r="M51" s="64" t="s">
        <v>506</v>
      </c>
      <c r="N51" s="64" t="s">
        <v>506</v>
      </c>
      <c r="O51" s="65" t="s">
        <v>506</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1977</v>
      </c>
      <c r="L52" s="64">
        <v>2021</v>
      </c>
      <c r="M52" s="64">
        <v>1960</v>
      </c>
      <c r="N52" s="64">
        <v>1956</v>
      </c>
      <c r="O52" s="65">
        <v>1921</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538</v>
      </c>
      <c r="L53" s="69">
        <v>494</v>
      </c>
      <c r="M53" s="69">
        <v>448</v>
      </c>
      <c r="N53" s="69">
        <v>507</v>
      </c>
      <c r="O53" s="70">
        <v>501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600</v>
      </c>
      <c r="L57" s="84" t="s">
        <v>600</v>
      </c>
      <c r="M57" s="84" t="s">
        <v>600</v>
      </c>
      <c r="N57" s="84" t="s">
        <v>600</v>
      </c>
      <c r="O57" s="85" t="s">
        <v>600</v>
      </c>
    </row>
    <row r="58" spans="1:21" ht="31.5" customHeight="1" thickBot="1" x14ac:dyDescent="0.2">
      <c r="B58" s="1268"/>
      <c r="C58" s="1269"/>
      <c r="D58" s="1273" t="s">
        <v>27</v>
      </c>
      <c r="E58" s="1274"/>
      <c r="F58" s="1274"/>
      <c r="G58" s="1274"/>
      <c r="H58" s="1274"/>
      <c r="I58" s="1274"/>
      <c r="J58" s="1275"/>
      <c r="K58" s="86" t="s">
        <v>600</v>
      </c>
      <c r="L58" s="87" t="s">
        <v>600</v>
      </c>
      <c r="M58" s="87" t="s">
        <v>600</v>
      </c>
      <c r="N58" s="87" t="s">
        <v>600</v>
      </c>
      <c r="O58" s="88" t="s">
        <v>600</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HSx6IFqaA2B96zsfvGpjE6RVE7yznCuCE8n5f2mVMnCKPZYIuR3kbiETqLJFb8VivqHAWsatev2sE5G4zS0+g==" saltValue="nbTui8nJdPimBwjoZ6z+D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547</v>
      </c>
      <c r="J40" s="100" t="s">
        <v>548</v>
      </c>
      <c r="K40" s="100" t="s">
        <v>549</v>
      </c>
      <c r="L40" s="100" t="s">
        <v>550</v>
      </c>
      <c r="M40" s="101" t="s">
        <v>551</v>
      </c>
    </row>
    <row r="41" spans="2:13" ht="27.75" customHeight="1" x14ac:dyDescent="0.15">
      <c r="B41" s="1276" t="s">
        <v>30</v>
      </c>
      <c r="C41" s="1277"/>
      <c r="D41" s="102"/>
      <c r="E41" s="1282" t="s">
        <v>31</v>
      </c>
      <c r="F41" s="1282"/>
      <c r="G41" s="1282"/>
      <c r="H41" s="1283"/>
      <c r="I41" s="103">
        <v>21176</v>
      </c>
      <c r="J41" s="104">
        <v>20205</v>
      </c>
      <c r="K41" s="104">
        <v>19971</v>
      </c>
      <c r="L41" s="104">
        <v>19334</v>
      </c>
      <c r="M41" s="105">
        <v>19883</v>
      </c>
    </row>
    <row r="42" spans="2:13" ht="27.75" customHeight="1" x14ac:dyDescent="0.15">
      <c r="B42" s="1278"/>
      <c r="C42" s="1279"/>
      <c r="D42" s="106"/>
      <c r="E42" s="1284" t="s">
        <v>32</v>
      </c>
      <c r="F42" s="1284"/>
      <c r="G42" s="1284"/>
      <c r="H42" s="1285"/>
      <c r="I42" s="107">
        <v>30</v>
      </c>
      <c r="J42" s="108">
        <v>0</v>
      </c>
      <c r="K42" s="108">
        <v>0</v>
      </c>
      <c r="L42" s="108" t="s">
        <v>506</v>
      </c>
      <c r="M42" s="109" t="s">
        <v>506</v>
      </c>
    </row>
    <row r="43" spans="2:13" ht="27.75" customHeight="1" x14ac:dyDescent="0.15">
      <c r="B43" s="1278"/>
      <c r="C43" s="1279"/>
      <c r="D43" s="106"/>
      <c r="E43" s="1284" t="s">
        <v>33</v>
      </c>
      <c r="F43" s="1284"/>
      <c r="G43" s="1284"/>
      <c r="H43" s="1285"/>
      <c r="I43" s="107">
        <v>7509</v>
      </c>
      <c r="J43" s="108">
        <v>6242</v>
      </c>
      <c r="K43" s="108">
        <v>5477</v>
      </c>
      <c r="L43" s="108">
        <v>4907</v>
      </c>
      <c r="M43" s="109">
        <v>4346</v>
      </c>
    </row>
    <row r="44" spans="2:13" ht="27.75" customHeight="1" x14ac:dyDescent="0.15">
      <c r="B44" s="1278"/>
      <c r="C44" s="1279"/>
      <c r="D44" s="106"/>
      <c r="E44" s="1284" t="s">
        <v>34</v>
      </c>
      <c r="F44" s="1284"/>
      <c r="G44" s="1284"/>
      <c r="H44" s="1285"/>
      <c r="I44" s="107">
        <v>466</v>
      </c>
      <c r="J44" s="108">
        <v>551</v>
      </c>
      <c r="K44" s="108">
        <v>522</v>
      </c>
      <c r="L44" s="108">
        <v>478</v>
      </c>
      <c r="M44" s="109">
        <v>473</v>
      </c>
    </row>
    <row r="45" spans="2:13" ht="27.75" customHeight="1" x14ac:dyDescent="0.15">
      <c r="B45" s="1278"/>
      <c r="C45" s="1279"/>
      <c r="D45" s="106"/>
      <c r="E45" s="1284" t="s">
        <v>35</v>
      </c>
      <c r="F45" s="1284"/>
      <c r="G45" s="1284"/>
      <c r="H45" s="1285"/>
      <c r="I45" s="107">
        <v>1787</v>
      </c>
      <c r="J45" s="108">
        <v>1764</v>
      </c>
      <c r="K45" s="108">
        <v>1949</v>
      </c>
      <c r="L45" s="108">
        <v>1772</v>
      </c>
      <c r="M45" s="109">
        <v>1639</v>
      </c>
    </row>
    <row r="46" spans="2:13" ht="27.75" customHeight="1" x14ac:dyDescent="0.15">
      <c r="B46" s="1278"/>
      <c r="C46" s="1279"/>
      <c r="D46" s="110"/>
      <c r="E46" s="1284" t="s">
        <v>36</v>
      </c>
      <c r="F46" s="1284"/>
      <c r="G46" s="1284"/>
      <c r="H46" s="1285"/>
      <c r="I46" s="107" t="s">
        <v>506</v>
      </c>
      <c r="J46" s="108" t="s">
        <v>506</v>
      </c>
      <c r="K46" s="108" t="s">
        <v>506</v>
      </c>
      <c r="L46" s="108" t="s">
        <v>506</v>
      </c>
      <c r="M46" s="109" t="s">
        <v>506</v>
      </c>
    </row>
    <row r="47" spans="2:13" ht="27.75" customHeight="1" x14ac:dyDescent="0.15">
      <c r="B47" s="1278"/>
      <c r="C47" s="1279"/>
      <c r="D47" s="111"/>
      <c r="E47" s="1286" t="s">
        <v>37</v>
      </c>
      <c r="F47" s="1287"/>
      <c r="G47" s="1287"/>
      <c r="H47" s="1288"/>
      <c r="I47" s="107" t="s">
        <v>506</v>
      </c>
      <c r="J47" s="108" t="s">
        <v>506</v>
      </c>
      <c r="K47" s="108" t="s">
        <v>506</v>
      </c>
      <c r="L47" s="108" t="s">
        <v>506</v>
      </c>
      <c r="M47" s="109" t="s">
        <v>506</v>
      </c>
    </row>
    <row r="48" spans="2:13" ht="27.75" customHeight="1" x14ac:dyDescent="0.15">
      <c r="B48" s="1278"/>
      <c r="C48" s="1279"/>
      <c r="D48" s="106"/>
      <c r="E48" s="1284" t="s">
        <v>38</v>
      </c>
      <c r="F48" s="1284"/>
      <c r="G48" s="1284"/>
      <c r="H48" s="1285"/>
      <c r="I48" s="107" t="s">
        <v>506</v>
      </c>
      <c r="J48" s="108" t="s">
        <v>506</v>
      </c>
      <c r="K48" s="108" t="s">
        <v>506</v>
      </c>
      <c r="L48" s="108" t="s">
        <v>506</v>
      </c>
      <c r="M48" s="109" t="s">
        <v>506</v>
      </c>
    </row>
    <row r="49" spans="2:13" ht="27.75" customHeight="1" x14ac:dyDescent="0.15">
      <c r="B49" s="1280"/>
      <c r="C49" s="1281"/>
      <c r="D49" s="106"/>
      <c r="E49" s="1284" t="s">
        <v>39</v>
      </c>
      <c r="F49" s="1284"/>
      <c r="G49" s="1284"/>
      <c r="H49" s="1285"/>
      <c r="I49" s="107" t="s">
        <v>506</v>
      </c>
      <c r="J49" s="108" t="s">
        <v>506</v>
      </c>
      <c r="K49" s="108" t="s">
        <v>506</v>
      </c>
      <c r="L49" s="108" t="s">
        <v>506</v>
      </c>
      <c r="M49" s="109" t="s">
        <v>506</v>
      </c>
    </row>
    <row r="50" spans="2:13" ht="27.75" customHeight="1" x14ac:dyDescent="0.15">
      <c r="B50" s="1289" t="s">
        <v>40</v>
      </c>
      <c r="C50" s="1290"/>
      <c r="D50" s="112"/>
      <c r="E50" s="1284" t="s">
        <v>41</v>
      </c>
      <c r="F50" s="1284"/>
      <c r="G50" s="1284"/>
      <c r="H50" s="1285"/>
      <c r="I50" s="107">
        <v>5461</v>
      </c>
      <c r="J50" s="108">
        <v>4706</v>
      </c>
      <c r="K50" s="108">
        <v>4015</v>
      </c>
      <c r="L50" s="108">
        <v>3814</v>
      </c>
      <c r="M50" s="109">
        <v>3704</v>
      </c>
    </row>
    <row r="51" spans="2:13" ht="27.75" customHeight="1" x14ac:dyDescent="0.15">
      <c r="B51" s="1278"/>
      <c r="C51" s="1279"/>
      <c r="D51" s="106"/>
      <c r="E51" s="1284" t="s">
        <v>42</v>
      </c>
      <c r="F51" s="1284"/>
      <c r="G51" s="1284"/>
      <c r="H51" s="1285"/>
      <c r="I51" s="107">
        <v>1527</v>
      </c>
      <c r="J51" s="108">
        <v>1520</v>
      </c>
      <c r="K51" s="108">
        <v>1482</v>
      </c>
      <c r="L51" s="108">
        <v>1413</v>
      </c>
      <c r="M51" s="109">
        <v>1398</v>
      </c>
    </row>
    <row r="52" spans="2:13" ht="27.75" customHeight="1" x14ac:dyDescent="0.15">
      <c r="B52" s="1280"/>
      <c r="C52" s="1281"/>
      <c r="D52" s="106"/>
      <c r="E52" s="1284" t="s">
        <v>43</v>
      </c>
      <c r="F52" s="1284"/>
      <c r="G52" s="1284"/>
      <c r="H52" s="1285"/>
      <c r="I52" s="107">
        <v>19449</v>
      </c>
      <c r="J52" s="108">
        <v>18674</v>
      </c>
      <c r="K52" s="108">
        <v>17762</v>
      </c>
      <c r="L52" s="108">
        <v>17093</v>
      </c>
      <c r="M52" s="109">
        <v>16279</v>
      </c>
    </row>
    <row r="53" spans="2:13" ht="27.75" customHeight="1" thickBot="1" x14ac:dyDescent="0.2">
      <c r="B53" s="1291" t="s">
        <v>21</v>
      </c>
      <c r="C53" s="1292"/>
      <c r="D53" s="113"/>
      <c r="E53" s="1293" t="s">
        <v>44</v>
      </c>
      <c r="F53" s="1293"/>
      <c r="G53" s="1293"/>
      <c r="H53" s="1294"/>
      <c r="I53" s="114">
        <v>4532</v>
      </c>
      <c r="J53" s="115">
        <v>3863</v>
      </c>
      <c r="K53" s="115">
        <v>4661</v>
      </c>
      <c r="L53" s="115">
        <v>4171</v>
      </c>
      <c r="M53" s="116">
        <v>4960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lbShSeQ0RVQrnQ2I7p3av2ZeFdUvzukoLtXV0b0PdrV4vKT8JQhMv3gBQo+kWnhm7QXZPc7NIUVg1PLewBCPA==" saltValue="zryF0aBSabGOFdVHGcuIU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1200" verticalDpi="12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303" t="s">
        <v>47</v>
      </c>
      <c r="D55" s="1303"/>
      <c r="E55" s="1304"/>
      <c r="F55" s="128">
        <v>718</v>
      </c>
      <c r="G55" s="128">
        <v>717</v>
      </c>
      <c r="H55" s="129">
        <v>931</v>
      </c>
    </row>
    <row r="56" spans="2:8" ht="52.5" customHeight="1" x14ac:dyDescent="0.15">
      <c r="B56" s="130"/>
      <c r="C56" s="1305" t="s">
        <v>48</v>
      </c>
      <c r="D56" s="1305"/>
      <c r="E56" s="1306"/>
      <c r="F56" s="131">
        <v>618</v>
      </c>
      <c r="G56" s="131">
        <v>427</v>
      </c>
      <c r="H56" s="132">
        <v>359</v>
      </c>
    </row>
    <row r="57" spans="2:8" ht="53.25" customHeight="1" x14ac:dyDescent="0.15">
      <c r="B57" s="130"/>
      <c r="C57" s="1307" t="s">
        <v>49</v>
      </c>
      <c r="D57" s="1307"/>
      <c r="E57" s="1308"/>
      <c r="F57" s="133">
        <v>3484</v>
      </c>
      <c r="G57" s="133">
        <v>3266</v>
      </c>
      <c r="H57" s="134">
        <v>2867</v>
      </c>
    </row>
    <row r="58" spans="2:8" ht="45.75" customHeight="1" x14ac:dyDescent="0.15">
      <c r="B58" s="135"/>
      <c r="C58" s="1295" t="s">
        <v>595</v>
      </c>
      <c r="D58" s="1296"/>
      <c r="E58" s="1297"/>
      <c r="F58" s="136">
        <v>1215</v>
      </c>
      <c r="G58" s="136">
        <v>1065</v>
      </c>
      <c r="H58" s="137">
        <v>915</v>
      </c>
    </row>
    <row r="59" spans="2:8" ht="45.75" customHeight="1" x14ac:dyDescent="0.15">
      <c r="B59" s="135"/>
      <c r="C59" s="1295" t="s">
        <v>596</v>
      </c>
      <c r="D59" s="1296"/>
      <c r="E59" s="1297"/>
      <c r="F59" s="136">
        <v>753</v>
      </c>
      <c r="G59" s="136">
        <v>756</v>
      </c>
      <c r="H59" s="137">
        <v>557</v>
      </c>
    </row>
    <row r="60" spans="2:8" ht="45.75" customHeight="1" x14ac:dyDescent="0.15">
      <c r="B60" s="135"/>
      <c r="C60" s="1295" t="s">
        <v>597</v>
      </c>
      <c r="D60" s="1296"/>
      <c r="E60" s="1297"/>
      <c r="F60" s="136">
        <v>461</v>
      </c>
      <c r="G60" s="136">
        <v>461</v>
      </c>
      <c r="H60" s="137">
        <v>461</v>
      </c>
    </row>
    <row r="61" spans="2:8" ht="45.75" customHeight="1" x14ac:dyDescent="0.15">
      <c r="B61" s="135"/>
      <c r="C61" s="1295" t="s">
        <v>598</v>
      </c>
      <c r="D61" s="1296"/>
      <c r="E61" s="1297"/>
      <c r="F61" s="136">
        <v>272</v>
      </c>
      <c r="G61" s="136">
        <v>273</v>
      </c>
      <c r="H61" s="137">
        <v>274</v>
      </c>
    </row>
    <row r="62" spans="2:8" ht="45.75" customHeight="1" thickBot="1" x14ac:dyDescent="0.2">
      <c r="B62" s="138"/>
      <c r="C62" s="1298" t="s">
        <v>599</v>
      </c>
      <c r="D62" s="1299"/>
      <c r="E62" s="1300"/>
      <c r="F62" s="139">
        <v>206</v>
      </c>
      <c r="G62" s="139">
        <v>206</v>
      </c>
      <c r="H62" s="140">
        <v>206</v>
      </c>
    </row>
    <row r="63" spans="2:8" ht="52.5" customHeight="1" thickBot="1" x14ac:dyDescent="0.2">
      <c r="B63" s="141"/>
      <c r="C63" s="1301" t="s">
        <v>50</v>
      </c>
      <c r="D63" s="1301"/>
      <c r="E63" s="1302"/>
      <c r="F63" s="142">
        <v>4820</v>
      </c>
      <c r="G63" s="142">
        <v>4411</v>
      </c>
      <c r="H63" s="143">
        <v>4157</v>
      </c>
    </row>
    <row r="64" spans="2:8" ht="15" customHeight="1" x14ac:dyDescent="0.15"/>
  </sheetData>
  <sheetProtection algorithmName="SHA-512" hashValue="QDBwBm0Sa5UjECY+H08RTH9dCkRb9sCo8aANJO5p2cwpz1NMYWwaFnUqmWwiH6QFqkErAFyZfhq7B1symu/NUQ==" saltValue="hxvpxY3dUrVAXVDMUukX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1200" verticalDpi="12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601</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601</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602</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603</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611</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604</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547</v>
      </c>
      <c r="BQ50" s="1315"/>
      <c r="BR50" s="1315"/>
      <c r="BS50" s="1315"/>
      <c r="BT50" s="1315"/>
      <c r="BU50" s="1315"/>
      <c r="BV50" s="1315"/>
      <c r="BW50" s="1315"/>
      <c r="BX50" s="1315" t="s">
        <v>548</v>
      </c>
      <c r="BY50" s="1315"/>
      <c r="BZ50" s="1315"/>
      <c r="CA50" s="1315"/>
      <c r="CB50" s="1315"/>
      <c r="CC50" s="1315"/>
      <c r="CD50" s="1315"/>
      <c r="CE50" s="1315"/>
      <c r="CF50" s="1315" t="s">
        <v>549</v>
      </c>
      <c r="CG50" s="1315"/>
      <c r="CH50" s="1315"/>
      <c r="CI50" s="1315"/>
      <c r="CJ50" s="1315"/>
      <c r="CK50" s="1315"/>
      <c r="CL50" s="1315"/>
      <c r="CM50" s="1315"/>
      <c r="CN50" s="1315" t="s">
        <v>550</v>
      </c>
      <c r="CO50" s="1315"/>
      <c r="CP50" s="1315"/>
      <c r="CQ50" s="1315"/>
      <c r="CR50" s="1315"/>
      <c r="CS50" s="1315"/>
      <c r="CT50" s="1315"/>
      <c r="CU50" s="1315"/>
      <c r="CV50" s="1315" t="s">
        <v>551</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605</v>
      </c>
      <c r="AO51" s="1314"/>
      <c r="AP51" s="1314"/>
      <c r="AQ51" s="1314"/>
      <c r="AR51" s="1314"/>
      <c r="AS51" s="1314"/>
      <c r="AT51" s="1314"/>
      <c r="AU51" s="1314"/>
      <c r="AV51" s="1314"/>
      <c r="AW51" s="1314"/>
      <c r="AX51" s="1314"/>
      <c r="AY51" s="1314"/>
      <c r="AZ51" s="1314"/>
      <c r="BA51" s="1314"/>
      <c r="BB51" s="1314" t="s">
        <v>606</v>
      </c>
      <c r="BC51" s="1314"/>
      <c r="BD51" s="1314"/>
      <c r="BE51" s="1314"/>
      <c r="BF51" s="1314"/>
      <c r="BG51" s="1314"/>
      <c r="BH51" s="1314"/>
      <c r="BI51" s="1314"/>
      <c r="BJ51" s="1314"/>
      <c r="BK51" s="1314"/>
      <c r="BL51" s="1314"/>
      <c r="BM51" s="1314"/>
      <c r="BN51" s="1314"/>
      <c r="BO51" s="1314"/>
      <c r="BP51" s="1311">
        <v>62.9</v>
      </c>
      <c r="BQ51" s="1311"/>
      <c r="BR51" s="1311"/>
      <c r="BS51" s="1311"/>
      <c r="BT51" s="1311"/>
      <c r="BU51" s="1311"/>
      <c r="BV51" s="1311"/>
      <c r="BW51" s="1311"/>
      <c r="BX51" s="1311">
        <v>54.4</v>
      </c>
      <c r="BY51" s="1311"/>
      <c r="BZ51" s="1311"/>
      <c r="CA51" s="1311"/>
      <c r="CB51" s="1311"/>
      <c r="CC51" s="1311"/>
      <c r="CD51" s="1311"/>
      <c r="CE51" s="1311"/>
      <c r="CF51" s="1311">
        <v>65.099999999999994</v>
      </c>
      <c r="CG51" s="1311"/>
      <c r="CH51" s="1311"/>
      <c r="CI51" s="1311"/>
      <c r="CJ51" s="1311"/>
      <c r="CK51" s="1311"/>
      <c r="CL51" s="1311"/>
      <c r="CM51" s="1311"/>
      <c r="CN51" s="1311">
        <v>58.9</v>
      </c>
      <c r="CO51" s="1311"/>
      <c r="CP51" s="1311"/>
      <c r="CQ51" s="1311"/>
      <c r="CR51" s="1311"/>
      <c r="CS51" s="1311"/>
      <c r="CT51" s="1311"/>
      <c r="CU51" s="1311"/>
      <c r="CV51" s="1311">
        <v>70.099999999999994</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607</v>
      </c>
      <c r="BC53" s="1314"/>
      <c r="BD53" s="1314"/>
      <c r="BE53" s="1314"/>
      <c r="BF53" s="1314"/>
      <c r="BG53" s="1314"/>
      <c r="BH53" s="1314"/>
      <c r="BI53" s="1314"/>
      <c r="BJ53" s="1314"/>
      <c r="BK53" s="1314"/>
      <c r="BL53" s="1314"/>
      <c r="BM53" s="1314"/>
      <c r="BN53" s="1314"/>
      <c r="BO53" s="1314"/>
      <c r="BP53" s="1311">
        <v>45.4</v>
      </c>
      <c r="BQ53" s="1311"/>
      <c r="BR53" s="1311"/>
      <c r="BS53" s="1311"/>
      <c r="BT53" s="1311"/>
      <c r="BU53" s="1311"/>
      <c r="BV53" s="1311"/>
      <c r="BW53" s="1311"/>
      <c r="BX53" s="1311">
        <v>44.9</v>
      </c>
      <c r="BY53" s="1311"/>
      <c r="BZ53" s="1311"/>
      <c r="CA53" s="1311"/>
      <c r="CB53" s="1311"/>
      <c r="CC53" s="1311"/>
      <c r="CD53" s="1311"/>
      <c r="CE53" s="1311"/>
      <c r="CF53" s="1311">
        <v>52.8</v>
      </c>
      <c r="CG53" s="1311"/>
      <c r="CH53" s="1311"/>
      <c r="CI53" s="1311"/>
      <c r="CJ53" s="1311"/>
      <c r="CK53" s="1311"/>
      <c r="CL53" s="1311"/>
      <c r="CM53" s="1311"/>
      <c r="CN53" s="1311">
        <v>57</v>
      </c>
      <c r="CO53" s="1311"/>
      <c r="CP53" s="1311"/>
      <c r="CQ53" s="1311"/>
      <c r="CR53" s="1311"/>
      <c r="CS53" s="1311"/>
      <c r="CT53" s="1311"/>
      <c r="CU53" s="1311"/>
      <c r="CV53" s="1311">
        <v>54.5</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608</v>
      </c>
      <c r="AO55" s="1315"/>
      <c r="AP55" s="1315"/>
      <c r="AQ55" s="1315"/>
      <c r="AR55" s="1315"/>
      <c r="AS55" s="1315"/>
      <c r="AT55" s="1315"/>
      <c r="AU55" s="1315"/>
      <c r="AV55" s="1315"/>
      <c r="AW55" s="1315"/>
      <c r="AX55" s="1315"/>
      <c r="AY55" s="1315"/>
      <c r="AZ55" s="1315"/>
      <c r="BA55" s="1315"/>
      <c r="BB55" s="1314" t="s">
        <v>606</v>
      </c>
      <c r="BC55" s="1314"/>
      <c r="BD55" s="1314"/>
      <c r="BE55" s="1314"/>
      <c r="BF55" s="1314"/>
      <c r="BG55" s="1314"/>
      <c r="BH55" s="1314"/>
      <c r="BI55" s="1314"/>
      <c r="BJ55" s="1314"/>
      <c r="BK55" s="1314"/>
      <c r="BL55" s="1314"/>
      <c r="BM55" s="1314"/>
      <c r="BN55" s="1314"/>
      <c r="BO55" s="1314"/>
      <c r="BP55" s="1311">
        <v>32.799999999999997</v>
      </c>
      <c r="BQ55" s="1311"/>
      <c r="BR55" s="1311"/>
      <c r="BS55" s="1311"/>
      <c r="BT55" s="1311"/>
      <c r="BU55" s="1311"/>
      <c r="BV55" s="1311"/>
      <c r="BW55" s="1311"/>
      <c r="BX55" s="1311">
        <v>54.6</v>
      </c>
      <c r="BY55" s="1311"/>
      <c r="BZ55" s="1311"/>
      <c r="CA55" s="1311"/>
      <c r="CB55" s="1311"/>
      <c r="CC55" s="1311"/>
      <c r="CD55" s="1311"/>
      <c r="CE55" s="1311"/>
      <c r="CF55" s="1311">
        <v>53.2</v>
      </c>
      <c r="CG55" s="1311"/>
      <c r="CH55" s="1311"/>
      <c r="CI55" s="1311"/>
      <c r="CJ55" s="1311"/>
      <c r="CK55" s="1311"/>
      <c r="CL55" s="1311"/>
      <c r="CM55" s="1311"/>
      <c r="CN55" s="1311">
        <v>47.9</v>
      </c>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607</v>
      </c>
      <c r="BC57" s="1314"/>
      <c r="BD57" s="1314"/>
      <c r="BE57" s="1314"/>
      <c r="BF57" s="1314"/>
      <c r="BG57" s="1314"/>
      <c r="BH57" s="1314"/>
      <c r="BI57" s="1314"/>
      <c r="BJ57" s="1314"/>
      <c r="BK57" s="1314"/>
      <c r="BL57" s="1314"/>
      <c r="BM57" s="1314"/>
      <c r="BN57" s="1314"/>
      <c r="BO57" s="1314"/>
      <c r="BP57" s="1311">
        <v>58.6</v>
      </c>
      <c r="BQ57" s="1311"/>
      <c r="BR57" s="1311"/>
      <c r="BS57" s="1311"/>
      <c r="BT57" s="1311"/>
      <c r="BU57" s="1311"/>
      <c r="BV57" s="1311"/>
      <c r="BW57" s="1311"/>
      <c r="BX57" s="1311">
        <v>58.3</v>
      </c>
      <c r="BY57" s="1311"/>
      <c r="BZ57" s="1311"/>
      <c r="CA57" s="1311"/>
      <c r="CB57" s="1311"/>
      <c r="CC57" s="1311"/>
      <c r="CD57" s="1311"/>
      <c r="CE57" s="1311"/>
      <c r="CF57" s="1311">
        <v>59.6</v>
      </c>
      <c r="CG57" s="1311"/>
      <c r="CH57" s="1311"/>
      <c r="CI57" s="1311"/>
      <c r="CJ57" s="1311"/>
      <c r="CK57" s="1311"/>
      <c r="CL57" s="1311"/>
      <c r="CM57" s="1311"/>
      <c r="CN57" s="1311">
        <v>60.7</v>
      </c>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609</v>
      </c>
    </row>
    <row r="64" spans="1:109" x14ac:dyDescent="0.15">
      <c r="B64" s="395"/>
      <c r="G64" s="402"/>
      <c r="I64" s="415"/>
      <c r="J64" s="415"/>
      <c r="K64" s="415"/>
      <c r="L64" s="415"/>
      <c r="M64" s="415"/>
      <c r="N64" s="416"/>
      <c r="AM64" s="402"/>
      <c r="AN64" s="402" t="s">
        <v>603</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612</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604</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547</v>
      </c>
      <c r="BQ72" s="1315"/>
      <c r="BR72" s="1315"/>
      <c r="BS72" s="1315"/>
      <c r="BT72" s="1315"/>
      <c r="BU72" s="1315"/>
      <c r="BV72" s="1315"/>
      <c r="BW72" s="1315"/>
      <c r="BX72" s="1315" t="s">
        <v>548</v>
      </c>
      <c r="BY72" s="1315"/>
      <c r="BZ72" s="1315"/>
      <c r="CA72" s="1315"/>
      <c r="CB72" s="1315"/>
      <c r="CC72" s="1315"/>
      <c r="CD72" s="1315"/>
      <c r="CE72" s="1315"/>
      <c r="CF72" s="1315" t="s">
        <v>549</v>
      </c>
      <c r="CG72" s="1315"/>
      <c r="CH72" s="1315"/>
      <c r="CI72" s="1315"/>
      <c r="CJ72" s="1315"/>
      <c r="CK72" s="1315"/>
      <c r="CL72" s="1315"/>
      <c r="CM72" s="1315"/>
      <c r="CN72" s="1315" t="s">
        <v>550</v>
      </c>
      <c r="CO72" s="1315"/>
      <c r="CP72" s="1315"/>
      <c r="CQ72" s="1315"/>
      <c r="CR72" s="1315"/>
      <c r="CS72" s="1315"/>
      <c r="CT72" s="1315"/>
      <c r="CU72" s="1315"/>
      <c r="CV72" s="1315" t="s">
        <v>551</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605</v>
      </c>
      <c r="AO73" s="1314"/>
      <c r="AP73" s="1314"/>
      <c r="AQ73" s="1314"/>
      <c r="AR73" s="1314"/>
      <c r="AS73" s="1314"/>
      <c r="AT73" s="1314"/>
      <c r="AU73" s="1314"/>
      <c r="AV73" s="1314"/>
      <c r="AW73" s="1314"/>
      <c r="AX73" s="1314"/>
      <c r="AY73" s="1314"/>
      <c r="AZ73" s="1314"/>
      <c r="BA73" s="1314"/>
      <c r="BB73" s="1314" t="s">
        <v>606</v>
      </c>
      <c r="BC73" s="1314"/>
      <c r="BD73" s="1314"/>
      <c r="BE73" s="1314"/>
      <c r="BF73" s="1314"/>
      <c r="BG73" s="1314"/>
      <c r="BH73" s="1314"/>
      <c r="BI73" s="1314"/>
      <c r="BJ73" s="1314"/>
      <c r="BK73" s="1314"/>
      <c r="BL73" s="1314"/>
      <c r="BM73" s="1314"/>
      <c r="BN73" s="1314"/>
      <c r="BO73" s="1314"/>
      <c r="BP73" s="1311">
        <v>62.9</v>
      </c>
      <c r="BQ73" s="1311"/>
      <c r="BR73" s="1311"/>
      <c r="BS73" s="1311"/>
      <c r="BT73" s="1311"/>
      <c r="BU73" s="1311"/>
      <c r="BV73" s="1311"/>
      <c r="BW73" s="1311"/>
      <c r="BX73" s="1311">
        <v>54.4</v>
      </c>
      <c r="BY73" s="1311"/>
      <c r="BZ73" s="1311"/>
      <c r="CA73" s="1311"/>
      <c r="CB73" s="1311"/>
      <c r="CC73" s="1311"/>
      <c r="CD73" s="1311"/>
      <c r="CE73" s="1311"/>
      <c r="CF73" s="1311">
        <v>65.099999999999994</v>
      </c>
      <c r="CG73" s="1311"/>
      <c r="CH73" s="1311"/>
      <c r="CI73" s="1311"/>
      <c r="CJ73" s="1311"/>
      <c r="CK73" s="1311"/>
      <c r="CL73" s="1311"/>
      <c r="CM73" s="1311"/>
      <c r="CN73" s="1311">
        <v>58.9</v>
      </c>
      <c r="CO73" s="1311"/>
      <c r="CP73" s="1311"/>
      <c r="CQ73" s="1311"/>
      <c r="CR73" s="1311"/>
      <c r="CS73" s="1311"/>
      <c r="CT73" s="1311"/>
      <c r="CU73" s="1311"/>
      <c r="CV73" s="1311">
        <v>70.099999999999994</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610</v>
      </c>
      <c r="BC75" s="1314"/>
      <c r="BD75" s="1314"/>
      <c r="BE75" s="1314"/>
      <c r="BF75" s="1314"/>
      <c r="BG75" s="1314"/>
      <c r="BH75" s="1314"/>
      <c r="BI75" s="1314"/>
      <c r="BJ75" s="1314"/>
      <c r="BK75" s="1314"/>
      <c r="BL75" s="1314"/>
      <c r="BM75" s="1314"/>
      <c r="BN75" s="1314"/>
      <c r="BO75" s="1314"/>
      <c r="BP75" s="1311">
        <v>9.5</v>
      </c>
      <c r="BQ75" s="1311"/>
      <c r="BR75" s="1311"/>
      <c r="BS75" s="1311"/>
      <c r="BT75" s="1311"/>
      <c r="BU75" s="1311"/>
      <c r="BV75" s="1311"/>
      <c r="BW75" s="1311"/>
      <c r="BX75" s="1311">
        <v>7.7</v>
      </c>
      <c r="BY75" s="1311"/>
      <c r="BZ75" s="1311"/>
      <c r="CA75" s="1311"/>
      <c r="CB75" s="1311"/>
      <c r="CC75" s="1311"/>
      <c r="CD75" s="1311"/>
      <c r="CE75" s="1311"/>
      <c r="CF75" s="1311">
        <v>6.8</v>
      </c>
      <c r="CG75" s="1311"/>
      <c r="CH75" s="1311"/>
      <c r="CI75" s="1311"/>
      <c r="CJ75" s="1311"/>
      <c r="CK75" s="1311"/>
      <c r="CL75" s="1311"/>
      <c r="CM75" s="1311"/>
      <c r="CN75" s="1311">
        <v>6.7</v>
      </c>
      <c r="CO75" s="1311"/>
      <c r="CP75" s="1311"/>
      <c r="CQ75" s="1311"/>
      <c r="CR75" s="1311"/>
      <c r="CS75" s="1311"/>
      <c r="CT75" s="1311"/>
      <c r="CU75" s="1311"/>
      <c r="CV75" s="1311">
        <v>6.8</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608</v>
      </c>
      <c r="AO77" s="1315"/>
      <c r="AP77" s="1315"/>
      <c r="AQ77" s="1315"/>
      <c r="AR77" s="1315"/>
      <c r="AS77" s="1315"/>
      <c r="AT77" s="1315"/>
      <c r="AU77" s="1315"/>
      <c r="AV77" s="1315"/>
      <c r="AW77" s="1315"/>
      <c r="AX77" s="1315"/>
      <c r="AY77" s="1315"/>
      <c r="AZ77" s="1315"/>
      <c r="BA77" s="1315"/>
      <c r="BB77" s="1314" t="s">
        <v>606</v>
      </c>
      <c r="BC77" s="1314"/>
      <c r="BD77" s="1314"/>
      <c r="BE77" s="1314"/>
      <c r="BF77" s="1314"/>
      <c r="BG77" s="1314"/>
      <c r="BH77" s="1314"/>
      <c r="BI77" s="1314"/>
      <c r="BJ77" s="1314"/>
      <c r="BK77" s="1314"/>
      <c r="BL77" s="1314"/>
      <c r="BM77" s="1314"/>
      <c r="BN77" s="1314"/>
      <c r="BO77" s="1314"/>
      <c r="BP77" s="1311">
        <v>32.799999999999997</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610</v>
      </c>
      <c r="BC79" s="1314"/>
      <c r="BD79" s="1314"/>
      <c r="BE79" s="1314"/>
      <c r="BF79" s="1314"/>
      <c r="BG79" s="1314"/>
      <c r="BH79" s="1314"/>
      <c r="BI79" s="1314"/>
      <c r="BJ79" s="1314"/>
      <c r="BK79" s="1314"/>
      <c r="BL79" s="1314"/>
      <c r="BM79" s="1314"/>
      <c r="BN79" s="1314"/>
      <c r="BO79" s="1314"/>
      <c r="BP79" s="1311">
        <v>9.5</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1lChtC0M6V0heUUFF5KEO10zqTus7a6TtbMtSi8Yso06RHNptpVO2uqkJCS4ti6vtCDub5+frUUbxosfWxVQ2g==" saltValue="i/dU+w6tVSgwEUsAQEHle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election activeCell="BI76" sqref="BI76"/>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NwUJCdCcioV0/wzJL95SRuriESlZ/n4aPGqV+9hqeFTwGA27uckKNhenrKFzgldrAtqdJB94MsdpqtdbJh3Mmg==" saltValue="l6Qi97YX4lqnTPNvsJVC0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493</v>
      </c>
    </row>
  </sheetData>
  <sheetProtection algorithmName="SHA-512" hashValue="SMTmNg7FMqWC3W/QZrEoyC0rAsZf/KMoToKuPSovXNr31neH0iTWg0G1rn5SH2gTkKOLvO6N4Lw2ar8lAtMxHg==" saltValue="EXANM7+qhYy9YGM0n2Or6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47680</v>
      </c>
      <c r="E3" s="162"/>
      <c r="F3" s="163">
        <v>87974</v>
      </c>
      <c r="G3" s="164"/>
      <c r="H3" s="165"/>
    </row>
    <row r="4" spans="1:8" x14ac:dyDescent="0.15">
      <c r="A4" s="166"/>
      <c r="B4" s="167"/>
      <c r="C4" s="168"/>
      <c r="D4" s="169">
        <v>16039</v>
      </c>
      <c r="E4" s="170"/>
      <c r="F4" s="171">
        <v>48183</v>
      </c>
      <c r="G4" s="172"/>
      <c r="H4" s="173"/>
    </row>
    <row r="5" spans="1:8" x14ac:dyDescent="0.15">
      <c r="A5" s="154" t="s">
        <v>539</v>
      </c>
      <c r="B5" s="159"/>
      <c r="C5" s="160"/>
      <c r="D5" s="161">
        <v>42785</v>
      </c>
      <c r="E5" s="162"/>
      <c r="F5" s="163">
        <v>83280</v>
      </c>
      <c r="G5" s="164"/>
      <c r="H5" s="165"/>
    </row>
    <row r="6" spans="1:8" x14ac:dyDescent="0.15">
      <c r="A6" s="166"/>
      <c r="B6" s="167"/>
      <c r="C6" s="168"/>
      <c r="D6" s="169">
        <v>11566</v>
      </c>
      <c r="E6" s="170"/>
      <c r="F6" s="171">
        <v>43123</v>
      </c>
      <c r="G6" s="172"/>
      <c r="H6" s="173"/>
    </row>
    <row r="7" spans="1:8" x14ac:dyDescent="0.15">
      <c r="A7" s="154" t="s">
        <v>540</v>
      </c>
      <c r="B7" s="159"/>
      <c r="C7" s="160"/>
      <c r="D7" s="161">
        <v>82168</v>
      </c>
      <c r="E7" s="162"/>
      <c r="F7" s="163">
        <v>88968</v>
      </c>
      <c r="G7" s="164"/>
      <c r="H7" s="165"/>
    </row>
    <row r="8" spans="1:8" x14ac:dyDescent="0.15">
      <c r="A8" s="166"/>
      <c r="B8" s="167"/>
      <c r="C8" s="168"/>
      <c r="D8" s="169">
        <v>13074</v>
      </c>
      <c r="E8" s="170"/>
      <c r="F8" s="171">
        <v>45482</v>
      </c>
      <c r="G8" s="172"/>
      <c r="H8" s="173"/>
    </row>
    <row r="9" spans="1:8" x14ac:dyDescent="0.15">
      <c r="A9" s="154" t="s">
        <v>541</v>
      </c>
      <c r="B9" s="159"/>
      <c r="C9" s="160"/>
      <c r="D9" s="161">
        <v>59717</v>
      </c>
      <c r="E9" s="162"/>
      <c r="F9" s="163">
        <v>85173</v>
      </c>
      <c r="G9" s="164"/>
      <c r="H9" s="165"/>
    </row>
    <row r="10" spans="1:8" x14ac:dyDescent="0.15">
      <c r="A10" s="166"/>
      <c r="B10" s="167"/>
      <c r="C10" s="168"/>
      <c r="D10" s="169">
        <v>28888</v>
      </c>
      <c r="E10" s="170"/>
      <c r="F10" s="171">
        <v>43913</v>
      </c>
      <c r="G10" s="172"/>
      <c r="H10" s="173"/>
    </row>
    <row r="11" spans="1:8" x14ac:dyDescent="0.15">
      <c r="A11" s="154" t="s">
        <v>542</v>
      </c>
      <c r="B11" s="159"/>
      <c r="C11" s="160"/>
      <c r="D11" s="161">
        <v>101303</v>
      </c>
      <c r="E11" s="162"/>
      <c r="F11" s="163">
        <v>94081</v>
      </c>
      <c r="G11" s="164"/>
      <c r="H11" s="165"/>
    </row>
    <row r="12" spans="1:8" x14ac:dyDescent="0.15">
      <c r="A12" s="166"/>
      <c r="B12" s="167"/>
      <c r="C12" s="174"/>
      <c r="D12" s="169">
        <v>42651</v>
      </c>
      <c r="E12" s="170"/>
      <c r="F12" s="171">
        <v>48949</v>
      </c>
      <c r="G12" s="172"/>
      <c r="H12" s="173"/>
    </row>
    <row r="13" spans="1:8" x14ac:dyDescent="0.15">
      <c r="A13" s="154"/>
      <c r="B13" s="159"/>
      <c r="C13" s="175"/>
      <c r="D13" s="176">
        <v>66731</v>
      </c>
      <c r="E13" s="177"/>
      <c r="F13" s="178">
        <v>87895</v>
      </c>
      <c r="G13" s="179"/>
      <c r="H13" s="165"/>
    </row>
    <row r="14" spans="1:8" x14ac:dyDescent="0.15">
      <c r="A14" s="166"/>
      <c r="B14" s="167"/>
      <c r="C14" s="168"/>
      <c r="D14" s="169">
        <v>22444</v>
      </c>
      <c r="E14" s="170"/>
      <c r="F14" s="171">
        <v>45930</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5.61</v>
      </c>
      <c r="C19" s="180">
        <f>ROUND(VALUE(SUBSTITUTE(実質収支比率等に係る経年分析!G$48,"▲","-")),2)</f>
        <v>5.19</v>
      </c>
      <c r="D19" s="180">
        <f>ROUND(VALUE(SUBSTITUTE(実質収支比率等に係る経年分析!H$48,"▲","-")),2)</f>
        <v>4.0199999999999996</v>
      </c>
      <c r="E19" s="180">
        <f>ROUND(VALUE(SUBSTITUTE(実質収支比率等に係る経年分析!I$48,"▲","-")),2)</f>
        <v>4.46</v>
      </c>
      <c r="F19" s="180">
        <f>ROUND(VALUE(SUBSTITUTE(実質収支比率等に係る経年分析!J$48,"▲","-")),2)</f>
        <v>5.6</v>
      </c>
    </row>
    <row r="20" spans="1:11" x14ac:dyDescent="0.15">
      <c r="A20" s="180" t="s">
        <v>54</v>
      </c>
      <c r="B20" s="180">
        <f>ROUND(VALUE(SUBSTITUTE(実質収支比率等に係る経年分析!F$47,"▲","-")),2)</f>
        <v>15.32</v>
      </c>
      <c r="C20" s="180">
        <f>ROUND(VALUE(SUBSTITUTE(実質収支比率等に係る経年分析!G$47,"▲","-")),2)</f>
        <v>13.06</v>
      </c>
      <c r="D20" s="180">
        <f>ROUND(VALUE(SUBSTITUTE(実質収支比率等に係る経年分析!H$47,"▲","-")),2)</f>
        <v>7.99</v>
      </c>
      <c r="E20" s="180">
        <f>ROUND(VALUE(SUBSTITUTE(実質収支比率等に係る経年分析!I$47,"▲","-")),2)</f>
        <v>8.06</v>
      </c>
      <c r="F20" s="180">
        <f>ROUND(VALUE(SUBSTITUTE(実質収支比率等に係る経年分析!J$47,"▲","-")),2)</f>
        <v>10.51</v>
      </c>
    </row>
    <row r="21" spans="1:11" x14ac:dyDescent="0.15">
      <c r="A21" s="180" t="s">
        <v>55</v>
      </c>
      <c r="B21" s="180">
        <f>IF(ISNUMBER(VALUE(SUBSTITUTE(実質収支比率等に係る経年分析!F$49,"▲","-"))),ROUND(VALUE(SUBSTITUTE(実質収支比率等に係る経年分析!F$49,"▲","-")),2),NA())</f>
        <v>0.27</v>
      </c>
      <c r="C21" s="180">
        <f>IF(ISNUMBER(VALUE(SUBSTITUTE(実質収支比率等に係る経年分析!G$49,"▲","-"))),ROUND(VALUE(SUBSTITUTE(実質収支比率等に係る経年分析!G$49,"▲","-")),2),NA())</f>
        <v>-1.46</v>
      </c>
      <c r="D21" s="180">
        <f>IF(ISNUMBER(VALUE(SUBSTITUTE(実質収支比率等に係る経年分析!H$49,"▲","-"))),ROUND(VALUE(SUBSTITUTE(実質収支比率等に係る経年分析!H$49,"▲","-")),2),NA())</f>
        <v>-8.4700000000000006</v>
      </c>
      <c r="E21" s="180">
        <f>IF(ISNUMBER(VALUE(SUBSTITUTE(実質収支比率等に係る経年分析!I$49,"▲","-"))),ROUND(VALUE(SUBSTITUTE(実質収支比率等に係る経年分析!I$49,"▲","-")),2),NA())</f>
        <v>-0.65</v>
      </c>
      <c r="F21" s="180">
        <f>IF(ISNUMBER(VALUE(SUBSTITUTE(実質収支比率等に係る経年分析!J$49,"▲","-"))),ROUND(VALUE(SUBSTITUTE(実質収支比率等に係る経年分析!J$49,"▲","-")),2),NA())</f>
        <v>1.4</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0.09</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東御市後期高齢者医療特別会計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0.14000000000000001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0.15</v>
      </c>
    </row>
    <row r="30" spans="1:11" x14ac:dyDescent="0.15">
      <c r="A30" s="181" t="str">
        <f>IF(連結実質赤字比率に係る赤字・黒字の構成分析!C$40="",NA(),連結実質赤字比率に係る赤字・黒字の構成分析!C$40)</f>
        <v>東御市介護保険特別会計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1.19</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1.43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0.66</v>
      </c>
    </row>
    <row r="31" spans="1:11" x14ac:dyDescent="0.15">
      <c r="A31" s="181" t="str">
        <f>IF(連結実質赤字比率に係る赤字・黒字の構成分析!C$39="",NA(),連結実質赤字比率に係る赤字・黒字の構成分析!C$39)</f>
        <v>東御市国民健康保険特別会計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2.29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3.31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3.11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1.07</v>
      </c>
    </row>
    <row r="32" spans="1:11" x14ac:dyDescent="0.15">
      <c r="A32" s="181" t="str">
        <f>IF(連結実質赤字比率に係る赤字・黒字の構成分析!C$38="",NA(),連結実質赤字比率に係る赤字・黒字の構成分析!C$38)</f>
        <v>東御市病院事業会計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1.1399999999999999</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1.58</v>
      </c>
    </row>
    <row r="33" spans="1:16" x14ac:dyDescent="0.15">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5.67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4.0599999999999996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5.59</v>
      </c>
    </row>
    <row r="34" spans="1:16" x14ac:dyDescent="0.15">
      <c r="A34" s="181" t="str">
        <f>IF(連結実質赤字比率に係る赤字・黒字の構成分析!C$36="",NA(),連結実質赤字比率に係る赤字・黒字の構成分析!C$36)</f>
        <v>東御市水道事業会計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4.43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4.83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5.0999999999999996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5.76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6.06</v>
      </c>
    </row>
    <row r="35" spans="1:16" x14ac:dyDescent="0.15">
      <c r="A35" s="181" t="str">
        <f>IF(連結実質赤字比率に係る赤字・黒字の構成分析!C$35="",NA(),連結実質赤字比率に係る赤字・黒字の構成分析!C$35)</f>
        <v>東御市下水道事業会計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5.87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7.84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8.2200000000000006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8.65</v>
      </c>
    </row>
    <row r="36" spans="1:16" x14ac:dyDescent="0.15">
      <c r="A36" s="181" t="str">
        <f>IF(連結実質赤字比率に係る赤字・黒字の構成分析!C$34="",NA(),連結実質赤字比率に係る赤字・黒字の構成分析!C$34)</f>
        <v>東御市地域改善地区住宅改修資金等貸付事業特別会計</v>
      </c>
      <c r="B36" s="181">
        <f>IF(ROUND(VALUE(SUBSTITUTE(連結実質赤字比率に係る赤字・黒字の構成分析!F$34,"▲", "-")), 2) &lt; 0, ABS(ROUND(VALUE(SUBSTITUTE(連結実質赤字比率に係る赤字・黒字の構成分析!F$34,"▲", "-")), 2)), NA())</f>
        <v>0.06</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0.05</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0.05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0.06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0.06</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1977</v>
      </c>
      <c r="E42" s="182"/>
      <c r="F42" s="182"/>
      <c r="G42" s="182">
        <f>'実質公債費比率（分子）の構造'!L$52</f>
        <v>2021</v>
      </c>
      <c r="H42" s="182"/>
      <c r="I42" s="182"/>
      <c r="J42" s="182">
        <f>'実質公債費比率（分子）の構造'!M$52</f>
        <v>1960</v>
      </c>
      <c r="K42" s="182"/>
      <c r="L42" s="182"/>
      <c r="M42" s="182">
        <f>'実質公債費比率（分子）の構造'!N$52</f>
        <v>1956</v>
      </c>
      <c r="N42" s="182"/>
      <c r="O42" s="182"/>
      <c r="P42" s="182">
        <f>'実質公債費比率（分子）の構造'!O$52</f>
        <v>1921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90</v>
      </c>
      <c r="C44" s="182"/>
      <c r="D44" s="182"/>
      <c r="E44" s="182">
        <f>'実質公債費比率（分子）の構造'!L$50</f>
        <v>31</v>
      </c>
      <c r="F44" s="182"/>
      <c r="G44" s="182"/>
      <c r="H44" s="182">
        <f>'実質公債費比率（分子）の構造'!M$50</f>
        <v>1</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31</v>
      </c>
      <c r="C45" s="182"/>
      <c r="D45" s="182"/>
      <c r="E45" s="182">
        <f>'実質公債費比率（分子）の構造'!L$49</f>
        <v>42</v>
      </c>
      <c r="F45" s="182"/>
      <c r="G45" s="182"/>
      <c r="H45" s="182">
        <f>'実質公債費比率（分子）の構造'!M$49</f>
        <v>64</v>
      </c>
      <c r="I45" s="182"/>
      <c r="J45" s="182"/>
      <c r="K45" s="182">
        <f>'実質公債費比率（分子）の構造'!N$49</f>
        <v>63</v>
      </c>
      <c r="L45" s="182"/>
      <c r="M45" s="182"/>
      <c r="N45" s="182">
        <f>'実質公債費比率（分子）の構造'!O$49</f>
        <v>67</v>
      </c>
      <c r="O45" s="182"/>
      <c r="P45" s="182"/>
    </row>
    <row r="46" spans="1:16" x14ac:dyDescent="0.15">
      <c r="A46" s="182" t="s">
        <v>66</v>
      </c>
      <c r="B46" s="182">
        <f>'実質公債費比率（分子）の構造'!K$48</f>
        <v>763</v>
      </c>
      <c r="C46" s="182"/>
      <c r="D46" s="182"/>
      <c r="E46" s="182">
        <f>'実質公債費比率（分子）の構造'!L$48</f>
        <v>738</v>
      </c>
      <c r="F46" s="182"/>
      <c r="G46" s="182"/>
      <c r="H46" s="182">
        <f>'実質公債費比率（分子）の構造'!M$48</f>
        <v>678</v>
      </c>
      <c r="I46" s="182"/>
      <c r="J46" s="182"/>
      <c r="K46" s="182">
        <f>'実質公債費比率（分子）の構造'!N$48</f>
        <v>657</v>
      </c>
      <c r="L46" s="182"/>
      <c r="M46" s="182"/>
      <c r="N46" s="182">
        <f>'実質公債費比率（分子）の構造'!O$48</f>
        <v>641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1631</v>
      </c>
      <c r="C49" s="182"/>
      <c r="D49" s="182"/>
      <c r="E49" s="182">
        <f>'実質公債費比率（分子）の構造'!L$45</f>
        <v>1704</v>
      </c>
      <c r="F49" s="182"/>
      <c r="G49" s="182"/>
      <c r="H49" s="182">
        <f>'実質公債費比率（分子）の構造'!M$45</f>
        <v>1665</v>
      </c>
      <c r="I49" s="182"/>
      <c r="J49" s="182"/>
      <c r="K49" s="182">
        <f>'実質公債費比率（分子）の構造'!N$45</f>
        <v>1743</v>
      </c>
      <c r="L49" s="182"/>
      <c r="M49" s="182"/>
      <c r="N49" s="182">
        <f>'実質公債費比率（分子）の構造'!O$45</f>
        <v>1714</v>
      </c>
      <c r="O49" s="182"/>
      <c r="P49" s="182"/>
    </row>
    <row r="50" spans="1:16" x14ac:dyDescent="0.15">
      <c r="A50" s="182" t="s">
        <v>70</v>
      </c>
      <c r="B50" s="182" t="e">
        <f>NA()</f>
        <v>#N/A</v>
      </c>
      <c r="C50" s="182">
        <f>IF(ISNUMBER('実質公債費比率（分子）の構造'!K$53),'実質公債費比率（分子）の構造'!K$53,NA())</f>
        <v>538</v>
      </c>
      <c r="D50" s="182" t="e">
        <f>NA()</f>
        <v>#N/A</v>
      </c>
      <c r="E50" s="182" t="e">
        <f>NA()</f>
        <v>#N/A</v>
      </c>
      <c r="F50" s="182">
        <f>IF(ISNUMBER('実質公債費比率（分子）の構造'!L$53),'実質公債費比率（分子）の構造'!L$53,NA())</f>
        <v>494</v>
      </c>
      <c r="G50" s="182" t="e">
        <f>NA()</f>
        <v>#N/A</v>
      </c>
      <c r="H50" s="182" t="e">
        <f>NA()</f>
        <v>#N/A</v>
      </c>
      <c r="I50" s="182">
        <f>IF(ISNUMBER('実質公債費比率（分子）の構造'!M$53),'実質公債費比率（分子）の構造'!M$53,NA())</f>
        <v>448</v>
      </c>
      <c r="J50" s="182" t="e">
        <f>NA()</f>
        <v>#N/A</v>
      </c>
      <c r="K50" s="182" t="e">
        <f>NA()</f>
        <v>#N/A</v>
      </c>
      <c r="L50" s="182">
        <f>IF(ISNUMBER('実質公債費比率（分子）の構造'!N$53),'実質公債費比率（分子）の構造'!N$53,NA())</f>
        <v>507</v>
      </c>
      <c r="M50" s="182" t="e">
        <f>NA()</f>
        <v>#N/A</v>
      </c>
      <c r="N50" s="182" t="e">
        <f>NA()</f>
        <v>#N/A</v>
      </c>
      <c r="O50" s="182">
        <f>IF(ISNUMBER('実質公債費比率（分子）の構造'!O$53),'実質公債費比率（分子）の構造'!O$53,NA())</f>
        <v>501</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43</v>
      </c>
      <c r="B56" s="181"/>
      <c r="C56" s="181"/>
      <c r="D56" s="181">
        <f>'将来負担比率（分子）の構造'!I$52</f>
        <v>19449</v>
      </c>
      <c r="E56" s="181"/>
      <c r="F56" s="181"/>
      <c r="G56" s="181">
        <f>'将来負担比率（分子）の構造'!J$52</f>
        <v>18674</v>
      </c>
      <c r="H56" s="181"/>
      <c r="I56" s="181"/>
      <c r="J56" s="181">
        <f>'将来負担比率（分子）の構造'!K$52</f>
        <v>17762</v>
      </c>
      <c r="K56" s="181"/>
      <c r="L56" s="181"/>
      <c r="M56" s="181">
        <f>'将来負担比率（分子）の構造'!L$52</f>
        <v>17093</v>
      </c>
      <c r="N56" s="181"/>
      <c r="O56" s="181"/>
      <c r="P56" s="181">
        <f>'将来負担比率（分子）の構造'!M$52</f>
        <v>16279</v>
      </c>
    </row>
    <row r="57" spans="1:16" x14ac:dyDescent="0.15">
      <c r="A57" s="181" t="s">
        <v>42</v>
      </c>
      <c r="B57" s="181"/>
      <c r="C57" s="181"/>
      <c r="D57" s="181">
        <f>'将来負担比率（分子）の構造'!I$51</f>
        <v>1527</v>
      </c>
      <c r="E57" s="181"/>
      <c r="F57" s="181"/>
      <c r="G57" s="181">
        <f>'将来負担比率（分子）の構造'!J$51</f>
        <v>1520</v>
      </c>
      <c r="H57" s="181"/>
      <c r="I57" s="181"/>
      <c r="J57" s="181">
        <f>'将来負担比率（分子）の構造'!K$51</f>
        <v>1482</v>
      </c>
      <c r="K57" s="181"/>
      <c r="L57" s="181"/>
      <c r="M57" s="181">
        <f>'将来負担比率（分子）の構造'!L$51</f>
        <v>1413</v>
      </c>
      <c r="N57" s="181"/>
      <c r="O57" s="181"/>
      <c r="P57" s="181">
        <f>'将来負担比率（分子）の構造'!M$51</f>
        <v>1398</v>
      </c>
    </row>
    <row r="58" spans="1:16" x14ac:dyDescent="0.15">
      <c r="A58" s="181" t="s">
        <v>41</v>
      </c>
      <c r="B58" s="181"/>
      <c r="C58" s="181"/>
      <c r="D58" s="181">
        <f>'将来負担比率（分子）の構造'!I$50</f>
        <v>5461</v>
      </c>
      <c r="E58" s="181"/>
      <c r="F58" s="181"/>
      <c r="G58" s="181">
        <f>'将来負担比率（分子）の構造'!J$50</f>
        <v>4706</v>
      </c>
      <c r="H58" s="181"/>
      <c r="I58" s="181"/>
      <c r="J58" s="181">
        <f>'将来負担比率（分子）の構造'!K$50</f>
        <v>4015</v>
      </c>
      <c r="K58" s="181"/>
      <c r="L58" s="181"/>
      <c r="M58" s="181">
        <f>'将来負担比率（分子）の構造'!L$50</f>
        <v>3814</v>
      </c>
      <c r="N58" s="181"/>
      <c r="O58" s="181"/>
      <c r="P58" s="181">
        <f>'将来負担比率（分子）の構造'!M$50</f>
        <v>3704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1787</v>
      </c>
      <c r="C62" s="181"/>
      <c r="D62" s="181"/>
      <c r="E62" s="181">
        <f>'将来負担比率（分子）の構造'!J$45</f>
        <v>1764</v>
      </c>
      <c r="F62" s="181"/>
      <c r="G62" s="181"/>
      <c r="H62" s="181">
        <f>'将来負担比率（分子）の構造'!K$45</f>
        <v>1949</v>
      </c>
      <c r="I62" s="181"/>
      <c r="J62" s="181"/>
      <c r="K62" s="181">
        <f>'将来負担比率（分子）の構造'!L$45</f>
        <v>1772</v>
      </c>
      <c r="L62" s="181"/>
      <c r="M62" s="181"/>
      <c r="N62" s="181">
        <f>'将来負担比率（分子）の構造'!M$45</f>
        <v>1639</v>
      </c>
      <c r="O62" s="181"/>
      <c r="P62" s="181"/>
    </row>
    <row r="63" spans="1:16" x14ac:dyDescent="0.15">
      <c r="A63" s="181" t="s">
        <v>34</v>
      </c>
      <c r="B63" s="181">
        <f>'将来負担比率（分子）の構造'!I$44</f>
        <v>466</v>
      </c>
      <c r="C63" s="181"/>
      <c r="D63" s="181"/>
      <c r="E63" s="181">
        <f>'将来負担比率（分子）の構造'!J$44</f>
        <v>551</v>
      </c>
      <c r="F63" s="181"/>
      <c r="G63" s="181"/>
      <c r="H63" s="181">
        <f>'将来負担比率（分子）の構造'!K$44</f>
        <v>522</v>
      </c>
      <c r="I63" s="181"/>
      <c r="J63" s="181"/>
      <c r="K63" s="181">
        <f>'将来負担比率（分子）の構造'!L$44</f>
        <v>478</v>
      </c>
      <c r="L63" s="181"/>
      <c r="M63" s="181"/>
      <c r="N63" s="181">
        <f>'将来負担比率（分子）の構造'!M$44</f>
        <v>473</v>
      </c>
      <c r="O63" s="181"/>
      <c r="P63" s="181"/>
    </row>
    <row r="64" spans="1:16" x14ac:dyDescent="0.15">
      <c r="A64" s="181" t="s">
        <v>33</v>
      </c>
      <c r="B64" s="181">
        <f>'将来負担比率（分子）の構造'!I$43</f>
        <v>7509</v>
      </c>
      <c r="C64" s="181"/>
      <c r="D64" s="181"/>
      <c r="E64" s="181">
        <f>'将来負担比率（分子）の構造'!J$43</f>
        <v>6242</v>
      </c>
      <c r="F64" s="181"/>
      <c r="G64" s="181"/>
      <c r="H64" s="181">
        <f>'将来負担比率（分子）の構造'!K$43</f>
        <v>5477</v>
      </c>
      <c r="I64" s="181"/>
      <c r="J64" s="181"/>
      <c r="K64" s="181">
        <f>'将来負担比率（分子）の構造'!L$43</f>
        <v>4907</v>
      </c>
      <c r="L64" s="181"/>
      <c r="M64" s="181"/>
      <c r="N64" s="181">
        <f>'将来負担比率（分子）の構造'!M$43</f>
        <v>4346</v>
      </c>
      <c r="O64" s="181"/>
      <c r="P64" s="181"/>
    </row>
    <row r="65" spans="1:16" x14ac:dyDescent="0.15">
      <c r="A65" s="181" t="s">
        <v>32</v>
      </c>
      <c r="B65" s="181">
        <f>'将来負担比率（分子）の構造'!I$42</f>
        <v>30</v>
      </c>
      <c r="C65" s="181"/>
      <c r="D65" s="181"/>
      <c r="E65" s="181">
        <f>'将来負担比率（分子）の構造'!J$42</f>
        <v>0</v>
      </c>
      <c r="F65" s="181"/>
      <c r="G65" s="181"/>
      <c r="H65" s="181">
        <f>'将来負担比率（分子）の構造'!K$42</f>
        <v>0</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21176</v>
      </c>
      <c r="C66" s="181"/>
      <c r="D66" s="181"/>
      <c r="E66" s="181">
        <f>'将来負担比率（分子）の構造'!J$41</f>
        <v>20205</v>
      </c>
      <c r="F66" s="181"/>
      <c r="G66" s="181"/>
      <c r="H66" s="181">
        <f>'将来負担比率（分子）の構造'!K$41</f>
        <v>19971</v>
      </c>
      <c r="I66" s="181"/>
      <c r="J66" s="181"/>
      <c r="K66" s="181">
        <f>'将来負担比率（分子）の構造'!L$41</f>
        <v>19334</v>
      </c>
      <c r="L66" s="181"/>
      <c r="M66" s="181"/>
      <c r="N66" s="181">
        <f>'将来負担比率（分子）の構造'!M$41</f>
        <v>19883</v>
      </c>
      <c r="O66" s="181"/>
      <c r="P66" s="181"/>
    </row>
    <row r="67" spans="1:16" x14ac:dyDescent="0.15">
      <c r="A67" s="181" t="s">
        <v>74</v>
      </c>
      <c r="B67" s="181" t="e">
        <f>NA()</f>
        <v>#N/A</v>
      </c>
      <c r="C67" s="181">
        <f>IF(ISNUMBER('将来負担比率（分子）の構造'!I$53), IF('将来負担比率（分子）の構造'!I$53 &lt; 0, 0, '将来負担比率（分子）の構造'!I$53), NA())</f>
        <v>4532</v>
      </c>
      <c r="D67" s="181" t="e">
        <f>NA()</f>
        <v>#N/A</v>
      </c>
      <c r="E67" s="181" t="e">
        <f>NA()</f>
        <v>#N/A</v>
      </c>
      <c r="F67" s="181">
        <f>IF(ISNUMBER('将来負担比率（分子）の構造'!J$53), IF('将来負担比率（分子）の構造'!J$53 &lt; 0, 0, '将来負担比率（分子）の構造'!J$53), NA())</f>
        <v>3863</v>
      </c>
      <c r="G67" s="181" t="e">
        <f>NA()</f>
        <v>#N/A</v>
      </c>
      <c r="H67" s="181" t="e">
        <f>NA()</f>
        <v>#N/A</v>
      </c>
      <c r="I67" s="181">
        <f>IF(ISNUMBER('将来負担比率（分子）の構造'!K$53), IF('将来負担比率（分子）の構造'!K$53 &lt; 0, 0, '将来負担比率（分子）の構造'!K$53), NA())</f>
        <v>4661</v>
      </c>
      <c r="J67" s="181" t="e">
        <f>NA()</f>
        <v>#N/A</v>
      </c>
      <c r="K67" s="181" t="e">
        <f>NA()</f>
        <v>#N/A</v>
      </c>
      <c r="L67" s="181">
        <f>IF(ISNUMBER('将来負担比率（分子）の構造'!L$53), IF('将来負担比率（分子）の構造'!L$53 &lt; 0, 0, '将来負担比率（分子）の構造'!L$53), NA())</f>
        <v>4171</v>
      </c>
      <c r="M67" s="181" t="e">
        <f>NA()</f>
        <v>#N/A</v>
      </c>
      <c r="N67" s="181" t="e">
        <f>NA()</f>
        <v>#N/A</v>
      </c>
      <c r="O67" s="181">
        <f>IF(ISNUMBER('将来負担比率（分子）の構造'!M$53), IF('将来負担比率（分子）の構造'!M$53 &lt; 0, 0, '将来負担比率（分子）の構造'!M$53), NA())</f>
        <v>4960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718</v>
      </c>
      <c r="C72" s="185">
        <f>基金残高に係る経年分析!G55</f>
        <v>717</v>
      </c>
      <c r="D72" s="185">
        <f>基金残高に係る経年分析!H55</f>
        <v>931</v>
      </c>
    </row>
    <row r="73" spans="1:16" x14ac:dyDescent="0.15">
      <c r="A73" s="184" t="s">
        <v>77</v>
      </c>
      <c r="B73" s="185">
        <f>基金残高に係る経年分析!F56</f>
        <v>618</v>
      </c>
      <c r="C73" s="185">
        <f>基金残高に係る経年分析!G56</f>
        <v>427</v>
      </c>
      <c r="D73" s="185">
        <f>基金残高に係る経年分析!H56</f>
        <v>359</v>
      </c>
    </row>
    <row r="74" spans="1:16" x14ac:dyDescent="0.15">
      <c r="A74" s="184" t="s">
        <v>78</v>
      </c>
      <c r="B74" s="185">
        <f>基金残高に係る経年分析!F57</f>
        <v>3484</v>
      </c>
      <c r="C74" s="185">
        <f>基金残高に係る経年分析!G57</f>
        <v>3266</v>
      </c>
      <c r="D74" s="185">
        <f>基金残高に係る経年分析!H57</f>
        <v>2867</v>
      </c>
    </row>
  </sheetData>
  <sheetProtection algorithmName="SHA-512" hashValue="4IQlAPSc4sL9FxRwCiwdIn7fdcL27hKsyo8U8yP/jkorErkR2lH/IpsJmWZSTQrJgYwPLVl4mKhC7KCrKYuBsQ==" saltValue="Ve8Gz9ERERWTvdLlS77x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209</v>
      </c>
      <c r="DI1" s="660"/>
      <c r="DJ1" s="660"/>
      <c r="DK1" s="660"/>
      <c r="DL1" s="660"/>
      <c r="DM1" s="660"/>
      <c r="DN1" s="661"/>
      <c r="DO1" s="226"/>
      <c r="DP1" s="659" t="s">
        <v>210</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212</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213</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214</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215</v>
      </c>
      <c r="S4" s="663"/>
      <c r="T4" s="663"/>
      <c r="U4" s="663"/>
      <c r="V4" s="663"/>
      <c r="W4" s="663"/>
      <c r="X4" s="663"/>
      <c r="Y4" s="664"/>
      <c r="Z4" s="662" t="s">
        <v>216</v>
      </c>
      <c r="AA4" s="663"/>
      <c r="AB4" s="663"/>
      <c r="AC4" s="664"/>
      <c r="AD4" s="662" t="s">
        <v>217</v>
      </c>
      <c r="AE4" s="663"/>
      <c r="AF4" s="663"/>
      <c r="AG4" s="663"/>
      <c r="AH4" s="663"/>
      <c r="AI4" s="663"/>
      <c r="AJ4" s="663"/>
      <c r="AK4" s="664"/>
      <c r="AL4" s="662" t="s">
        <v>216</v>
      </c>
      <c r="AM4" s="663"/>
      <c r="AN4" s="663"/>
      <c r="AO4" s="664"/>
      <c r="AP4" s="668" t="s">
        <v>218</v>
      </c>
      <c r="AQ4" s="668"/>
      <c r="AR4" s="668"/>
      <c r="AS4" s="668"/>
      <c r="AT4" s="668"/>
      <c r="AU4" s="668"/>
      <c r="AV4" s="668"/>
      <c r="AW4" s="668"/>
      <c r="AX4" s="668"/>
      <c r="AY4" s="668"/>
      <c r="AZ4" s="668"/>
      <c r="BA4" s="668"/>
      <c r="BB4" s="668"/>
      <c r="BC4" s="668"/>
      <c r="BD4" s="668"/>
      <c r="BE4" s="668"/>
      <c r="BF4" s="668"/>
      <c r="BG4" s="668" t="s">
        <v>219</v>
      </c>
      <c r="BH4" s="668"/>
      <c r="BI4" s="668"/>
      <c r="BJ4" s="668"/>
      <c r="BK4" s="668"/>
      <c r="BL4" s="668"/>
      <c r="BM4" s="668"/>
      <c r="BN4" s="668"/>
      <c r="BO4" s="668" t="s">
        <v>216</v>
      </c>
      <c r="BP4" s="668"/>
      <c r="BQ4" s="668"/>
      <c r="BR4" s="668"/>
      <c r="BS4" s="668" t="s">
        <v>220</v>
      </c>
      <c r="BT4" s="668"/>
      <c r="BU4" s="668"/>
      <c r="BV4" s="668"/>
      <c r="BW4" s="668"/>
      <c r="BX4" s="668"/>
      <c r="BY4" s="668"/>
      <c r="BZ4" s="668"/>
      <c r="CA4" s="668"/>
      <c r="CB4" s="668"/>
      <c r="CD4" s="665" t="s">
        <v>221</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222</v>
      </c>
      <c r="C5" s="670"/>
      <c r="D5" s="670"/>
      <c r="E5" s="670"/>
      <c r="F5" s="670"/>
      <c r="G5" s="670"/>
      <c r="H5" s="670"/>
      <c r="I5" s="670"/>
      <c r="J5" s="670"/>
      <c r="K5" s="670"/>
      <c r="L5" s="670"/>
      <c r="M5" s="670"/>
      <c r="N5" s="670"/>
      <c r="O5" s="670"/>
      <c r="P5" s="670"/>
      <c r="Q5" s="671"/>
      <c r="R5" s="672">
        <v>4092639</v>
      </c>
      <c r="S5" s="673"/>
      <c r="T5" s="673"/>
      <c r="U5" s="673"/>
      <c r="V5" s="673"/>
      <c r="W5" s="673"/>
      <c r="X5" s="673"/>
      <c r="Y5" s="674"/>
      <c r="Z5" s="675">
        <v>23.9</v>
      </c>
      <c r="AA5" s="675"/>
      <c r="AB5" s="675"/>
      <c r="AC5" s="675"/>
      <c r="AD5" s="676">
        <v>3875955</v>
      </c>
      <c r="AE5" s="676"/>
      <c r="AF5" s="676"/>
      <c r="AG5" s="676"/>
      <c r="AH5" s="676"/>
      <c r="AI5" s="676"/>
      <c r="AJ5" s="676"/>
      <c r="AK5" s="676"/>
      <c r="AL5" s="677">
        <v>44.6</v>
      </c>
      <c r="AM5" s="678"/>
      <c r="AN5" s="678"/>
      <c r="AO5" s="679"/>
      <c r="AP5" s="669" t="s">
        <v>223</v>
      </c>
      <c r="AQ5" s="670"/>
      <c r="AR5" s="670"/>
      <c r="AS5" s="670"/>
      <c r="AT5" s="670"/>
      <c r="AU5" s="670"/>
      <c r="AV5" s="670"/>
      <c r="AW5" s="670"/>
      <c r="AX5" s="670"/>
      <c r="AY5" s="670"/>
      <c r="AZ5" s="670"/>
      <c r="BA5" s="670"/>
      <c r="BB5" s="670"/>
      <c r="BC5" s="670"/>
      <c r="BD5" s="670"/>
      <c r="BE5" s="670"/>
      <c r="BF5" s="671"/>
      <c r="BG5" s="683">
        <v>3872333</v>
      </c>
      <c r="BH5" s="684"/>
      <c r="BI5" s="684"/>
      <c r="BJ5" s="684"/>
      <c r="BK5" s="684"/>
      <c r="BL5" s="684"/>
      <c r="BM5" s="684"/>
      <c r="BN5" s="685"/>
      <c r="BO5" s="686">
        <v>94.6</v>
      </c>
      <c r="BP5" s="686"/>
      <c r="BQ5" s="686"/>
      <c r="BR5" s="686"/>
      <c r="BS5" s="687">
        <v>18392</v>
      </c>
      <c r="BT5" s="687"/>
      <c r="BU5" s="687"/>
      <c r="BV5" s="687"/>
      <c r="BW5" s="687"/>
      <c r="BX5" s="687"/>
      <c r="BY5" s="687"/>
      <c r="BZ5" s="687"/>
      <c r="CA5" s="687"/>
      <c r="CB5" s="691"/>
      <c r="CD5" s="665" t="s">
        <v>218</v>
      </c>
      <c r="CE5" s="666"/>
      <c r="CF5" s="666"/>
      <c r="CG5" s="666"/>
      <c r="CH5" s="666"/>
      <c r="CI5" s="666"/>
      <c r="CJ5" s="666"/>
      <c r="CK5" s="666"/>
      <c r="CL5" s="666"/>
      <c r="CM5" s="666"/>
      <c r="CN5" s="666"/>
      <c r="CO5" s="666"/>
      <c r="CP5" s="666"/>
      <c r="CQ5" s="667"/>
      <c r="CR5" s="665" t="s">
        <v>224</v>
      </c>
      <c r="CS5" s="666"/>
      <c r="CT5" s="666"/>
      <c r="CU5" s="666"/>
      <c r="CV5" s="666"/>
      <c r="CW5" s="666"/>
      <c r="CX5" s="666"/>
      <c r="CY5" s="667"/>
      <c r="CZ5" s="665" t="s">
        <v>216</v>
      </c>
      <c r="DA5" s="666"/>
      <c r="DB5" s="666"/>
      <c r="DC5" s="667"/>
      <c r="DD5" s="665" t="s">
        <v>225</v>
      </c>
      <c r="DE5" s="666"/>
      <c r="DF5" s="666"/>
      <c r="DG5" s="666"/>
      <c r="DH5" s="666"/>
      <c r="DI5" s="666"/>
      <c r="DJ5" s="666"/>
      <c r="DK5" s="666"/>
      <c r="DL5" s="666"/>
      <c r="DM5" s="666"/>
      <c r="DN5" s="666"/>
      <c r="DO5" s="666"/>
      <c r="DP5" s="667"/>
      <c r="DQ5" s="665" t="s">
        <v>226</v>
      </c>
      <c r="DR5" s="666"/>
      <c r="DS5" s="666"/>
      <c r="DT5" s="666"/>
      <c r="DU5" s="666"/>
      <c r="DV5" s="666"/>
      <c r="DW5" s="666"/>
      <c r="DX5" s="666"/>
      <c r="DY5" s="666"/>
      <c r="DZ5" s="666"/>
      <c r="EA5" s="666"/>
      <c r="EB5" s="666"/>
      <c r="EC5" s="667"/>
    </row>
    <row r="6" spans="2:143" ht="11.25" customHeight="1" x14ac:dyDescent="0.15">
      <c r="B6" s="680" t="s">
        <v>227</v>
      </c>
      <c r="C6" s="681"/>
      <c r="D6" s="681"/>
      <c r="E6" s="681"/>
      <c r="F6" s="681"/>
      <c r="G6" s="681"/>
      <c r="H6" s="681"/>
      <c r="I6" s="681"/>
      <c r="J6" s="681"/>
      <c r="K6" s="681"/>
      <c r="L6" s="681"/>
      <c r="M6" s="681"/>
      <c r="N6" s="681"/>
      <c r="O6" s="681"/>
      <c r="P6" s="681"/>
      <c r="Q6" s="682"/>
      <c r="R6" s="683">
        <v>174315</v>
      </c>
      <c r="S6" s="684"/>
      <c r="T6" s="684"/>
      <c r="U6" s="684"/>
      <c r="V6" s="684"/>
      <c r="W6" s="684"/>
      <c r="X6" s="684"/>
      <c r="Y6" s="685"/>
      <c r="Z6" s="686">
        <v>1</v>
      </c>
      <c r="AA6" s="686"/>
      <c r="AB6" s="686"/>
      <c r="AC6" s="686"/>
      <c r="AD6" s="687">
        <v>174315</v>
      </c>
      <c r="AE6" s="687"/>
      <c r="AF6" s="687"/>
      <c r="AG6" s="687"/>
      <c r="AH6" s="687"/>
      <c r="AI6" s="687"/>
      <c r="AJ6" s="687"/>
      <c r="AK6" s="687"/>
      <c r="AL6" s="688">
        <v>2</v>
      </c>
      <c r="AM6" s="689"/>
      <c r="AN6" s="689"/>
      <c r="AO6" s="690"/>
      <c r="AP6" s="680" t="s">
        <v>228</v>
      </c>
      <c r="AQ6" s="681"/>
      <c r="AR6" s="681"/>
      <c r="AS6" s="681"/>
      <c r="AT6" s="681"/>
      <c r="AU6" s="681"/>
      <c r="AV6" s="681"/>
      <c r="AW6" s="681"/>
      <c r="AX6" s="681"/>
      <c r="AY6" s="681"/>
      <c r="AZ6" s="681"/>
      <c r="BA6" s="681"/>
      <c r="BB6" s="681"/>
      <c r="BC6" s="681"/>
      <c r="BD6" s="681"/>
      <c r="BE6" s="681"/>
      <c r="BF6" s="682"/>
      <c r="BG6" s="683">
        <v>3872333</v>
      </c>
      <c r="BH6" s="684"/>
      <c r="BI6" s="684"/>
      <c r="BJ6" s="684"/>
      <c r="BK6" s="684"/>
      <c r="BL6" s="684"/>
      <c r="BM6" s="684"/>
      <c r="BN6" s="685"/>
      <c r="BO6" s="686">
        <v>94.6</v>
      </c>
      <c r="BP6" s="686"/>
      <c r="BQ6" s="686"/>
      <c r="BR6" s="686"/>
      <c r="BS6" s="687">
        <v>18392</v>
      </c>
      <c r="BT6" s="687"/>
      <c r="BU6" s="687"/>
      <c r="BV6" s="687"/>
      <c r="BW6" s="687"/>
      <c r="BX6" s="687"/>
      <c r="BY6" s="687"/>
      <c r="BZ6" s="687"/>
      <c r="CA6" s="687"/>
      <c r="CB6" s="691"/>
      <c r="CD6" s="694" t="s">
        <v>229</v>
      </c>
      <c r="CE6" s="695"/>
      <c r="CF6" s="695"/>
      <c r="CG6" s="695"/>
      <c r="CH6" s="695"/>
      <c r="CI6" s="695"/>
      <c r="CJ6" s="695"/>
      <c r="CK6" s="695"/>
      <c r="CL6" s="695"/>
      <c r="CM6" s="695"/>
      <c r="CN6" s="695"/>
      <c r="CO6" s="695"/>
      <c r="CP6" s="695"/>
      <c r="CQ6" s="696"/>
      <c r="CR6" s="683">
        <v>148253</v>
      </c>
      <c r="CS6" s="684"/>
      <c r="CT6" s="684"/>
      <c r="CU6" s="684"/>
      <c r="CV6" s="684"/>
      <c r="CW6" s="684"/>
      <c r="CX6" s="684"/>
      <c r="CY6" s="685"/>
      <c r="CZ6" s="677">
        <v>0.9</v>
      </c>
      <c r="DA6" s="678"/>
      <c r="DB6" s="678"/>
      <c r="DC6" s="697"/>
      <c r="DD6" s="692" t="s">
        <v>230</v>
      </c>
      <c r="DE6" s="684"/>
      <c r="DF6" s="684"/>
      <c r="DG6" s="684"/>
      <c r="DH6" s="684"/>
      <c r="DI6" s="684"/>
      <c r="DJ6" s="684"/>
      <c r="DK6" s="684"/>
      <c r="DL6" s="684"/>
      <c r="DM6" s="684"/>
      <c r="DN6" s="684"/>
      <c r="DO6" s="684"/>
      <c r="DP6" s="685"/>
      <c r="DQ6" s="692">
        <v>148253</v>
      </c>
      <c r="DR6" s="684"/>
      <c r="DS6" s="684"/>
      <c r="DT6" s="684"/>
      <c r="DU6" s="684"/>
      <c r="DV6" s="684"/>
      <c r="DW6" s="684"/>
      <c r="DX6" s="684"/>
      <c r="DY6" s="684"/>
      <c r="DZ6" s="684"/>
      <c r="EA6" s="684"/>
      <c r="EB6" s="684"/>
      <c r="EC6" s="693"/>
    </row>
    <row r="7" spans="2:143" ht="11.25" customHeight="1" x14ac:dyDescent="0.15">
      <c r="B7" s="680" t="s">
        <v>231</v>
      </c>
      <c r="C7" s="681"/>
      <c r="D7" s="681"/>
      <c r="E7" s="681"/>
      <c r="F7" s="681"/>
      <c r="G7" s="681"/>
      <c r="H7" s="681"/>
      <c r="I7" s="681"/>
      <c r="J7" s="681"/>
      <c r="K7" s="681"/>
      <c r="L7" s="681"/>
      <c r="M7" s="681"/>
      <c r="N7" s="681"/>
      <c r="O7" s="681"/>
      <c r="P7" s="681"/>
      <c r="Q7" s="682"/>
      <c r="R7" s="683">
        <v>3187</v>
      </c>
      <c r="S7" s="684"/>
      <c r="T7" s="684"/>
      <c r="U7" s="684"/>
      <c r="V7" s="684"/>
      <c r="W7" s="684"/>
      <c r="X7" s="684"/>
      <c r="Y7" s="685"/>
      <c r="Z7" s="686">
        <v>0</v>
      </c>
      <c r="AA7" s="686"/>
      <c r="AB7" s="686"/>
      <c r="AC7" s="686"/>
      <c r="AD7" s="687">
        <v>3187</v>
      </c>
      <c r="AE7" s="687"/>
      <c r="AF7" s="687"/>
      <c r="AG7" s="687"/>
      <c r="AH7" s="687"/>
      <c r="AI7" s="687"/>
      <c r="AJ7" s="687"/>
      <c r="AK7" s="687"/>
      <c r="AL7" s="688">
        <v>0</v>
      </c>
      <c r="AM7" s="689"/>
      <c r="AN7" s="689"/>
      <c r="AO7" s="690"/>
      <c r="AP7" s="680" t="s">
        <v>232</v>
      </c>
      <c r="AQ7" s="681"/>
      <c r="AR7" s="681"/>
      <c r="AS7" s="681"/>
      <c r="AT7" s="681"/>
      <c r="AU7" s="681"/>
      <c r="AV7" s="681"/>
      <c r="AW7" s="681"/>
      <c r="AX7" s="681"/>
      <c r="AY7" s="681"/>
      <c r="AZ7" s="681"/>
      <c r="BA7" s="681"/>
      <c r="BB7" s="681"/>
      <c r="BC7" s="681"/>
      <c r="BD7" s="681"/>
      <c r="BE7" s="681"/>
      <c r="BF7" s="682"/>
      <c r="BG7" s="683">
        <v>1636143</v>
      </c>
      <c r="BH7" s="684"/>
      <c r="BI7" s="684"/>
      <c r="BJ7" s="684"/>
      <c r="BK7" s="684"/>
      <c r="BL7" s="684"/>
      <c r="BM7" s="684"/>
      <c r="BN7" s="685"/>
      <c r="BO7" s="686">
        <v>40</v>
      </c>
      <c r="BP7" s="686"/>
      <c r="BQ7" s="686"/>
      <c r="BR7" s="686"/>
      <c r="BS7" s="687">
        <v>18392</v>
      </c>
      <c r="BT7" s="687"/>
      <c r="BU7" s="687"/>
      <c r="BV7" s="687"/>
      <c r="BW7" s="687"/>
      <c r="BX7" s="687"/>
      <c r="BY7" s="687"/>
      <c r="BZ7" s="687"/>
      <c r="CA7" s="687"/>
      <c r="CB7" s="691"/>
      <c r="CD7" s="698" t="s">
        <v>233</v>
      </c>
      <c r="CE7" s="699"/>
      <c r="CF7" s="699"/>
      <c r="CG7" s="699"/>
      <c r="CH7" s="699"/>
      <c r="CI7" s="699"/>
      <c r="CJ7" s="699"/>
      <c r="CK7" s="699"/>
      <c r="CL7" s="699"/>
      <c r="CM7" s="699"/>
      <c r="CN7" s="699"/>
      <c r="CO7" s="699"/>
      <c r="CP7" s="699"/>
      <c r="CQ7" s="700"/>
      <c r="CR7" s="683">
        <v>3494401</v>
      </c>
      <c r="CS7" s="684"/>
      <c r="CT7" s="684"/>
      <c r="CU7" s="684"/>
      <c r="CV7" s="684"/>
      <c r="CW7" s="684"/>
      <c r="CX7" s="684"/>
      <c r="CY7" s="685"/>
      <c r="CZ7" s="686">
        <v>21.1</v>
      </c>
      <c r="DA7" s="686"/>
      <c r="DB7" s="686"/>
      <c r="DC7" s="686"/>
      <c r="DD7" s="692">
        <v>1474700</v>
      </c>
      <c r="DE7" s="684"/>
      <c r="DF7" s="684"/>
      <c r="DG7" s="684"/>
      <c r="DH7" s="684"/>
      <c r="DI7" s="684"/>
      <c r="DJ7" s="684"/>
      <c r="DK7" s="684"/>
      <c r="DL7" s="684"/>
      <c r="DM7" s="684"/>
      <c r="DN7" s="684"/>
      <c r="DO7" s="684"/>
      <c r="DP7" s="685"/>
      <c r="DQ7" s="692">
        <v>1709663</v>
      </c>
      <c r="DR7" s="684"/>
      <c r="DS7" s="684"/>
      <c r="DT7" s="684"/>
      <c r="DU7" s="684"/>
      <c r="DV7" s="684"/>
      <c r="DW7" s="684"/>
      <c r="DX7" s="684"/>
      <c r="DY7" s="684"/>
      <c r="DZ7" s="684"/>
      <c r="EA7" s="684"/>
      <c r="EB7" s="684"/>
      <c r="EC7" s="693"/>
    </row>
    <row r="8" spans="2:143" ht="11.25" customHeight="1" x14ac:dyDescent="0.15">
      <c r="B8" s="680" t="s">
        <v>234</v>
      </c>
      <c r="C8" s="681"/>
      <c r="D8" s="681"/>
      <c r="E8" s="681"/>
      <c r="F8" s="681"/>
      <c r="G8" s="681"/>
      <c r="H8" s="681"/>
      <c r="I8" s="681"/>
      <c r="J8" s="681"/>
      <c r="K8" s="681"/>
      <c r="L8" s="681"/>
      <c r="M8" s="681"/>
      <c r="N8" s="681"/>
      <c r="O8" s="681"/>
      <c r="P8" s="681"/>
      <c r="Q8" s="682"/>
      <c r="R8" s="683">
        <v>14040</v>
      </c>
      <c r="S8" s="684"/>
      <c r="T8" s="684"/>
      <c r="U8" s="684"/>
      <c r="V8" s="684"/>
      <c r="W8" s="684"/>
      <c r="X8" s="684"/>
      <c r="Y8" s="685"/>
      <c r="Z8" s="686">
        <v>0.1</v>
      </c>
      <c r="AA8" s="686"/>
      <c r="AB8" s="686"/>
      <c r="AC8" s="686"/>
      <c r="AD8" s="687">
        <v>14040</v>
      </c>
      <c r="AE8" s="687"/>
      <c r="AF8" s="687"/>
      <c r="AG8" s="687"/>
      <c r="AH8" s="687"/>
      <c r="AI8" s="687"/>
      <c r="AJ8" s="687"/>
      <c r="AK8" s="687"/>
      <c r="AL8" s="688">
        <v>0.2</v>
      </c>
      <c r="AM8" s="689"/>
      <c r="AN8" s="689"/>
      <c r="AO8" s="690"/>
      <c r="AP8" s="680" t="s">
        <v>235</v>
      </c>
      <c r="AQ8" s="681"/>
      <c r="AR8" s="681"/>
      <c r="AS8" s="681"/>
      <c r="AT8" s="681"/>
      <c r="AU8" s="681"/>
      <c r="AV8" s="681"/>
      <c r="AW8" s="681"/>
      <c r="AX8" s="681"/>
      <c r="AY8" s="681"/>
      <c r="AZ8" s="681"/>
      <c r="BA8" s="681"/>
      <c r="BB8" s="681"/>
      <c r="BC8" s="681"/>
      <c r="BD8" s="681"/>
      <c r="BE8" s="681"/>
      <c r="BF8" s="682"/>
      <c r="BG8" s="683">
        <v>55810</v>
      </c>
      <c r="BH8" s="684"/>
      <c r="BI8" s="684"/>
      <c r="BJ8" s="684"/>
      <c r="BK8" s="684"/>
      <c r="BL8" s="684"/>
      <c r="BM8" s="684"/>
      <c r="BN8" s="685"/>
      <c r="BO8" s="686">
        <v>1.4</v>
      </c>
      <c r="BP8" s="686"/>
      <c r="BQ8" s="686"/>
      <c r="BR8" s="686"/>
      <c r="BS8" s="692" t="s">
        <v>230</v>
      </c>
      <c r="BT8" s="684"/>
      <c r="BU8" s="684"/>
      <c r="BV8" s="684"/>
      <c r="BW8" s="684"/>
      <c r="BX8" s="684"/>
      <c r="BY8" s="684"/>
      <c r="BZ8" s="684"/>
      <c r="CA8" s="684"/>
      <c r="CB8" s="693"/>
      <c r="CD8" s="698" t="s">
        <v>236</v>
      </c>
      <c r="CE8" s="699"/>
      <c r="CF8" s="699"/>
      <c r="CG8" s="699"/>
      <c r="CH8" s="699"/>
      <c r="CI8" s="699"/>
      <c r="CJ8" s="699"/>
      <c r="CK8" s="699"/>
      <c r="CL8" s="699"/>
      <c r="CM8" s="699"/>
      <c r="CN8" s="699"/>
      <c r="CO8" s="699"/>
      <c r="CP8" s="699"/>
      <c r="CQ8" s="700"/>
      <c r="CR8" s="683">
        <v>4256908</v>
      </c>
      <c r="CS8" s="684"/>
      <c r="CT8" s="684"/>
      <c r="CU8" s="684"/>
      <c r="CV8" s="684"/>
      <c r="CW8" s="684"/>
      <c r="CX8" s="684"/>
      <c r="CY8" s="685"/>
      <c r="CZ8" s="686">
        <v>25.7</v>
      </c>
      <c r="DA8" s="686"/>
      <c r="DB8" s="686"/>
      <c r="DC8" s="686"/>
      <c r="DD8" s="692">
        <v>88237</v>
      </c>
      <c r="DE8" s="684"/>
      <c r="DF8" s="684"/>
      <c r="DG8" s="684"/>
      <c r="DH8" s="684"/>
      <c r="DI8" s="684"/>
      <c r="DJ8" s="684"/>
      <c r="DK8" s="684"/>
      <c r="DL8" s="684"/>
      <c r="DM8" s="684"/>
      <c r="DN8" s="684"/>
      <c r="DO8" s="684"/>
      <c r="DP8" s="685"/>
      <c r="DQ8" s="692">
        <v>2431918</v>
      </c>
      <c r="DR8" s="684"/>
      <c r="DS8" s="684"/>
      <c r="DT8" s="684"/>
      <c r="DU8" s="684"/>
      <c r="DV8" s="684"/>
      <c r="DW8" s="684"/>
      <c r="DX8" s="684"/>
      <c r="DY8" s="684"/>
      <c r="DZ8" s="684"/>
      <c r="EA8" s="684"/>
      <c r="EB8" s="684"/>
      <c r="EC8" s="693"/>
    </row>
    <row r="9" spans="2:143" ht="11.25" customHeight="1" x14ac:dyDescent="0.15">
      <c r="B9" s="680" t="s">
        <v>237</v>
      </c>
      <c r="C9" s="681"/>
      <c r="D9" s="681"/>
      <c r="E9" s="681"/>
      <c r="F9" s="681"/>
      <c r="G9" s="681"/>
      <c r="H9" s="681"/>
      <c r="I9" s="681"/>
      <c r="J9" s="681"/>
      <c r="K9" s="681"/>
      <c r="L9" s="681"/>
      <c r="M9" s="681"/>
      <c r="N9" s="681"/>
      <c r="O9" s="681"/>
      <c r="P9" s="681"/>
      <c r="Q9" s="682"/>
      <c r="R9" s="683">
        <v>8079</v>
      </c>
      <c r="S9" s="684"/>
      <c r="T9" s="684"/>
      <c r="U9" s="684"/>
      <c r="V9" s="684"/>
      <c r="W9" s="684"/>
      <c r="X9" s="684"/>
      <c r="Y9" s="685"/>
      <c r="Z9" s="686">
        <v>0</v>
      </c>
      <c r="AA9" s="686"/>
      <c r="AB9" s="686"/>
      <c r="AC9" s="686"/>
      <c r="AD9" s="687">
        <v>8079</v>
      </c>
      <c r="AE9" s="687"/>
      <c r="AF9" s="687"/>
      <c r="AG9" s="687"/>
      <c r="AH9" s="687"/>
      <c r="AI9" s="687"/>
      <c r="AJ9" s="687"/>
      <c r="AK9" s="687"/>
      <c r="AL9" s="688">
        <v>0.1</v>
      </c>
      <c r="AM9" s="689"/>
      <c r="AN9" s="689"/>
      <c r="AO9" s="690"/>
      <c r="AP9" s="680" t="s">
        <v>238</v>
      </c>
      <c r="AQ9" s="681"/>
      <c r="AR9" s="681"/>
      <c r="AS9" s="681"/>
      <c r="AT9" s="681"/>
      <c r="AU9" s="681"/>
      <c r="AV9" s="681"/>
      <c r="AW9" s="681"/>
      <c r="AX9" s="681"/>
      <c r="AY9" s="681"/>
      <c r="AZ9" s="681"/>
      <c r="BA9" s="681"/>
      <c r="BB9" s="681"/>
      <c r="BC9" s="681"/>
      <c r="BD9" s="681"/>
      <c r="BE9" s="681"/>
      <c r="BF9" s="682"/>
      <c r="BG9" s="683">
        <v>1315457</v>
      </c>
      <c r="BH9" s="684"/>
      <c r="BI9" s="684"/>
      <c r="BJ9" s="684"/>
      <c r="BK9" s="684"/>
      <c r="BL9" s="684"/>
      <c r="BM9" s="684"/>
      <c r="BN9" s="685"/>
      <c r="BO9" s="686">
        <v>32.1</v>
      </c>
      <c r="BP9" s="686"/>
      <c r="BQ9" s="686"/>
      <c r="BR9" s="686"/>
      <c r="BS9" s="692" t="s">
        <v>230</v>
      </c>
      <c r="BT9" s="684"/>
      <c r="BU9" s="684"/>
      <c r="BV9" s="684"/>
      <c r="BW9" s="684"/>
      <c r="BX9" s="684"/>
      <c r="BY9" s="684"/>
      <c r="BZ9" s="684"/>
      <c r="CA9" s="684"/>
      <c r="CB9" s="693"/>
      <c r="CD9" s="698" t="s">
        <v>239</v>
      </c>
      <c r="CE9" s="699"/>
      <c r="CF9" s="699"/>
      <c r="CG9" s="699"/>
      <c r="CH9" s="699"/>
      <c r="CI9" s="699"/>
      <c r="CJ9" s="699"/>
      <c r="CK9" s="699"/>
      <c r="CL9" s="699"/>
      <c r="CM9" s="699"/>
      <c r="CN9" s="699"/>
      <c r="CO9" s="699"/>
      <c r="CP9" s="699"/>
      <c r="CQ9" s="700"/>
      <c r="CR9" s="683">
        <v>1285585</v>
      </c>
      <c r="CS9" s="684"/>
      <c r="CT9" s="684"/>
      <c r="CU9" s="684"/>
      <c r="CV9" s="684"/>
      <c r="CW9" s="684"/>
      <c r="CX9" s="684"/>
      <c r="CY9" s="685"/>
      <c r="CZ9" s="686">
        <v>7.8</v>
      </c>
      <c r="DA9" s="686"/>
      <c r="DB9" s="686"/>
      <c r="DC9" s="686"/>
      <c r="DD9" s="692">
        <v>12850</v>
      </c>
      <c r="DE9" s="684"/>
      <c r="DF9" s="684"/>
      <c r="DG9" s="684"/>
      <c r="DH9" s="684"/>
      <c r="DI9" s="684"/>
      <c r="DJ9" s="684"/>
      <c r="DK9" s="684"/>
      <c r="DL9" s="684"/>
      <c r="DM9" s="684"/>
      <c r="DN9" s="684"/>
      <c r="DO9" s="684"/>
      <c r="DP9" s="685"/>
      <c r="DQ9" s="692">
        <v>1207226</v>
      </c>
      <c r="DR9" s="684"/>
      <c r="DS9" s="684"/>
      <c r="DT9" s="684"/>
      <c r="DU9" s="684"/>
      <c r="DV9" s="684"/>
      <c r="DW9" s="684"/>
      <c r="DX9" s="684"/>
      <c r="DY9" s="684"/>
      <c r="DZ9" s="684"/>
      <c r="EA9" s="684"/>
      <c r="EB9" s="684"/>
      <c r="EC9" s="693"/>
    </row>
    <row r="10" spans="2:143" ht="11.25" customHeight="1" x14ac:dyDescent="0.15">
      <c r="B10" s="680" t="s">
        <v>240</v>
      </c>
      <c r="C10" s="681"/>
      <c r="D10" s="681"/>
      <c r="E10" s="681"/>
      <c r="F10" s="681"/>
      <c r="G10" s="681"/>
      <c r="H10" s="681"/>
      <c r="I10" s="681"/>
      <c r="J10" s="681"/>
      <c r="K10" s="681"/>
      <c r="L10" s="681"/>
      <c r="M10" s="681"/>
      <c r="N10" s="681"/>
      <c r="O10" s="681"/>
      <c r="P10" s="681"/>
      <c r="Q10" s="682"/>
      <c r="R10" s="683" t="s">
        <v>126</v>
      </c>
      <c r="S10" s="684"/>
      <c r="T10" s="684"/>
      <c r="U10" s="684"/>
      <c r="V10" s="684"/>
      <c r="W10" s="684"/>
      <c r="X10" s="684"/>
      <c r="Y10" s="685"/>
      <c r="Z10" s="686" t="s">
        <v>126</v>
      </c>
      <c r="AA10" s="686"/>
      <c r="AB10" s="686"/>
      <c r="AC10" s="686"/>
      <c r="AD10" s="687" t="s">
        <v>126</v>
      </c>
      <c r="AE10" s="687"/>
      <c r="AF10" s="687"/>
      <c r="AG10" s="687"/>
      <c r="AH10" s="687"/>
      <c r="AI10" s="687"/>
      <c r="AJ10" s="687"/>
      <c r="AK10" s="687"/>
      <c r="AL10" s="688" t="s">
        <v>126</v>
      </c>
      <c r="AM10" s="689"/>
      <c r="AN10" s="689"/>
      <c r="AO10" s="690"/>
      <c r="AP10" s="680" t="s">
        <v>241</v>
      </c>
      <c r="AQ10" s="681"/>
      <c r="AR10" s="681"/>
      <c r="AS10" s="681"/>
      <c r="AT10" s="681"/>
      <c r="AU10" s="681"/>
      <c r="AV10" s="681"/>
      <c r="AW10" s="681"/>
      <c r="AX10" s="681"/>
      <c r="AY10" s="681"/>
      <c r="AZ10" s="681"/>
      <c r="BA10" s="681"/>
      <c r="BB10" s="681"/>
      <c r="BC10" s="681"/>
      <c r="BD10" s="681"/>
      <c r="BE10" s="681"/>
      <c r="BF10" s="682"/>
      <c r="BG10" s="683">
        <v>93157</v>
      </c>
      <c r="BH10" s="684"/>
      <c r="BI10" s="684"/>
      <c r="BJ10" s="684"/>
      <c r="BK10" s="684"/>
      <c r="BL10" s="684"/>
      <c r="BM10" s="684"/>
      <c r="BN10" s="685"/>
      <c r="BO10" s="686">
        <v>2.2999999999999998</v>
      </c>
      <c r="BP10" s="686"/>
      <c r="BQ10" s="686"/>
      <c r="BR10" s="686"/>
      <c r="BS10" s="692" t="s">
        <v>230</v>
      </c>
      <c r="BT10" s="684"/>
      <c r="BU10" s="684"/>
      <c r="BV10" s="684"/>
      <c r="BW10" s="684"/>
      <c r="BX10" s="684"/>
      <c r="BY10" s="684"/>
      <c r="BZ10" s="684"/>
      <c r="CA10" s="684"/>
      <c r="CB10" s="693"/>
      <c r="CD10" s="698" t="s">
        <v>242</v>
      </c>
      <c r="CE10" s="699"/>
      <c r="CF10" s="699"/>
      <c r="CG10" s="699"/>
      <c r="CH10" s="699"/>
      <c r="CI10" s="699"/>
      <c r="CJ10" s="699"/>
      <c r="CK10" s="699"/>
      <c r="CL10" s="699"/>
      <c r="CM10" s="699"/>
      <c r="CN10" s="699"/>
      <c r="CO10" s="699"/>
      <c r="CP10" s="699"/>
      <c r="CQ10" s="700"/>
      <c r="CR10" s="683" t="s">
        <v>126</v>
      </c>
      <c r="CS10" s="684"/>
      <c r="CT10" s="684"/>
      <c r="CU10" s="684"/>
      <c r="CV10" s="684"/>
      <c r="CW10" s="684"/>
      <c r="CX10" s="684"/>
      <c r="CY10" s="685"/>
      <c r="CZ10" s="686" t="s">
        <v>126</v>
      </c>
      <c r="DA10" s="686"/>
      <c r="DB10" s="686"/>
      <c r="DC10" s="686"/>
      <c r="DD10" s="692" t="s">
        <v>126</v>
      </c>
      <c r="DE10" s="684"/>
      <c r="DF10" s="684"/>
      <c r="DG10" s="684"/>
      <c r="DH10" s="684"/>
      <c r="DI10" s="684"/>
      <c r="DJ10" s="684"/>
      <c r="DK10" s="684"/>
      <c r="DL10" s="684"/>
      <c r="DM10" s="684"/>
      <c r="DN10" s="684"/>
      <c r="DO10" s="684"/>
      <c r="DP10" s="685"/>
      <c r="DQ10" s="692" t="s">
        <v>230</v>
      </c>
      <c r="DR10" s="684"/>
      <c r="DS10" s="684"/>
      <c r="DT10" s="684"/>
      <c r="DU10" s="684"/>
      <c r="DV10" s="684"/>
      <c r="DW10" s="684"/>
      <c r="DX10" s="684"/>
      <c r="DY10" s="684"/>
      <c r="DZ10" s="684"/>
      <c r="EA10" s="684"/>
      <c r="EB10" s="684"/>
      <c r="EC10" s="693"/>
    </row>
    <row r="11" spans="2:143" ht="11.25" customHeight="1" x14ac:dyDescent="0.15">
      <c r="B11" s="680" t="s">
        <v>243</v>
      </c>
      <c r="C11" s="681"/>
      <c r="D11" s="681"/>
      <c r="E11" s="681"/>
      <c r="F11" s="681"/>
      <c r="G11" s="681"/>
      <c r="H11" s="681"/>
      <c r="I11" s="681"/>
      <c r="J11" s="681"/>
      <c r="K11" s="681"/>
      <c r="L11" s="681"/>
      <c r="M11" s="681"/>
      <c r="N11" s="681"/>
      <c r="O11" s="681"/>
      <c r="P11" s="681"/>
      <c r="Q11" s="682"/>
      <c r="R11" s="683">
        <v>558808</v>
      </c>
      <c r="S11" s="684"/>
      <c r="T11" s="684"/>
      <c r="U11" s="684"/>
      <c r="V11" s="684"/>
      <c r="W11" s="684"/>
      <c r="X11" s="684"/>
      <c r="Y11" s="685"/>
      <c r="Z11" s="688">
        <v>3.3</v>
      </c>
      <c r="AA11" s="689"/>
      <c r="AB11" s="689"/>
      <c r="AC11" s="701"/>
      <c r="AD11" s="692">
        <v>558808</v>
      </c>
      <c r="AE11" s="684"/>
      <c r="AF11" s="684"/>
      <c r="AG11" s="684"/>
      <c r="AH11" s="684"/>
      <c r="AI11" s="684"/>
      <c r="AJ11" s="684"/>
      <c r="AK11" s="685"/>
      <c r="AL11" s="688">
        <v>6.4</v>
      </c>
      <c r="AM11" s="689"/>
      <c r="AN11" s="689"/>
      <c r="AO11" s="690"/>
      <c r="AP11" s="680" t="s">
        <v>244</v>
      </c>
      <c r="AQ11" s="681"/>
      <c r="AR11" s="681"/>
      <c r="AS11" s="681"/>
      <c r="AT11" s="681"/>
      <c r="AU11" s="681"/>
      <c r="AV11" s="681"/>
      <c r="AW11" s="681"/>
      <c r="AX11" s="681"/>
      <c r="AY11" s="681"/>
      <c r="AZ11" s="681"/>
      <c r="BA11" s="681"/>
      <c r="BB11" s="681"/>
      <c r="BC11" s="681"/>
      <c r="BD11" s="681"/>
      <c r="BE11" s="681"/>
      <c r="BF11" s="682"/>
      <c r="BG11" s="683">
        <v>171719</v>
      </c>
      <c r="BH11" s="684"/>
      <c r="BI11" s="684"/>
      <c r="BJ11" s="684"/>
      <c r="BK11" s="684"/>
      <c r="BL11" s="684"/>
      <c r="BM11" s="684"/>
      <c r="BN11" s="685"/>
      <c r="BO11" s="686">
        <v>4.2</v>
      </c>
      <c r="BP11" s="686"/>
      <c r="BQ11" s="686"/>
      <c r="BR11" s="686"/>
      <c r="BS11" s="692">
        <v>18392</v>
      </c>
      <c r="BT11" s="684"/>
      <c r="BU11" s="684"/>
      <c r="BV11" s="684"/>
      <c r="BW11" s="684"/>
      <c r="BX11" s="684"/>
      <c r="BY11" s="684"/>
      <c r="BZ11" s="684"/>
      <c r="CA11" s="684"/>
      <c r="CB11" s="693"/>
      <c r="CD11" s="698" t="s">
        <v>245</v>
      </c>
      <c r="CE11" s="699"/>
      <c r="CF11" s="699"/>
      <c r="CG11" s="699"/>
      <c r="CH11" s="699"/>
      <c r="CI11" s="699"/>
      <c r="CJ11" s="699"/>
      <c r="CK11" s="699"/>
      <c r="CL11" s="699"/>
      <c r="CM11" s="699"/>
      <c r="CN11" s="699"/>
      <c r="CO11" s="699"/>
      <c r="CP11" s="699"/>
      <c r="CQ11" s="700"/>
      <c r="CR11" s="683">
        <v>603386</v>
      </c>
      <c r="CS11" s="684"/>
      <c r="CT11" s="684"/>
      <c r="CU11" s="684"/>
      <c r="CV11" s="684"/>
      <c r="CW11" s="684"/>
      <c r="CX11" s="684"/>
      <c r="CY11" s="685"/>
      <c r="CZ11" s="686">
        <v>3.6</v>
      </c>
      <c r="DA11" s="686"/>
      <c r="DB11" s="686"/>
      <c r="DC11" s="686"/>
      <c r="DD11" s="692">
        <v>150102</v>
      </c>
      <c r="DE11" s="684"/>
      <c r="DF11" s="684"/>
      <c r="DG11" s="684"/>
      <c r="DH11" s="684"/>
      <c r="DI11" s="684"/>
      <c r="DJ11" s="684"/>
      <c r="DK11" s="684"/>
      <c r="DL11" s="684"/>
      <c r="DM11" s="684"/>
      <c r="DN11" s="684"/>
      <c r="DO11" s="684"/>
      <c r="DP11" s="685"/>
      <c r="DQ11" s="692">
        <v>259002</v>
      </c>
      <c r="DR11" s="684"/>
      <c r="DS11" s="684"/>
      <c r="DT11" s="684"/>
      <c r="DU11" s="684"/>
      <c r="DV11" s="684"/>
      <c r="DW11" s="684"/>
      <c r="DX11" s="684"/>
      <c r="DY11" s="684"/>
      <c r="DZ11" s="684"/>
      <c r="EA11" s="684"/>
      <c r="EB11" s="684"/>
      <c r="EC11" s="693"/>
    </row>
    <row r="12" spans="2:143" ht="11.25" customHeight="1" x14ac:dyDescent="0.15">
      <c r="B12" s="680" t="s">
        <v>246</v>
      </c>
      <c r="C12" s="681"/>
      <c r="D12" s="681"/>
      <c r="E12" s="681"/>
      <c r="F12" s="681"/>
      <c r="G12" s="681"/>
      <c r="H12" s="681"/>
      <c r="I12" s="681"/>
      <c r="J12" s="681"/>
      <c r="K12" s="681"/>
      <c r="L12" s="681"/>
      <c r="M12" s="681"/>
      <c r="N12" s="681"/>
      <c r="O12" s="681"/>
      <c r="P12" s="681"/>
      <c r="Q12" s="682"/>
      <c r="R12" s="683">
        <v>9046</v>
      </c>
      <c r="S12" s="684"/>
      <c r="T12" s="684"/>
      <c r="U12" s="684"/>
      <c r="V12" s="684"/>
      <c r="W12" s="684"/>
      <c r="X12" s="684"/>
      <c r="Y12" s="685"/>
      <c r="Z12" s="686">
        <v>0.1</v>
      </c>
      <c r="AA12" s="686"/>
      <c r="AB12" s="686"/>
      <c r="AC12" s="686"/>
      <c r="AD12" s="687">
        <v>9046</v>
      </c>
      <c r="AE12" s="687"/>
      <c r="AF12" s="687"/>
      <c r="AG12" s="687"/>
      <c r="AH12" s="687"/>
      <c r="AI12" s="687"/>
      <c r="AJ12" s="687"/>
      <c r="AK12" s="687"/>
      <c r="AL12" s="688">
        <v>0.1</v>
      </c>
      <c r="AM12" s="689"/>
      <c r="AN12" s="689"/>
      <c r="AO12" s="690"/>
      <c r="AP12" s="680" t="s">
        <v>247</v>
      </c>
      <c r="AQ12" s="681"/>
      <c r="AR12" s="681"/>
      <c r="AS12" s="681"/>
      <c r="AT12" s="681"/>
      <c r="AU12" s="681"/>
      <c r="AV12" s="681"/>
      <c r="AW12" s="681"/>
      <c r="AX12" s="681"/>
      <c r="AY12" s="681"/>
      <c r="AZ12" s="681"/>
      <c r="BA12" s="681"/>
      <c r="BB12" s="681"/>
      <c r="BC12" s="681"/>
      <c r="BD12" s="681"/>
      <c r="BE12" s="681"/>
      <c r="BF12" s="682"/>
      <c r="BG12" s="683">
        <v>1927866</v>
      </c>
      <c r="BH12" s="684"/>
      <c r="BI12" s="684"/>
      <c r="BJ12" s="684"/>
      <c r="BK12" s="684"/>
      <c r="BL12" s="684"/>
      <c r="BM12" s="684"/>
      <c r="BN12" s="685"/>
      <c r="BO12" s="686">
        <v>47.1</v>
      </c>
      <c r="BP12" s="686"/>
      <c r="BQ12" s="686"/>
      <c r="BR12" s="686"/>
      <c r="BS12" s="692" t="s">
        <v>230</v>
      </c>
      <c r="BT12" s="684"/>
      <c r="BU12" s="684"/>
      <c r="BV12" s="684"/>
      <c r="BW12" s="684"/>
      <c r="BX12" s="684"/>
      <c r="BY12" s="684"/>
      <c r="BZ12" s="684"/>
      <c r="CA12" s="684"/>
      <c r="CB12" s="693"/>
      <c r="CD12" s="698" t="s">
        <v>248</v>
      </c>
      <c r="CE12" s="699"/>
      <c r="CF12" s="699"/>
      <c r="CG12" s="699"/>
      <c r="CH12" s="699"/>
      <c r="CI12" s="699"/>
      <c r="CJ12" s="699"/>
      <c r="CK12" s="699"/>
      <c r="CL12" s="699"/>
      <c r="CM12" s="699"/>
      <c r="CN12" s="699"/>
      <c r="CO12" s="699"/>
      <c r="CP12" s="699"/>
      <c r="CQ12" s="700"/>
      <c r="CR12" s="683">
        <v>757127</v>
      </c>
      <c r="CS12" s="684"/>
      <c r="CT12" s="684"/>
      <c r="CU12" s="684"/>
      <c r="CV12" s="684"/>
      <c r="CW12" s="684"/>
      <c r="CX12" s="684"/>
      <c r="CY12" s="685"/>
      <c r="CZ12" s="686">
        <v>4.5999999999999996</v>
      </c>
      <c r="DA12" s="686"/>
      <c r="DB12" s="686"/>
      <c r="DC12" s="686"/>
      <c r="DD12" s="692">
        <v>96177</v>
      </c>
      <c r="DE12" s="684"/>
      <c r="DF12" s="684"/>
      <c r="DG12" s="684"/>
      <c r="DH12" s="684"/>
      <c r="DI12" s="684"/>
      <c r="DJ12" s="684"/>
      <c r="DK12" s="684"/>
      <c r="DL12" s="684"/>
      <c r="DM12" s="684"/>
      <c r="DN12" s="684"/>
      <c r="DO12" s="684"/>
      <c r="DP12" s="685"/>
      <c r="DQ12" s="692">
        <v>353365</v>
      </c>
      <c r="DR12" s="684"/>
      <c r="DS12" s="684"/>
      <c r="DT12" s="684"/>
      <c r="DU12" s="684"/>
      <c r="DV12" s="684"/>
      <c r="DW12" s="684"/>
      <c r="DX12" s="684"/>
      <c r="DY12" s="684"/>
      <c r="DZ12" s="684"/>
      <c r="EA12" s="684"/>
      <c r="EB12" s="684"/>
      <c r="EC12" s="693"/>
    </row>
    <row r="13" spans="2:143" ht="11.25" customHeight="1" x14ac:dyDescent="0.15">
      <c r="B13" s="680" t="s">
        <v>249</v>
      </c>
      <c r="C13" s="681"/>
      <c r="D13" s="681"/>
      <c r="E13" s="681"/>
      <c r="F13" s="681"/>
      <c r="G13" s="681"/>
      <c r="H13" s="681"/>
      <c r="I13" s="681"/>
      <c r="J13" s="681"/>
      <c r="K13" s="681"/>
      <c r="L13" s="681"/>
      <c r="M13" s="681"/>
      <c r="N13" s="681"/>
      <c r="O13" s="681"/>
      <c r="P13" s="681"/>
      <c r="Q13" s="682"/>
      <c r="R13" s="683" t="s">
        <v>230</v>
      </c>
      <c r="S13" s="684"/>
      <c r="T13" s="684"/>
      <c r="U13" s="684"/>
      <c r="V13" s="684"/>
      <c r="W13" s="684"/>
      <c r="X13" s="684"/>
      <c r="Y13" s="685"/>
      <c r="Z13" s="686" t="s">
        <v>230</v>
      </c>
      <c r="AA13" s="686"/>
      <c r="AB13" s="686"/>
      <c r="AC13" s="686"/>
      <c r="AD13" s="687" t="s">
        <v>230</v>
      </c>
      <c r="AE13" s="687"/>
      <c r="AF13" s="687"/>
      <c r="AG13" s="687"/>
      <c r="AH13" s="687"/>
      <c r="AI13" s="687"/>
      <c r="AJ13" s="687"/>
      <c r="AK13" s="687"/>
      <c r="AL13" s="688" t="s">
        <v>126</v>
      </c>
      <c r="AM13" s="689"/>
      <c r="AN13" s="689"/>
      <c r="AO13" s="690"/>
      <c r="AP13" s="680" t="s">
        <v>250</v>
      </c>
      <c r="AQ13" s="681"/>
      <c r="AR13" s="681"/>
      <c r="AS13" s="681"/>
      <c r="AT13" s="681"/>
      <c r="AU13" s="681"/>
      <c r="AV13" s="681"/>
      <c r="AW13" s="681"/>
      <c r="AX13" s="681"/>
      <c r="AY13" s="681"/>
      <c r="AZ13" s="681"/>
      <c r="BA13" s="681"/>
      <c r="BB13" s="681"/>
      <c r="BC13" s="681"/>
      <c r="BD13" s="681"/>
      <c r="BE13" s="681"/>
      <c r="BF13" s="682"/>
      <c r="BG13" s="683">
        <v>1909500</v>
      </c>
      <c r="BH13" s="684"/>
      <c r="BI13" s="684"/>
      <c r="BJ13" s="684"/>
      <c r="BK13" s="684"/>
      <c r="BL13" s="684"/>
      <c r="BM13" s="684"/>
      <c r="BN13" s="685"/>
      <c r="BO13" s="686">
        <v>46.7</v>
      </c>
      <c r="BP13" s="686"/>
      <c r="BQ13" s="686"/>
      <c r="BR13" s="686"/>
      <c r="BS13" s="692" t="s">
        <v>126</v>
      </c>
      <c r="BT13" s="684"/>
      <c r="BU13" s="684"/>
      <c r="BV13" s="684"/>
      <c r="BW13" s="684"/>
      <c r="BX13" s="684"/>
      <c r="BY13" s="684"/>
      <c r="BZ13" s="684"/>
      <c r="CA13" s="684"/>
      <c r="CB13" s="693"/>
      <c r="CD13" s="698" t="s">
        <v>251</v>
      </c>
      <c r="CE13" s="699"/>
      <c r="CF13" s="699"/>
      <c r="CG13" s="699"/>
      <c r="CH13" s="699"/>
      <c r="CI13" s="699"/>
      <c r="CJ13" s="699"/>
      <c r="CK13" s="699"/>
      <c r="CL13" s="699"/>
      <c r="CM13" s="699"/>
      <c r="CN13" s="699"/>
      <c r="CO13" s="699"/>
      <c r="CP13" s="699"/>
      <c r="CQ13" s="700"/>
      <c r="CR13" s="683">
        <v>1800381</v>
      </c>
      <c r="CS13" s="684"/>
      <c r="CT13" s="684"/>
      <c r="CU13" s="684"/>
      <c r="CV13" s="684"/>
      <c r="CW13" s="684"/>
      <c r="CX13" s="684"/>
      <c r="CY13" s="685"/>
      <c r="CZ13" s="686">
        <v>10.9</v>
      </c>
      <c r="DA13" s="686"/>
      <c r="DB13" s="686"/>
      <c r="DC13" s="686"/>
      <c r="DD13" s="692">
        <v>425666</v>
      </c>
      <c r="DE13" s="684"/>
      <c r="DF13" s="684"/>
      <c r="DG13" s="684"/>
      <c r="DH13" s="684"/>
      <c r="DI13" s="684"/>
      <c r="DJ13" s="684"/>
      <c r="DK13" s="684"/>
      <c r="DL13" s="684"/>
      <c r="DM13" s="684"/>
      <c r="DN13" s="684"/>
      <c r="DO13" s="684"/>
      <c r="DP13" s="685"/>
      <c r="DQ13" s="692">
        <v>1354911</v>
      </c>
      <c r="DR13" s="684"/>
      <c r="DS13" s="684"/>
      <c r="DT13" s="684"/>
      <c r="DU13" s="684"/>
      <c r="DV13" s="684"/>
      <c r="DW13" s="684"/>
      <c r="DX13" s="684"/>
      <c r="DY13" s="684"/>
      <c r="DZ13" s="684"/>
      <c r="EA13" s="684"/>
      <c r="EB13" s="684"/>
      <c r="EC13" s="693"/>
    </row>
    <row r="14" spans="2:143" ht="11.25" customHeight="1" x14ac:dyDescent="0.15">
      <c r="B14" s="680" t="s">
        <v>252</v>
      </c>
      <c r="C14" s="681"/>
      <c r="D14" s="681"/>
      <c r="E14" s="681"/>
      <c r="F14" s="681"/>
      <c r="G14" s="681"/>
      <c r="H14" s="681"/>
      <c r="I14" s="681"/>
      <c r="J14" s="681"/>
      <c r="K14" s="681"/>
      <c r="L14" s="681"/>
      <c r="M14" s="681"/>
      <c r="N14" s="681"/>
      <c r="O14" s="681"/>
      <c r="P14" s="681"/>
      <c r="Q14" s="682"/>
      <c r="R14" s="683">
        <v>24185</v>
      </c>
      <c r="S14" s="684"/>
      <c r="T14" s="684"/>
      <c r="U14" s="684"/>
      <c r="V14" s="684"/>
      <c r="W14" s="684"/>
      <c r="X14" s="684"/>
      <c r="Y14" s="685"/>
      <c r="Z14" s="686">
        <v>0.1</v>
      </c>
      <c r="AA14" s="686"/>
      <c r="AB14" s="686"/>
      <c r="AC14" s="686"/>
      <c r="AD14" s="687">
        <v>24185</v>
      </c>
      <c r="AE14" s="687"/>
      <c r="AF14" s="687"/>
      <c r="AG14" s="687"/>
      <c r="AH14" s="687"/>
      <c r="AI14" s="687"/>
      <c r="AJ14" s="687"/>
      <c r="AK14" s="687"/>
      <c r="AL14" s="688">
        <v>0.3</v>
      </c>
      <c r="AM14" s="689"/>
      <c r="AN14" s="689"/>
      <c r="AO14" s="690"/>
      <c r="AP14" s="680" t="s">
        <v>253</v>
      </c>
      <c r="AQ14" s="681"/>
      <c r="AR14" s="681"/>
      <c r="AS14" s="681"/>
      <c r="AT14" s="681"/>
      <c r="AU14" s="681"/>
      <c r="AV14" s="681"/>
      <c r="AW14" s="681"/>
      <c r="AX14" s="681"/>
      <c r="AY14" s="681"/>
      <c r="AZ14" s="681"/>
      <c r="BA14" s="681"/>
      <c r="BB14" s="681"/>
      <c r="BC14" s="681"/>
      <c r="BD14" s="681"/>
      <c r="BE14" s="681"/>
      <c r="BF14" s="682"/>
      <c r="BG14" s="683">
        <v>118533</v>
      </c>
      <c r="BH14" s="684"/>
      <c r="BI14" s="684"/>
      <c r="BJ14" s="684"/>
      <c r="BK14" s="684"/>
      <c r="BL14" s="684"/>
      <c r="BM14" s="684"/>
      <c r="BN14" s="685"/>
      <c r="BO14" s="686">
        <v>2.9</v>
      </c>
      <c r="BP14" s="686"/>
      <c r="BQ14" s="686"/>
      <c r="BR14" s="686"/>
      <c r="BS14" s="692" t="s">
        <v>230</v>
      </c>
      <c r="BT14" s="684"/>
      <c r="BU14" s="684"/>
      <c r="BV14" s="684"/>
      <c r="BW14" s="684"/>
      <c r="BX14" s="684"/>
      <c r="BY14" s="684"/>
      <c r="BZ14" s="684"/>
      <c r="CA14" s="684"/>
      <c r="CB14" s="693"/>
      <c r="CD14" s="698" t="s">
        <v>254</v>
      </c>
      <c r="CE14" s="699"/>
      <c r="CF14" s="699"/>
      <c r="CG14" s="699"/>
      <c r="CH14" s="699"/>
      <c r="CI14" s="699"/>
      <c r="CJ14" s="699"/>
      <c r="CK14" s="699"/>
      <c r="CL14" s="699"/>
      <c r="CM14" s="699"/>
      <c r="CN14" s="699"/>
      <c r="CO14" s="699"/>
      <c r="CP14" s="699"/>
      <c r="CQ14" s="700"/>
      <c r="CR14" s="683">
        <v>511742</v>
      </c>
      <c r="CS14" s="684"/>
      <c r="CT14" s="684"/>
      <c r="CU14" s="684"/>
      <c r="CV14" s="684"/>
      <c r="CW14" s="684"/>
      <c r="CX14" s="684"/>
      <c r="CY14" s="685"/>
      <c r="CZ14" s="686">
        <v>3.1</v>
      </c>
      <c r="DA14" s="686"/>
      <c r="DB14" s="686"/>
      <c r="DC14" s="686"/>
      <c r="DD14" s="692">
        <v>27623</v>
      </c>
      <c r="DE14" s="684"/>
      <c r="DF14" s="684"/>
      <c r="DG14" s="684"/>
      <c r="DH14" s="684"/>
      <c r="DI14" s="684"/>
      <c r="DJ14" s="684"/>
      <c r="DK14" s="684"/>
      <c r="DL14" s="684"/>
      <c r="DM14" s="684"/>
      <c r="DN14" s="684"/>
      <c r="DO14" s="684"/>
      <c r="DP14" s="685"/>
      <c r="DQ14" s="692">
        <v>476261</v>
      </c>
      <c r="DR14" s="684"/>
      <c r="DS14" s="684"/>
      <c r="DT14" s="684"/>
      <c r="DU14" s="684"/>
      <c r="DV14" s="684"/>
      <c r="DW14" s="684"/>
      <c r="DX14" s="684"/>
      <c r="DY14" s="684"/>
      <c r="DZ14" s="684"/>
      <c r="EA14" s="684"/>
      <c r="EB14" s="684"/>
      <c r="EC14" s="693"/>
    </row>
    <row r="15" spans="2:143" ht="11.25" customHeight="1" x14ac:dyDescent="0.15">
      <c r="B15" s="680" t="s">
        <v>255</v>
      </c>
      <c r="C15" s="681"/>
      <c r="D15" s="681"/>
      <c r="E15" s="681"/>
      <c r="F15" s="681"/>
      <c r="G15" s="681"/>
      <c r="H15" s="681"/>
      <c r="I15" s="681"/>
      <c r="J15" s="681"/>
      <c r="K15" s="681"/>
      <c r="L15" s="681"/>
      <c r="M15" s="681"/>
      <c r="N15" s="681"/>
      <c r="O15" s="681"/>
      <c r="P15" s="681"/>
      <c r="Q15" s="682"/>
      <c r="R15" s="683" t="s">
        <v>126</v>
      </c>
      <c r="S15" s="684"/>
      <c r="T15" s="684"/>
      <c r="U15" s="684"/>
      <c r="V15" s="684"/>
      <c r="W15" s="684"/>
      <c r="X15" s="684"/>
      <c r="Y15" s="685"/>
      <c r="Z15" s="686" t="s">
        <v>230</v>
      </c>
      <c r="AA15" s="686"/>
      <c r="AB15" s="686"/>
      <c r="AC15" s="686"/>
      <c r="AD15" s="687" t="s">
        <v>230</v>
      </c>
      <c r="AE15" s="687"/>
      <c r="AF15" s="687"/>
      <c r="AG15" s="687"/>
      <c r="AH15" s="687"/>
      <c r="AI15" s="687"/>
      <c r="AJ15" s="687"/>
      <c r="AK15" s="687"/>
      <c r="AL15" s="688" t="s">
        <v>126</v>
      </c>
      <c r="AM15" s="689"/>
      <c r="AN15" s="689"/>
      <c r="AO15" s="690"/>
      <c r="AP15" s="680" t="s">
        <v>256</v>
      </c>
      <c r="AQ15" s="681"/>
      <c r="AR15" s="681"/>
      <c r="AS15" s="681"/>
      <c r="AT15" s="681"/>
      <c r="AU15" s="681"/>
      <c r="AV15" s="681"/>
      <c r="AW15" s="681"/>
      <c r="AX15" s="681"/>
      <c r="AY15" s="681"/>
      <c r="AZ15" s="681"/>
      <c r="BA15" s="681"/>
      <c r="BB15" s="681"/>
      <c r="BC15" s="681"/>
      <c r="BD15" s="681"/>
      <c r="BE15" s="681"/>
      <c r="BF15" s="682"/>
      <c r="BG15" s="683">
        <v>189791</v>
      </c>
      <c r="BH15" s="684"/>
      <c r="BI15" s="684"/>
      <c r="BJ15" s="684"/>
      <c r="BK15" s="684"/>
      <c r="BL15" s="684"/>
      <c r="BM15" s="684"/>
      <c r="BN15" s="685"/>
      <c r="BO15" s="686">
        <v>4.5999999999999996</v>
      </c>
      <c r="BP15" s="686"/>
      <c r="BQ15" s="686"/>
      <c r="BR15" s="686"/>
      <c r="BS15" s="692" t="s">
        <v>126</v>
      </c>
      <c r="BT15" s="684"/>
      <c r="BU15" s="684"/>
      <c r="BV15" s="684"/>
      <c r="BW15" s="684"/>
      <c r="BX15" s="684"/>
      <c r="BY15" s="684"/>
      <c r="BZ15" s="684"/>
      <c r="CA15" s="684"/>
      <c r="CB15" s="693"/>
      <c r="CD15" s="698" t="s">
        <v>257</v>
      </c>
      <c r="CE15" s="699"/>
      <c r="CF15" s="699"/>
      <c r="CG15" s="699"/>
      <c r="CH15" s="699"/>
      <c r="CI15" s="699"/>
      <c r="CJ15" s="699"/>
      <c r="CK15" s="699"/>
      <c r="CL15" s="699"/>
      <c r="CM15" s="699"/>
      <c r="CN15" s="699"/>
      <c r="CO15" s="699"/>
      <c r="CP15" s="699"/>
      <c r="CQ15" s="700"/>
      <c r="CR15" s="683">
        <v>1750989</v>
      </c>
      <c r="CS15" s="684"/>
      <c r="CT15" s="684"/>
      <c r="CU15" s="684"/>
      <c r="CV15" s="684"/>
      <c r="CW15" s="684"/>
      <c r="CX15" s="684"/>
      <c r="CY15" s="685"/>
      <c r="CZ15" s="686">
        <v>10.6</v>
      </c>
      <c r="DA15" s="686"/>
      <c r="DB15" s="686"/>
      <c r="DC15" s="686"/>
      <c r="DD15" s="692">
        <v>771634</v>
      </c>
      <c r="DE15" s="684"/>
      <c r="DF15" s="684"/>
      <c r="DG15" s="684"/>
      <c r="DH15" s="684"/>
      <c r="DI15" s="684"/>
      <c r="DJ15" s="684"/>
      <c r="DK15" s="684"/>
      <c r="DL15" s="684"/>
      <c r="DM15" s="684"/>
      <c r="DN15" s="684"/>
      <c r="DO15" s="684"/>
      <c r="DP15" s="685"/>
      <c r="DQ15" s="692">
        <v>850856</v>
      </c>
      <c r="DR15" s="684"/>
      <c r="DS15" s="684"/>
      <c r="DT15" s="684"/>
      <c r="DU15" s="684"/>
      <c r="DV15" s="684"/>
      <c r="DW15" s="684"/>
      <c r="DX15" s="684"/>
      <c r="DY15" s="684"/>
      <c r="DZ15" s="684"/>
      <c r="EA15" s="684"/>
      <c r="EB15" s="684"/>
      <c r="EC15" s="693"/>
    </row>
    <row r="16" spans="2:143" ht="11.25" customHeight="1" x14ac:dyDescent="0.15">
      <c r="B16" s="680" t="s">
        <v>258</v>
      </c>
      <c r="C16" s="681"/>
      <c r="D16" s="681"/>
      <c r="E16" s="681"/>
      <c r="F16" s="681"/>
      <c r="G16" s="681"/>
      <c r="H16" s="681"/>
      <c r="I16" s="681"/>
      <c r="J16" s="681"/>
      <c r="K16" s="681"/>
      <c r="L16" s="681"/>
      <c r="M16" s="681"/>
      <c r="N16" s="681"/>
      <c r="O16" s="681"/>
      <c r="P16" s="681"/>
      <c r="Q16" s="682"/>
      <c r="R16" s="683">
        <v>5808</v>
      </c>
      <c r="S16" s="684"/>
      <c r="T16" s="684"/>
      <c r="U16" s="684"/>
      <c r="V16" s="684"/>
      <c r="W16" s="684"/>
      <c r="X16" s="684"/>
      <c r="Y16" s="685"/>
      <c r="Z16" s="686">
        <v>0</v>
      </c>
      <c r="AA16" s="686"/>
      <c r="AB16" s="686"/>
      <c r="AC16" s="686"/>
      <c r="AD16" s="687">
        <v>5808</v>
      </c>
      <c r="AE16" s="687"/>
      <c r="AF16" s="687"/>
      <c r="AG16" s="687"/>
      <c r="AH16" s="687"/>
      <c r="AI16" s="687"/>
      <c r="AJ16" s="687"/>
      <c r="AK16" s="687"/>
      <c r="AL16" s="688">
        <v>0.1</v>
      </c>
      <c r="AM16" s="689"/>
      <c r="AN16" s="689"/>
      <c r="AO16" s="690"/>
      <c r="AP16" s="680" t="s">
        <v>259</v>
      </c>
      <c r="AQ16" s="681"/>
      <c r="AR16" s="681"/>
      <c r="AS16" s="681"/>
      <c r="AT16" s="681"/>
      <c r="AU16" s="681"/>
      <c r="AV16" s="681"/>
      <c r="AW16" s="681"/>
      <c r="AX16" s="681"/>
      <c r="AY16" s="681"/>
      <c r="AZ16" s="681"/>
      <c r="BA16" s="681"/>
      <c r="BB16" s="681"/>
      <c r="BC16" s="681"/>
      <c r="BD16" s="681"/>
      <c r="BE16" s="681"/>
      <c r="BF16" s="682"/>
      <c r="BG16" s="683" t="s">
        <v>230</v>
      </c>
      <c r="BH16" s="684"/>
      <c r="BI16" s="684"/>
      <c r="BJ16" s="684"/>
      <c r="BK16" s="684"/>
      <c r="BL16" s="684"/>
      <c r="BM16" s="684"/>
      <c r="BN16" s="685"/>
      <c r="BO16" s="686" t="s">
        <v>126</v>
      </c>
      <c r="BP16" s="686"/>
      <c r="BQ16" s="686"/>
      <c r="BR16" s="686"/>
      <c r="BS16" s="692" t="s">
        <v>126</v>
      </c>
      <c r="BT16" s="684"/>
      <c r="BU16" s="684"/>
      <c r="BV16" s="684"/>
      <c r="BW16" s="684"/>
      <c r="BX16" s="684"/>
      <c r="BY16" s="684"/>
      <c r="BZ16" s="684"/>
      <c r="CA16" s="684"/>
      <c r="CB16" s="693"/>
      <c r="CD16" s="698" t="s">
        <v>260</v>
      </c>
      <c r="CE16" s="699"/>
      <c r="CF16" s="699"/>
      <c r="CG16" s="699"/>
      <c r="CH16" s="699"/>
      <c r="CI16" s="699"/>
      <c r="CJ16" s="699"/>
      <c r="CK16" s="699"/>
      <c r="CL16" s="699"/>
      <c r="CM16" s="699"/>
      <c r="CN16" s="699"/>
      <c r="CO16" s="699"/>
      <c r="CP16" s="699"/>
      <c r="CQ16" s="700"/>
      <c r="CR16" s="683">
        <v>203939</v>
      </c>
      <c r="CS16" s="684"/>
      <c r="CT16" s="684"/>
      <c r="CU16" s="684"/>
      <c r="CV16" s="684"/>
      <c r="CW16" s="684"/>
      <c r="CX16" s="684"/>
      <c r="CY16" s="685"/>
      <c r="CZ16" s="686">
        <v>1.2</v>
      </c>
      <c r="DA16" s="686"/>
      <c r="DB16" s="686"/>
      <c r="DC16" s="686"/>
      <c r="DD16" s="692" t="s">
        <v>126</v>
      </c>
      <c r="DE16" s="684"/>
      <c r="DF16" s="684"/>
      <c r="DG16" s="684"/>
      <c r="DH16" s="684"/>
      <c r="DI16" s="684"/>
      <c r="DJ16" s="684"/>
      <c r="DK16" s="684"/>
      <c r="DL16" s="684"/>
      <c r="DM16" s="684"/>
      <c r="DN16" s="684"/>
      <c r="DO16" s="684"/>
      <c r="DP16" s="685"/>
      <c r="DQ16" s="692">
        <v>19078</v>
      </c>
      <c r="DR16" s="684"/>
      <c r="DS16" s="684"/>
      <c r="DT16" s="684"/>
      <c r="DU16" s="684"/>
      <c r="DV16" s="684"/>
      <c r="DW16" s="684"/>
      <c r="DX16" s="684"/>
      <c r="DY16" s="684"/>
      <c r="DZ16" s="684"/>
      <c r="EA16" s="684"/>
      <c r="EB16" s="684"/>
      <c r="EC16" s="693"/>
    </row>
    <row r="17" spans="2:133" ht="11.25" customHeight="1" x14ac:dyDescent="0.15">
      <c r="B17" s="680" t="s">
        <v>261</v>
      </c>
      <c r="C17" s="681"/>
      <c r="D17" s="681"/>
      <c r="E17" s="681"/>
      <c r="F17" s="681"/>
      <c r="G17" s="681"/>
      <c r="H17" s="681"/>
      <c r="I17" s="681"/>
      <c r="J17" s="681"/>
      <c r="K17" s="681"/>
      <c r="L17" s="681"/>
      <c r="M17" s="681"/>
      <c r="N17" s="681"/>
      <c r="O17" s="681"/>
      <c r="P17" s="681"/>
      <c r="Q17" s="682"/>
      <c r="R17" s="683">
        <v>122678</v>
      </c>
      <c r="S17" s="684"/>
      <c r="T17" s="684"/>
      <c r="U17" s="684"/>
      <c r="V17" s="684"/>
      <c r="W17" s="684"/>
      <c r="X17" s="684"/>
      <c r="Y17" s="685"/>
      <c r="Z17" s="686">
        <v>0.7</v>
      </c>
      <c r="AA17" s="686"/>
      <c r="AB17" s="686"/>
      <c r="AC17" s="686"/>
      <c r="AD17" s="687">
        <v>122678</v>
      </c>
      <c r="AE17" s="687"/>
      <c r="AF17" s="687"/>
      <c r="AG17" s="687"/>
      <c r="AH17" s="687"/>
      <c r="AI17" s="687"/>
      <c r="AJ17" s="687"/>
      <c r="AK17" s="687"/>
      <c r="AL17" s="688">
        <v>1.4</v>
      </c>
      <c r="AM17" s="689"/>
      <c r="AN17" s="689"/>
      <c r="AO17" s="690"/>
      <c r="AP17" s="680" t="s">
        <v>262</v>
      </c>
      <c r="AQ17" s="681"/>
      <c r="AR17" s="681"/>
      <c r="AS17" s="681"/>
      <c r="AT17" s="681"/>
      <c r="AU17" s="681"/>
      <c r="AV17" s="681"/>
      <c r="AW17" s="681"/>
      <c r="AX17" s="681"/>
      <c r="AY17" s="681"/>
      <c r="AZ17" s="681"/>
      <c r="BA17" s="681"/>
      <c r="BB17" s="681"/>
      <c r="BC17" s="681"/>
      <c r="BD17" s="681"/>
      <c r="BE17" s="681"/>
      <c r="BF17" s="682"/>
      <c r="BG17" s="683" t="s">
        <v>126</v>
      </c>
      <c r="BH17" s="684"/>
      <c r="BI17" s="684"/>
      <c r="BJ17" s="684"/>
      <c r="BK17" s="684"/>
      <c r="BL17" s="684"/>
      <c r="BM17" s="684"/>
      <c r="BN17" s="685"/>
      <c r="BO17" s="686" t="s">
        <v>126</v>
      </c>
      <c r="BP17" s="686"/>
      <c r="BQ17" s="686"/>
      <c r="BR17" s="686"/>
      <c r="BS17" s="692" t="s">
        <v>126</v>
      </c>
      <c r="BT17" s="684"/>
      <c r="BU17" s="684"/>
      <c r="BV17" s="684"/>
      <c r="BW17" s="684"/>
      <c r="BX17" s="684"/>
      <c r="BY17" s="684"/>
      <c r="BZ17" s="684"/>
      <c r="CA17" s="684"/>
      <c r="CB17" s="693"/>
      <c r="CD17" s="698" t="s">
        <v>263</v>
      </c>
      <c r="CE17" s="699"/>
      <c r="CF17" s="699"/>
      <c r="CG17" s="699"/>
      <c r="CH17" s="699"/>
      <c r="CI17" s="699"/>
      <c r="CJ17" s="699"/>
      <c r="CK17" s="699"/>
      <c r="CL17" s="699"/>
      <c r="CM17" s="699"/>
      <c r="CN17" s="699"/>
      <c r="CO17" s="699"/>
      <c r="CP17" s="699"/>
      <c r="CQ17" s="700"/>
      <c r="CR17" s="683">
        <v>1726674</v>
      </c>
      <c r="CS17" s="684"/>
      <c r="CT17" s="684"/>
      <c r="CU17" s="684"/>
      <c r="CV17" s="684"/>
      <c r="CW17" s="684"/>
      <c r="CX17" s="684"/>
      <c r="CY17" s="685"/>
      <c r="CZ17" s="686">
        <v>10.4</v>
      </c>
      <c r="DA17" s="686"/>
      <c r="DB17" s="686"/>
      <c r="DC17" s="686"/>
      <c r="DD17" s="692" t="s">
        <v>230</v>
      </c>
      <c r="DE17" s="684"/>
      <c r="DF17" s="684"/>
      <c r="DG17" s="684"/>
      <c r="DH17" s="684"/>
      <c r="DI17" s="684"/>
      <c r="DJ17" s="684"/>
      <c r="DK17" s="684"/>
      <c r="DL17" s="684"/>
      <c r="DM17" s="684"/>
      <c r="DN17" s="684"/>
      <c r="DO17" s="684"/>
      <c r="DP17" s="685"/>
      <c r="DQ17" s="692">
        <v>1707299</v>
      </c>
      <c r="DR17" s="684"/>
      <c r="DS17" s="684"/>
      <c r="DT17" s="684"/>
      <c r="DU17" s="684"/>
      <c r="DV17" s="684"/>
      <c r="DW17" s="684"/>
      <c r="DX17" s="684"/>
      <c r="DY17" s="684"/>
      <c r="DZ17" s="684"/>
      <c r="EA17" s="684"/>
      <c r="EB17" s="684"/>
      <c r="EC17" s="693"/>
    </row>
    <row r="18" spans="2:133" ht="11.25" customHeight="1" x14ac:dyDescent="0.15">
      <c r="B18" s="680" t="s">
        <v>264</v>
      </c>
      <c r="C18" s="681"/>
      <c r="D18" s="681"/>
      <c r="E18" s="681"/>
      <c r="F18" s="681"/>
      <c r="G18" s="681"/>
      <c r="H18" s="681"/>
      <c r="I18" s="681"/>
      <c r="J18" s="681"/>
      <c r="K18" s="681"/>
      <c r="L18" s="681"/>
      <c r="M18" s="681"/>
      <c r="N18" s="681"/>
      <c r="O18" s="681"/>
      <c r="P18" s="681"/>
      <c r="Q18" s="682"/>
      <c r="R18" s="683">
        <v>23135</v>
      </c>
      <c r="S18" s="684"/>
      <c r="T18" s="684"/>
      <c r="U18" s="684"/>
      <c r="V18" s="684"/>
      <c r="W18" s="684"/>
      <c r="X18" s="684"/>
      <c r="Y18" s="685"/>
      <c r="Z18" s="686">
        <v>0.1</v>
      </c>
      <c r="AA18" s="686"/>
      <c r="AB18" s="686"/>
      <c r="AC18" s="686"/>
      <c r="AD18" s="687">
        <v>23135</v>
      </c>
      <c r="AE18" s="687"/>
      <c r="AF18" s="687"/>
      <c r="AG18" s="687"/>
      <c r="AH18" s="687"/>
      <c r="AI18" s="687"/>
      <c r="AJ18" s="687"/>
      <c r="AK18" s="687"/>
      <c r="AL18" s="688">
        <v>0.3</v>
      </c>
      <c r="AM18" s="689"/>
      <c r="AN18" s="689"/>
      <c r="AO18" s="690"/>
      <c r="AP18" s="680" t="s">
        <v>265</v>
      </c>
      <c r="AQ18" s="681"/>
      <c r="AR18" s="681"/>
      <c r="AS18" s="681"/>
      <c r="AT18" s="681"/>
      <c r="AU18" s="681"/>
      <c r="AV18" s="681"/>
      <c r="AW18" s="681"/>
      <c r="AX18" s="681"/>
      <c r="AY18" s="681"/>
      <c r="AZ18" s="681"/>
      <c r="BA18" s="681"/>
      <c r="BB18" s="681"/>
      <c r="BC18" s="681"/>
      <c r="BD18" s="681"/>
      <c r="BE18" s="681"/>
      <c r="BF18" s="682"/>
      <c r="BG18" s="683" t="s">
        <v>126</v>
      </c>
      <c r="BH18" s="684"/>
      <c r="BI18" s="684"/>
      <c r="BJ18" s="684"/>
      <c r="BK18" s="684"/>
      <c r="BL18" s="684"/>
      <c r="BM18" s="684"/>
      <c r="BN18" s="685"/>
      <c r="BO18" s="686" t="s">
        <v>230</v>
      </c>
      <c r="BP18" s="686"/>
      <c r="BQ18" s="686"/>
      <c r="BR18" s="686"/>
      <c r="BS18" s="692" t="s">
        <v>230</v>
      </c>
      <c r="BT18" s="684"/>
      <c r="BU18" s="684"/>
      <c r="BV18" s="684"/>
      <c r="BW18" s="684"/>
      <c r="BX18" s="684"/>
      <c r="BY18" s="684"/>
      <c r="BZ18" s="684"/>
      <c r="CA18" s="684"/>
      <c r="CB18" s="693"/>
      <c r="CD18" s="698" t="s">
        <v>266</v>
      </c>
      <c r="CE18" s="699"/>
      <c r="CF18" s="699"/>
      <c r="CG18" s="699"/>
      <c r="CH18" s="699"/>
      <c r="CI18" s="699"/>
      <c r="CJ18" s="699"/>
      <c r="CK18" s="699"/>
      <c r="CL18" s="699"/>
      <c r="CM18" s="699"/>
      <c r="CN18" s="699"/>
      <c r="CO18" s="699"/>
      <c r="CP18" s="699"/>
      <c r="CQ18" s="700"/>
      <c r="CR18" s="683" t="s">
        <v>230</v>
      </c>
      <c r="CS18" s="684"/>
      <c r="CT18" s="684"/>
      <c r="CU18" s="684"/>
      <c r="CV18" s="684"/>
      <c r="CW18" s="684"/>
      <c r="CX18" s="684"/>
      <c r="CY18" s="685"/>
      <c r="CZ18" s="686" t="s">
        <v>126</v>
      </c>
      <c r="DA18" s="686"/>
      <c r="DB18" s="686"/>
      <c r="DC18" s="686"/>
      <c r="DD18" s="692" t="s">
        <v>230</v>
      </c>
      <c r="DE18" s="684"/>
      <c r="DF18" s="684"/>
      <c r="DG18" s="684"/>
      <c r="DH18" s="684"/>
      <c r="DI18" s="684"/>
      <c r="DJ18" s="684"/>
      <c r="DK18" s="684"/>
      <c r="DL18" s="684"/>
      <c r="DM18" s="684"/>
      <c r="DN18" s="684"/>
      <c r="DO18" s="684"/>
      <c r="DP18" s="685"/>
      <c r="DQ18" s="692" t="s">
        <v>230</v>
      </c>
      <c r="DR18" s="684"/>
      <c r="DS18" s="684"/>
      <c r="DT18" s="684"/>
      <c r="DU18" s="684"/>
      <c r="DV18" s="684"/>
      <c r="DW18" s="684"/>
      <c r="DX18" s="684"/>
      <c r="DY18" s="684"/>
      <c r="DZ18" s="684"/>
      <c r="EA18" s="684"/>
      <c r="EB18" s="684"/>
      <c r="EC18" s="693"/>
    </row>
    <row r="19" spans="2:133" ht="11.25" customHeight="1" x14ac:dyDescent="0.15">
      <c r="B19" s="680" t="s">
        <v>267</v>
      </c>
      <c r="C19" s="681"/>
      <c r="D19" s="681"/>
      <c r="E19" s="681"/>
      <c r="F19" s="681"/>
      <c r="G19" s="681"/>
      <c r="H19" s="681"/>
      <c r="I19" s="681"/>
      <c r="J19" s="681"/>
      <c r="K19" s="681"/>
      <c r="L19" s="681"/>
      <c r="M19" s="681"/>
      <c r="N19" s="681"/>
      <c r="O19" s="681"/>
      <c r="P19" s="681"/>
      <c r="Q19" s="682"/>
      <c r="R19" s="683">
        <v>3115</v>
      </c>
      <c r="S19" s="684"/>
      <c r="T19" s="684"/>
      <c r="U19" s="684"/>
      <c r="V19" s="684"/>
      <c r="W19" s="684"/>
      <c r="X19" s="684"/>
      <c r="Y19" s="685"/>
      <c r="Z19" s="686">
        <v>0</v>
      </c>
      <c r="AA19" s="686"/>
      <c r="AB19" s="686"/>
      <c r="AC19" s="686"/>
      <c r="AD19" s="687">
        <v>3115</v>
      </c>
      <c r="AE19" s="687"/>
      <c r="AF19" s="687"/>
      <c r="AG19" s="687"/>
      <c r="AH19" s="687"/>
      <c r="AI19" s="687"/>
      <c r="AJ19" s="687"/>
      <c r="AK19" s="687"/>
      <c r="AL19" s="688">
        <v>0</v>
      </c>
      <c r="AM19" s="689"/>
      <c r="AN19" s="689"/>
      <c r="AO19" s="690"/>
      <c r="AP19" s="680" t="s">
        <v>268</v>
      </c>
      <c r="AQ19" s="681"/>
      <c r="AR19" s="681"/>
      <c r="AS19" s="681"/>
      <c r="AT19" s="681"/>
      <c r="AU19" s="681"/>
      <c r="AV19" s="681"/>
      <c r="AW19" s="681"/>
      <c r="AX19" s="681"/>
      <c r="AY19" s="681"/>
      <c r="AZ19" s="681"/>
      <c r="BA19" s="681"/>
      <c r="BB19" s="681"/>
      <c r="BC19" s="681"/>
      <c r="BD19" s="681"/>
      <c r="BE19" s="681"/>
      <c r="BF19" s="682"/>
      <c r="BG19" s="683">
        <v>220306</v>
      </c>
      <c r="BH19" s="684"/>
      <c r="BI19" s="684"/>
      <c r="BJ19" s="684"/>
      <c r="BK19" s="684"/>
      <c r="BL19" s="684"/>
      <c r="BM19" s="684"/>
      <c r="BN19" s="685"/>
      <c r="BO19" s="686">
        <v>5.4</v>
      </c>
      <c r="BP19" s="686"/>
      <c r="BQ19" s="686"/>
      <c r="BR19" s="686"/>
      <c r="BS19" s="692" t="s">
        <v>126</v>
      </c>
      <c r="BT19" s="684"/>
      <c r="BU19" s="684"/>
      <c r="BV19" s="684"/>
      <c r="BW19" s="684"/>
      <c r="BX19" s="684"/>
      <c r="BY19" s="684"/>
      <c r="BZ19" s="684"/>
      <c r="CA19" s="684"/>
      <c r="CB19" s="693"/>
      <c r="CD19" s="698" t="s">
        <v>269</v>
      </c>
      <c r="CE19" s="699"/>
      <c r="CF19" s="699"/>
      <c r="CG19" s="699"/>
      <c r="CH19" s="699"/>
      <c r="CI19" s="699"/>
      <c r="CJ19" s="699"/>
      <c r="CK19" s="699"/>
      <c r="CL19" s="699"/>
      <c r="CM19" s="699"/>
      <c r="CN19" s="699"/>
      <c r="CO19" s="699"/>
      <c r="CP19" s="699"/>
      <c r="CQ19" s="700"/>
      <c r="CR19" s="683" t="s">
        <v>126</v>
      </c>
      <c r="CS19" s="684"/>
      <c r="CT19" s="684"/>
      <c r="CU19" s="684"/>
      <c r="CV19" s="684"/>
      <c r="CW19" s="684"/>
      <c r="CX19" s="684"/>
      <c r="CY19" s="685"/>
      <c r="CZ19" s="686" t="s">
        <v>126</v>
      </c>
      <c r="DA19" s="686"/>
      <c r="DB19" s="686"/>
      <c r="DC19" s="686"/>
      <c r="DD19" s="692" t="s">
        <v>230</v>
      </c>
      <c r="DE19" s="684"/>
      <c r="DF19" s="684"/>
      <c r="DG19" s="684"/>
      <c r="DH19" s="684"/>
      <c r="DI19" s="684"/>
      <c r="DJ19" s="684"/>
      <c r="DK19" s="684"/>
      <c r="DL19" s="684"/>
      <c r="DM19" s="684"/>
      <c r="DN19" s="684"/>
      <c r="DO19" s="684"/>
      <c r="DP19" s="685"/>
      <c r="DQ19" s="692" t="s">
        <v>230</v>
      </c>
      <c r="DR19" s="684"/>
      <c r="DS19" s="684"/>
      <c r="DT19" s="684"/>
      <c r="DU19" s="684"/>
      <c r="DV19" s="684"/>
      <c r="DW19" s="684"/>
      <c r="DX19" s="684"/>
      <c r="DY19" s="684"/>
      <c r="DZ19" s="684"/>
      <c r="EA19" s="684"/>
      <c r="EB19" s="684"/>
      <c r="EC19" s="693"/>
    </row>
    <row r="20" spans="2:133" ht="11.25" customHeight="1" x14ac:dyDescent="0.15">
      <c r="B20" s="680" t="s">
        <v>270</v>
      </c>
      <c r="C20" s="681"/>
      <c r="D20" s="681"/>
      <c r="E20" s="681"/>
      <c r="F20" s="681"/>
      <c r="G20" s="681"/>
      <c r="H20" s="681"/>
      <c r="I20" s="681"/>
      <c r="J20" s="681"/>
      <c r="K20" s="681"/>
      <c r="L20" s="681"/>
      <c r="M20" s="681"/>
      <c r="N20" s="681"/>
      <c r="O20" s="681"/>
      <c r="P20" s="681"/>
      <c r="Q20" s="682"/>
      <c r="R20" s="683">
        <v>1106</v>
      </c>
      <c r="S20" s="684"/>
      <c r="T20" s="684"/>
      <c r="U20" s="684"/>
      <c r="V20" s="684"/>
      <c r="W20" s="684"/>
      <c r="X20" s="684"/>
      <c r="Y20" s="685"/>
      <c r="Z20" s="686">
        <v>0</v>
      </c>
      <c r="AA20" s="686"/>
      <c r="AB20" s="686"/>
      <c r="AC20" s="686"/>
      <c r="AD20" s="687">
        <v>1106</v>
      </c>
      <c r="AE20" s="687"/>
      <c r="AF20" s="687"/>
      <c r="AG20" s="687"/>
      <c r="AH20" s="687"/>
      <c r="AI20" s="687"/>
      <c r="AJ20" s="687"/>
      <c r="AK20" s="687"/>
      <c r="AL20" s="688">
        <v>0</v>
      </c>
      <c r="AM20" s="689"/>
      <c r="AN20" s="689"/>
      <c r="AO20" s="690"/>
      <c r="AP20" s="680" t="s">
        <v>271</v>
      </c>
      <c r="AQ20" s="681"/>
      <c r="AR20" s="681"/>
      <c r="AS20" s="681"/>
      <c r="AT20" s="681"/>
      <c r="AU20" s="681"/>
      <c r="AV20" s="681"/>
      <c r="AW20" s="681"/>
      <c r="AX20" s="681"/>
      <c r="AY20" s="681"/>
      <c r="AZ20" s="681"/>
      <c r="BA20" s="681"/>
      <c r="BB20" s="681"/>
      <c r="BC20" s="681"/>
      <c r="BD20" s="681"/>
      <c r="BE20" s="681"/>
      <c r="BF20" s="682"/>
      <c r="BG20" s="683">
        <v>220306</v>
      </c>
      <c r="BH20" s="684"/>
      <c r="BI20" s="684"/>
      <c r="BJ20" s="684"/>
      <c r="BK20" s="684"/>
      <c r="BL20" s="684"/>
      <c r="BM20" s="684"/>
      <c r="BN20" s="685"/>
      <c r="BO20" s="686">
        <v>5.4</v>
      </c>
      <c r="BP20" s="686"/>
      <c r="BQ20" s="686"/>
      <c r="BR20" s="686"/>
      <c r="BS20" s="692" t="s">
        <v>126</v>
      </c>
      <c r="BT20" s="684"/>
      <c r="BU20" s="684"/>
      <c r="BV20" s="684"/>
      <c r="BW20" s="684"/>
      <c r="BX20" s="684"/>
      <c r="BY20" s="684"/>
      <c r="BZ20" s="684"/>
      <c r="CA20" s="684"/>
      <c r="CB20" s="693"/>
      <c r="CD20" s="698" t="s">
        <v>272</v>
      </c>
      <c r="CE20" s="699"/>
      <c r="CF20" s="699"/>
      <c r="CG20" s="699"/>
      <c r="CH20" s="699"/>
      <c r="CI20" s="699"/>
      <c r="CJ20" s="699"/>
      <c r="CK20" s="699"/>
      <c r="CL20" s="699"/>
      <c r="CM20" s="699"/>
      <c r="CN20" s="699"/>
      <c r="CO20" s="699"/>
      <c r="CP20" s="699"/>
      <c r="CQ20" s="700"/>
      <c r="CR20" s="683">
        <v>16539385</v>
      </c>
      <c r="CS20" s="684"/>
      <c r="CT20" s="684"/>
      <c r="CU20" s="684"/>
      <c r="CV20" s="684"/>
      <c r="CW20" s="684"/>
      <c r="CX20" s="684"/>
      <c r="CY20" s="685"/>
      <c r="CZ20" s="686">
        <v>100</v>
      </c>
      <c r="DA20" s="686"/>
      <c r="DB20" s="686"/>
      <c r="DC20" s="686"/>
      <c r="DD20" s="692">
        <v>3046989</v>
      </c>
      <c r="DE20" s="684"/>
      <c r="DF20" s="684"/>
      <c r="DG20" s="684"/>
      <c r="DH20" s="684"/>
      <c r="DI20" s="684"/>
      <c r="DJ20" s="684"/>
      <c r="DK20" s="684"/>
      <c r="DL20" s="684"/>
      <c r="DM20" s="684"/>
      <c r="DN20" s="684"/>
      <c r="DO20" s="684"/>
      <c r="DP20" s="685"/>
      <c r="DQ20" s="692">
        <v>10517832</v>
      </c>
      <c r="DR20" s="684"/>
      <c r="DS20" s="684"/>
      <c r="DT20" s="684"/>
      <c r="DU20" s="684"/>
      <c r="DV20" s="684"/>
      <c r="DW20" s="684"/>
      <c r="DX20" s="684"/>
      <c r="DY20" s="684"/>
      <c r="DZ20" s="684"/>
      <c r="EA20" s="684"/>
      <c r="EB20" s="684"/>
      <c r="EC20" s="693"/>
    </row>
    <row r="21" spans="2:133" ht="11.25" customHeight="1" x14ac:dyDescent="0.15">
      <c r="B21" s="680" t="s">
        <v>273</v>
      </c>
      <c r="C21" s="681"/>
      <c r="D21" s="681"/>
      <c r="E21" s="681"/>
      <c r="F21" s="681"/>
      <c r="G21" s="681"/>
      <c r="H21" s="681"/>
      <c r="I21" s="681"/>
      <c r="J21" s="681"/>
      <c r="K21" s="681"/>
      <c r="L21" s="681"/>
      <c r="M21" s="681"/>
      <c r="N21" s="681"/>
      <c r="O21" s="681"/>
      <c r="P21" s="681"/>
      <c r="Q21" s="682"/>
      <c r="R21" s="683">
        <v>95322</v>
      </c>
      <c r="S21" s="684"/>
      <c r="T21" s="684"/>
      <c r="U21" s="684"/>
      <c r="V21" s="684"/>
      <c r="W21" s="684"/>
      <c r="X21" s="684"/>
      <c r="Y21" s="685"/>
      <c r="Z21" s="686">
        <v>0.6</v>
      </c>
      <c r="AA21" s="686"/>
      <c r="AB21" s="686"/>
      <c r="AC21" s="686"/>
      <c r="AD21" s="687">
        <v>95322</v>
      </c>
      <c r="AE21" s="687"/>
      <c r="AF21" s="687"/>
      <c r="AG21" s="687"/>
      <c r="AH21" s="687"/>
      <c r="AI21" s="687"/>
      <c r="AJ21" s="687"/>
      <c r="AK21" s="687"/>
      <c r="AL21" s="688">
        <v>1.1000000000000001</v>
      </c>
      <c r="AM21" s="689"/>
      <c r="AN21" s="689"/>
      <c r="AO21" s="690"/>
      <c r="AP21" s="702" t="s">
        <v>274</v>
      </c>
      <c r="AQ21" s="703"/>
      <c r="AR21" s="703"/>
      <c r="AS21" s="703"/>
      <c r="AT21" s="703"/>
      <c r="AU21" s="703"/>
      <c r="AV21" s="703"/>
      <c r="AW21" s="703"/>
      <c r="AX21" s="703"/>
      <c r="AY21" s="703"/>
      <c r="AZ21" s="703"/>
      <c r="BA21" s="703"/>
      <c r="BB21" s="703"/>
      <c r="BC21" s="703"/>
      <c r="BD21" s="703"/>
      <c r="BE21" s="703"/>
      <c r="BF21" s="704"/>
      <c r="BG21" s="683">
        <v>3622</v>
      </c>
      <c r="BH21" s="684"/>
      <c r="BI21" s="684"/>
      <c r="BJ21" s="684"/>
      <c r="BK21" s="684"/>
      <c r="BL21" s="684"/>
      <c r="BM21" s="684"/>
      <c r="BN21" s="685"/>
      <c r="BO21" s="686">
        <v>0.1</v>
      </c>
      <c r="BP21" s="686"/>
      <c r="BQ21" s="686"/>
      <c r="BR21" s="686"/>
      <c r="BS21" s="692" t="s">
        <v>230</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275</v>
      </c>
      <c r="C22" s="681"/>
      <c r="D22" s="681"/>
      <c r="E22" s="681"/>
      <c r="F22" s="681"/>
      <c r="G22" s="681"/>
      <c r="H22" s="681"/>
      <c r="I22" s="681"/>
      <c r="J22" s="681"/>
      <c r="K22" s="681"/>
      <c r="L22" s="681"/>
      <c r="M22" s="681"/>
      <c r="N22" s="681"/>
      <c r="O22" s="681"/>
      <c r="P22" s="681"/>
      <c r="Q22" s="682"/>
      <c r="R22" s="683">
        <v>4695839</v>
      </c>
      <c r="S22" s="684"/>
      <c r="T22" s="684"/>
      <c r="U22" s="684"/>
      <c r="V22" s="684"/>
      <c r="W22" s="684"/>
      <c r="X22" s="684"/>
      <c r="Y22" s="685"/>
      <c r="Z22" s="686">
        <v>27.4</v>
      </c>
      <c r="AA22" s="686"/>
      <c r="AB22" s="686"/>
      <c r="AC22" s="686"/>
      <c r="AD22" s="687">
        <v>3795343</v>
      </c>
      <c r="AE22" s="687"/>
      <c r="AF22" s="687"/>
      <c r="AG22" s="687"/>
      <c r="AH22" s="687"/>
      <c r="AI22" s="687"/>
      <c r="AJ22" s="687"/>
      <c r="AK22" s="687"/>
      <c r="AL22" s="688">
        <v>43.6</v>
      </c>
      <c r="AM22" s="689"/>
      <c r="AN22" s="689"/>
      <c r="AO22" s="690"/>
      <c r="AP22" s="702" t="s">
        <v>276</v>
      </c>
      <c r="AQ22" s="703"/>
      <c r="AR22" s="703"/>
      <c r="AS22" s="703"/>
      <c r="AT22" s="703"/>
      <c r="AU22" s="703"/>
      <c r="AV22" s="703"/>
      <c r="AW22" s="703"/>
      <c r="AX22" s="703"/>
      <c r="AY22" s="703"/>
      <c r="AZ22" s="703"/>
      <c r="BA22" s="703"/>
      <c r="BB22" s="703"/>
      <c r="BC22" s="703"/>
      <c r="BD22" s="703"/>
      <c r="BE22" s="703"/>
      <c r="BF22" s="704"/>
      <c r="BG22" s="683" t="s">
        <v>230</v>
      </c>
      <c r="BH22" s="684"/>
      <c r="BI22" s="684"/>
      <c r="BJ22" s="684"/>
      <c r="BK22" s="684"/>
      <c r="BL22" s="684"/>
      <c r="BM22" s="684"/>
      <c r="BN22" s="685"/>
      <c r="BO22" s="686" t="s">
        <v>126</v>
      </c>
      <c r="BP22" s="686"/>
      <c r="BQ22" s="686"/>
      <c r="BR22" s="686"/>
      <c r="BS22" s="692" t="s">
        <v>126</v>
      </c>
      <c r="BT22" s="684"/>
      <c r="BU22" s="684"/>
      <c r="BV22" s="684"/>
      <c r="BW22" s="684"/>
      <c r="BX22" s="684"/>
      <c r="BY22" s="684"/>
      <c r="BZ22" s="684"/>
      <c r="CA22" s="684"/>
      <c r="CB22" s="693"/>
      <c r="CD22" s="665" t="s">
        <v>277</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278</v>
      </c>
      <c r="C23" s="681"/>
      <c r="D23" s="681"/>
      <c r="E23" s="681"/>
      <c r="F23" s="681"/>
      <c r="G23" s="681"/>
      <c r="H23" s="681"/>
      <c r="I23" s="681"/>
      <c r="J23" s="681"/>
      <c r="K23" s="681"/>
      <c r="L23" s="681"/>
      <c r="M23" s="681"/>
      <c r="N23" s="681"/>
      <c r="O23" s="681"/>
      <c r="P23" s="681"/>
      <c r="Q23" s="682"/>
      <c r="R23" s="683">
        <v>3795343</v>
      </c>
      <c r="S23" s="684"/>
      <c r="T23" s="684"/>
      <c r="U23" s="684"/>
      <c r="V23" s="684"/>
      <c r="W23" s="684"/>
      <c r="X23" s="684"/>
      <c r="Y23" s="685"/>
      <c r="Z23" s="686">
        <v>22.2</v>
      </c>
      <c r="AA23" s="686"/>
      <c r="AB23" s="686"/>
      <c r="AC23" s="686"/>
      <c r="AD23" s="687">
        <v>3795343</v>
      </c>
      <c r="AE23" s="687"/>
      <c r="AF23" s="687"/>
      <c r="AG23" s="687"/>
      <c r="AH23" s="687"/>
      <c r="AI23" s="687"/>
      <c r="AJ23" s="687"/>
      <c r="AK23" s="687"/>
      <c r="AL23" s="688">
        <v>43.6</v>
      </c>
      <c r="AM23" s="689"/>
      <c r="AN23" s="689"/>
      <c r="AO23" s="690"/>
      <c r="AP23" s="702" t="s">
        <v>279</v>
      </c>
      <c r="AQ23" s="703"/>
      <c r="AR23" s="703"/>
      <c r="AS23" s="703"/>
      <c r="AT23" s="703"/>
      <c r="AU23" s="703"/>
      <c r="AV23" s="703"/>
      <c r="AW23" s="703"/>
      <c r="AX23" s="703"/>
      <c r="AY23" s="703"/>
      <c r="AZ23" s="703"/>
      <c r="BA23" s="703"/>
      <c r="BB23" s="703"/>
      <c r="BC23" s="703"/>
      <c r="BD23" s="703"/>
      <c r="BE23" s="703"/>
      <c r="BF23" s="704"/>
      <c r="BG23" s="683">
        <v>216684</v>
      </c>
      <c r="BH23" s="684"/>
      <c r="BI23" s="684"/>
      <c r="BJ23" s="684"/>
      <c r="BK23" s="684"/>
      <c r="BL23" s="684"/>
      <c r="BM23" s="684"/>
      <c r="BN23" s="685"/>
      <c r="BO23" s="686">
        <v>5.3</v>
      </c>
      <c r="BP23" s="686"/>
      <c r="BQ23" s="686"/>
      <c r="BR23" s="686"/>
      <c r="BS23" s="692" t="s">
        <v>126</v>
      </c>
      <c r="BT23" s="684"/>
      <c r="BU23" s="684"/>
      <c r="BV23" s="684"/>
      <c r="BW23" s="684"/>
      <c r="BX23" s="684"/>
      <c r="BY23" s="684"/>
      <c r="BZ23" s="684"/>
      <c r="CA23" s="684"/>
      <c r="CB23" s="693"/>
      <c r="CD23" s="665" t="s">
        <v>218</v>
      </c>
      <c r="CE23" s="666"/>
      <c r="CF23" s="666"/>
      <c r="CG23" s="666"/>
      <c r="CH23" s="666"/>
      <c r="CI23" s="666"/>
      <c r="CJ23" s="666"/>
      <c r="CK23" s="666"/>
      <c r="CL23" s="666"/>
      <c r="CM23" s="666"/>
      <c r="CN23" s="666"/>
      <c r="CO23" s="666"/>
      <c r="CP23" s="666"/>
      <c r="CQ23" s="667"/>
      <c r="CR23" s="665" t="s">
        <v>280</v>
      </c>
      <c r="CS23" s="666"/>
      <c r="CT23" s="666"/>
      <c r="CU23" s="666"/>
      <c r="CV23" s="666"/>
      <c r="CW23" s="666"/>
      <c r="CX23" s="666"/>
      <c r="CY23" s="667"/>
      <c r="CZ23" s="665" t="s">
        <v>281</v>
      </c>
      <c r="DA23" s="666"/>
      <c r="DB23" s="666"/>
      <c r="DC23" s="667"/>
      <c r="DD23" s="665" t="s">
        <v>282</v>
      </c>
      <c r="DE23" s="666"/>
      <c r="DF23" s="666"/>
      <c r="DG23" s="666"/>
      <c r="DH23" s="666"/>
      <c r="DI23" s="666"/>
      <c r="DJ23" s="666"/>
      <c r="DK23" s="667"/>
      <c r="DL23" s="714" t="s">
        <v>283</v>
      </c>
      <c r="DM23" s="715"/>
      <c r="DN23" s="715"/>
      <c r="DO23" s="715"/>
      <c r="DP23" s="715"/>
      <c r="DQ23" s="715"/>
      <c r="DR23" s="715"/>
      <c r="DS23" s="715"/>
      <c r="DT23" s="715"/>
      <c r="DU23" s="715"/>
      <c r="DV23" s="716"/>
      <c r="DW23" s="665" t="s">
        <v>284</v>
      </c>
      <c r="DX23" s="666"/>
      <c r="DY23" s="666"/>
      <c r="DZ23" s="666"/>
      <c r="EA23" s="666"/>
      <c r="EB23" s="666"/>
      <c r="EC23" s="667"/>
    </row>
    <row r="24" spans="2:133" ht="11.25" customHeight="1" x14ac:dyDescent="0.15">
      <c r="B24" s="680" t="s">
        <v>285</v>
      </c>
      <c r="C24" s="681"/>
      <c r="D24" s="681"/>
      <c r="E24" s="681"/>
      <c r="F24" s="681"/>
      <c r="G24" s="681"/>
      <c r="H24" s="681"/>
      <c r="I24" s="681"/>
      <c r="J24" s="681"/>
      <c r="K24" s="681"/>
      <c r="L24" s="681"/>
      <c r="M24" s="681"/>
      <c r="N24" s="681"/>
      <c r="O24" s="681"/>
      <c r="P24" s="681"/>
      <c r="Q24" s="682"/>
      <c r="R24" s="683">
        <v>900496</v>
      </c>
      <c r="S24" s="684"/>
      <c r="T24" s="684"/>
      <c r="U24" s="684"/>
      <c r="V24" s="684"/>
      <c r="W24" s="684"/>
      <c r="X24" s="684"/>
      <c r="Y24" s="685"/>
      <c r="Z24" s="686">
        <v>5.3</v>
      </c>
      <c r="AA24" s="686"/>
      <c r="AB24" s="686"/>
      <c r="AC24" s="686"/>
      <c r="AD24" s="687" t="s">
        <v>230</v>
      </c>
      <c r="AE24" s="687"/>
      <c r="AF24" s="687"/>
      <c r="AG24" s="687"/>
      <c r="AH24" s="687"/>
      <c r="AI24" s="687"/>
      <c r="AJ24" s="687"/>
      <c r="AK24" s="687"/>
      <c r="AL24" s="688" t="s">
        <v>126</v>
      </c>
      <c r="AM24" s="689"/>
      <c r="AN24" s="689"/>
      <c r="AO24" s="690"/>
      <c r="AP24" s="702" t="s">
        <v>286</v>
      </c>
      <c r="AQ24" s="703"/>
      <c r="AR24" s="703"/>
      <c r="AS24" s="703"/>
      <c r="AT24" s="703"/>
      <c r="AU24" s="703"/>
      <c r="AV24" s="703"/>
      <c r="AW24" s="703"/>
      <c r="AX24" s="703"/>
      <c r="AY24" s="703"/>
      <c r="AZ24" s="703"/>
      <c r="BA24" s="703"/>
      <c r="BB24" s="703"/>
      <c r="BC24" s="703"/>
      <c r="BD24" s="703"/>
      <c r="BE24" s="703"/>
      <c r="BF24" s="704"/>
      <c r="BG24" s="683" t="s">
        <v>126</v>
      </c>
      <c r="BH24" s="684"/>
      <c r="BI24" s="684"/>
      <c r="BJ24" s="684"/>
      <c r="BK24" s="684"/>
      <c r="BL24" s="684"/>
      <c r="BM24" s="684"/>
      <c r="BN24" s="685"/>
      <c r="BO24" s="686" t="s">
        <v>126</v>
      </c>
      <c r="BP24" s="686"/>
      <c r="BQ24" s="686"/>
      <c r="BR24" s="686"/>
      <c r="BS24" s="692" t="s">
        <v>126</v>
      </c>
      <c r="BT24" s="684"/>
      <c r="BU24" s="684"/>
      <c r="BV24" s="684"/>
      <c r="BW24" s="684"/>
      <c r="BX24" s="684"/>
      <c r="BY24" s="684"/>
      <c r="BZ24" s="684"/>
      <c r="CA24" s="684"/>
      <c r="CB24" s="693"/>
      <c r="CD24" s="694" t="s">
        <v>287</v>
      </c>
      <c r="CE24" s="695"/>
      <c r="CF24" s="695"/>
      <c r="CG24" s="695"/>
      <c r="CH24" s="695"/>
      <c r="CI24" s="695"/>
      <c r="CJ24" s="695"/>
      <c r="CK24" s="695"/>
      <c r="CL24" s="695"/>
      <c r="CM24" s="695"/>
      <c r="CN24" s="695"/>
      <c r="CO24" s="695"/>
      <c r="CP24" s="695"/>
      <c r="CQ24" s="696"/>
      <c r="CR24" s="672">
        <v>6010542</v>
      </c>
      <c r="CS24" s="673"/>
      <c r="CT24" s="673"/>
      <c r="CU24" s="673"/>
      <c r="CV24" s="673"/>
      <c r="CW24" s="673"/>
      <c r="CX24" s="673"/>
      <c r="CY24" s="674"/>
      <c r="CZ24" s="677">
        <v>36.299999999999997</v>
      </c>
      <c r="DA24" s="678"/>
      <c r="DB24" s="678"/>
      <c r="DC24" s="697"/>
      <c r="DD24" s="722">
        <v>4530146</v>
      </c>
      <c r="DE24" s="673"/>
      <c r="DF24" s="673"/>
      <c r="DG24" s="673"/>
      <c r="DH24" s="673"/>
      <c r="DI24" s="673"/>
      <c r="DJ24" s="673"/>
      <c r="DK24" s="674"/>
      <c r="DL24" s="722">
        <v>4418145</v>
      </c>
      <c r="DM24" s="673"/>
      <c r="DN24" s="673"/>
      <c r="DO24" s="673"/>
      <c r="DP24" s="673"/>
      <c r="DQ24" s="673"/>
      <c r="DR24" s="673"/>
      <c r="DS24" s="673"/>
      <c r="DT24" s="673"/>
      <c r="DU24" s="673"/>
      <c r="DV24" s="674"/>
      <c r="DW24" s="677">
        <v>48.6</v>
      </c>
      <c r="DX24" s="678"/>
      <c r="DY24" s="678"/>
      <c r="DZ24" s="678"/>
      <c r="EA24" s="678"/>
      <c r="EB24" s="678"/>
      <c r="EC24" s="679"/>
    </row>
    <row r="25" spans="2:133" ht="11.25" customHeight="1" x14ac:dyDescent="0.15">
      <c r="B25" s="680" t="s">
        <v>288</v>
      </c>
      <c r="C25" s="681"/>
      <c r="D25" s="681"/>
      <c r="E25" s="681"/>
      <c r="F25" s="681"/>
      <c r="G25" s="681"/>
      <c r="H25" s="681"/>
      <c r="I25" s="681"/>
      <c r="J25" s="681"/>
      <c r="K25" s="681"/>
      <c r="L25" s="681"/>
      <c r="M25" s="681"/>
      <c r="N25" s="681"/>
      <c r="O25" s="681"/>
      <c r="P25" s="681"/>
      <c r="Q25" s="682"/>
      <c r="R25" s="683" t="s">
        <v>126</v>
      </c>
      <c r="S25" s="684"/>
      <c r="T25" s="684"/>
      <c r="U25" s="684"/>
      <c r="V25" s="684"/>
      <c r="W25" s="684"/>
      <c r="X25" s="684"/>
      <c r="Y25" s="685"/>
      <c r="Z25" s="686" t="s">
        <v>126</v>
      </c>
      <c r="AA25" s="686"/>
      <c r="AB25" s="686"/>
      <c r="AC25" s="686"/>
      <c r="AD25" s="687" t="s">
        <v>230</v>
      </c>
      <c r="AE25" s="687"/>
      <c r="AF25" s="687"/>
      <c r="AG25" s="687"/>
      <c r="AH25" s="687"/>
      <c r="AI25" s="687"/>
      <c r="AJ25" s="687"/>
      <c r="AK25" s="687"/>
      <c r="AL25" s="688" t="s">
        <v>126</v>
      </c>
      <c r="AM25" s="689"/>
      <c r="AN25" s="689"/>
      <c r="AO25" s="690"/>
      <c r="AP25" s="702" t="s">
        <v>289</v>
      </c>
      <c r="AQ25" s="703"/>
      <c r="AR25" s="703"/>
      <c r="AS25" s="703"/>
      <c r="AT25" s="703"/>
      <c r="AU25" s="703"/>
      <c r="AV25" s="703"/>
      <c r="AW25" s="703"/>
      <c r="AX25" s="703"/>
      <c r="AY25" s="703"/>
      <c r="AZ25" s="703"/>
      <c r="BA25" s="703"/>
      <c r="BB25" s="703"/>
      <c r="BC25" s="703"/>
      <c r="BD25" s="703"/>
      <c r="BE25" s="703"/>
      <c r="BF25" s="704"/>
      <c r="BG25" s="683" t="s">
        <v>230</v>
      </c>
      <c r="BH25" s="684"/>
      <c r="BI25" s="684"/>
      <c r="BJ25" s="684"/>
      <c r="BK25" s="684"/>
      <c r="BL25" s="684"/>
      <c r="BM25" s="684"/>
      <c r="BN25" s="685"/>
      <c r="BO25" s="686" t="s">
        <v>230</v>
      </c>
      <c r="BP25" s="686"/>
      <c r="BQ25" s="686"/>
      <c r="BR25" s="686"/>
      <c r="BS25" s="692" t="s">
        <v>230</v>
      </c>
      <c r="BT25" s="684"/>
      <c r="BU25" s="684"/>
      <c r="BV25" s="684"/>
      <c r="BW25" s="684"/>
      <c r="BX25" s="684"/>
      <c r="BY25" s="684"/>
      <c r="BZ25" s="684"/>
      <c r="CA25" s="684"/>
      <c r="CB25" s="693"/>
      <c r="CD25" s="698" t="s">
        <v>290</v>
      </c>
      <c r="CE25" s="699"/>
      <c r="CF25" s="699"/>
      <c r="CG25" s="699"/>
      <c r="CH25" s="699"/>
      <c r="CI25" s="699"/>
      <c r="CJ25" s="699"/>
      <c r="CK25" s="699"/>
      <c r="CL25" s="699"/>
      <c r="CM25" s="699"/>
      <c r="CN25" s="699"/>
      <c r="CO25" s="699"/>
      <c r="CP25" s="699"/>
      <c r="CQ25" s="700"/>
      <c r="CR25" s="683">
        <v>2322137</v>
      </c>
      <c r="CS25" s="719"/>
      <c r="CT25" s="719"/>
      <c r="CU25" s="719"/>
      <c r="CV25" s="719"/>
      <c r="CW25" s="719"/>
      <c r="CX25" s="719"/>
      <c r="CY25" s="720"/>
      <c r="CZ25" s="688">
        <v>14</v>
      </c>
      <c r="DA25" s="717"/>
      <c r="DB25" s="717"/>
      <c r="DC25" s="721"/>
      <c r="DD25" s="692">
        <v>2161440</v>
      </c>
      <c r="DE25" s="719"/>
      <c r="DF25" s="719"/>
      <c r="DG25" s="719"/>
      <c r="DH25" s="719"/>
      <c r="DI25" s="719"/>
      <c r="DJ25" s="719"/>
      <c r="DK25" s="720"/>
      <c r="DL25" s="692">
        <v>2077469</v>
      </c>
      <c r="DM25" s="719"/>
      <c r="DN25" s="719"/>
      <c r="DO25" s="719"/>
      <c r="DP25" s="719"/>
      <c r="DQ25" s="719"/>
      <c r="DR25" s="719"/>
      <c r="DS25" s="719"/>
      <c r="DT25" s="719"/>
      <c r="DU25" s="719"/>
      <c r="DV25" s="720"/>
      <c r="DW25" s="688">
        <v>22.9</v>
      </c>
      <c r="DX25" s="717"/>
      <c r="DY25" s="717"/>
      <c r="DZ25" s="717"/>
      <c r="EA25" s="717"/>
      <c r="EB25" s="717"/>
      <c r="EC25" s="718"/>
    </row>
    <row r="26" spans="2:133" ht="11.25" customHeight="1" x14ac:dyDescent="0.15">
      <c r="B26" s="680" t="s">
        <v>291</v>
      </c>
      <c r="C26" s="681"/>
      <c r="D26" s="681"/>
      <c r="E26" s="681"/>
      <c r="F26" s="681"/>
      <c r="G26" s="681"/>
      <c r="H26" s="681"/>
      <c r="I26" s="681"/>
      <c r="J26" s="681"/>
      <c r="K26" s="681"/>
      <c r="L26" s="681"/>
      <c r="M26" s="681"/>
      <c r="N26" s="681"/>
      <c r="O26" s="681"/>
      <c r="P26" s="681"/>
      <c r="Q26" s="682"/>
      <c r="R26" s="683">
        <v>9708624</v>
      </c>
      <c r="S26" s="684"/>
      <c r="T26" s="684"/>
      <c r="U26" s="684"/>
      <c r="V26" s="684"/>
      <c r="W26" s="684"/>
      <c r="X26" s="684"/>
      <c r="Y26" s="685"/>
      <c r="Z26" s="686">
        <v>56.7</v>
      </c>
      <c r="AA26" s="686"/>
      <c r="AB26" s="686"/>
      <c r="AC26" s="686"/>
      <c r="AD26" s="687">
        <v>8591444</v>
      </c>
      <c r="AE26" s="687"/>
      <c r="AF26" s="687"/>
      <c r="AG26" s="687"/>
      <c r="AH26" s="687"/>
      <c r="AI26" s="687"/>
      <c r="AJ26" s="687"/>
      <c r="AK26" s="687"/>
      <c r="AL26" s="688">
        <v>98.8</v>
      </c>
      <c r="AM26" s="689"/>
      <c r="AN26" s="689"/>
      <c r="AO26" s="690"/>
      <c r="AP26" s="702" t="s">
        <v>292</v>
      </c>
      <c r="AQ26" s="732"/>
      <c r="AR26" s="732"/>
      <c r="AS26" s="732"/>
      <c r="AT26" s="732"/>
      <c r="AU26" s="732"/>
      <c r="AV26" s="732"/>
      <c r="AW26" s="732"/>
      <c r="AX26" s="732"/>
      <c r="AY26" s="732"/>
      <c r="AZ26" s="732"/>
      <c r="BA26" s="732"/>
      <c r="BB26" s="732"/>
      <c r="BC26" s="732"/>
      <c r="BD26" s="732"/>
      <c r="BE26" s="732"/>
      <c r="BF26" s="704"/>
      <c r="BG26" s="683" t="s">
        <v>126</v>
      </c>
      <c r="BH26" s="684"/>
      <c r="BI26" s="684"/>
      <c r="BJ26" s="684"/>
      <c r="BK26" s="684"/>
      <c r="BL26" s="684"/>
      <c r="BM26" s="684"/>
      <c r="BN26" s="685"/>
      <c r="BO26" s="686" t="s">
        <v>126</v>
      </c>
      <c r="BP26" s="686"/>
      <c r="BQ26" s="686"/>
      <c r="BR26" s="686"/>
      <c r="BS26" s="692" t="s">
        <v>230</v>
      </c>
      <c r="BT26" s="684"/>
      <c r="BU26" s="684"/>
      <c r="BV26" s="684"/>
      <c r="BW26" s="684"/>
      <c r="BX26" s="684"/>
      <c r="BY26" s="684"/>
      <c r="BZ26" s="684"/>
      <c r="CA26" s="684"/>
      <c r="CB26" s="693"/>
      <c r="CD26" s="698" t="s">
        <v>293</v>
      </c>
      <c r="CE26" s="699"/>
      <c r="CF26" s="699"/>
      <c r="CG26" s="699"/>
      <c r="CH26" s="699"/>
      <c r="CI26" s="699"/>
      <c r="CJ26" s="699"/>
      <c r="CK26" s="699"/>
      <c r="CL26" s="699"/>
      <c r="CM26" s="699"/>
      <c r="CN26" s="699"/>
      <c r="CO26" s="699"/>
      <c r="CP26" s="699"/>
      <c r="CQ26" s="700"/>
      <c r="CR26" s="683">
        <v>1410900</v>
      </c>
      <c r="CS26" s="684"/>
      <c r="CT26" s="684"/>
      <c r="CU26" s="684"/>
      <c r="CV26" s="684"/>
      <c r="CW26" s="684"/>
      <c r="CX26" s="684"/>
      <c r="CY26" s="685"/>
      <c r="CZ26" s="688">
        <v>8.5</v>
      </c>
      <c r="DA26" s="717"/>
      <c r="DB26" s="717"/>
      <c r="DC26" s="721"/>
      <c r="DD26" s="692">
        <v>1275278</v>
      </c>
      <c r="DE26" s="684"/>
      <c r="DF26" s="684"/>
      <c r="DG26" s="684"/>
      <c r="DH26" s="684"/>
      <c r="DI26" s="684"/>
      <c r="DJ26" s="684"/>
      <c r="DK26" s="685"/>
      <c r="DL26" s="692" t="s">
        <v>126</v>
      </c>
      <c r="DM26" s="684"/>
      <c r="DN26" s="684"/>
      <c r="DO26" s="684"/>
      <c r="DP26" s="684"/>
      <c r="DQ26" s="684"/>
      <c r="DR26" s="684"/>
      <c r="DS26" s="684"/>
      <c r="DT26" s="684"/>
      <c r="DU26" s="684"/>
      <c r="DV26" s="685"/>
      <c r="DW26" s="688" t="s">
        <v>126</v>
      </c>
      <c r="DX26" s="717"/>
      <c r="DY26" s="717"/>
      <c r="DZ26" s="717"/>
      <c r="EA26" s="717"/>
      <c r="EB26" s="717"/>
      <c r="EC26" s="718"/>
    </row>
    <row r="27" spans="2:133" ht="11.25" customHeight="1" x14ac:dyDescent="0.15">
      <c r="B27" s="680" t="s">
        <v>294</v>
      </c>
      <c r="C27" s="681"/>
      <c r="D27" s="681"/>
      <c r="E27" s="681"/>
      <c r="F27" s="681"/>
      <c r="G27" s="681"/>
      <c r="H27" s="681"/>
      <c r="I27" s="681"/>
      <c r="J27" s="681"/>
      <c r="K27" s="681"/>
      <c r="L27" s="681"/>
      <c r="M27" s="681"/>
      <c r="N27" s="681"/>
      <c r="O27" s="681"/>
      <c r="P27" s="681"/>
      <c r="Q27" s="682"/>
      <c r="R27" s="683">
        <v>3948</v>
      </c>
      <c r="S27" s="684"/>
      <c r="T27" s="684"/>
      <c r="U27" s="684"/>
      <c r="V27" s="684"/>
      <c r="W27" s="684"/>
      <c r="X27" s="684"/>
      <c r="Y27" s="685"/>
      <c r="Z27" s="686">
        <v>0</v>
      </c>
      <c r="AA27" s="686"/>
      <c r="AB27" s="686"/>
      <c r="AC27" s="686"/>
      <c r="AD27" s="687">
        <v>3948</v>
      </c>
      <c r="AE27" s="687"/>
      <c r="AF27" s="687"/>
      <c r="AG27" s="687"/>
      <c r="AH27" s="687"/>
      <c r="AI27" s="687"/>
      <c r="AJ27" s="687"/>
      <c r="AK27" s="687"/>
      <c r="AL27" s="688">
        <v>0</v>
      </c>
      <c r="AM27" s="689"/>
      <c r="AN27" s="689"/>
      <c r="AO27" s="690"/>
      <c r="AP27" s="680" t="s">
        <v>295</v>
      </c>
      <c r="AQ27" s="681"/>
      <c r="AR27" s="681"/>
      <c r="AS27" s="681"/>
      <c r="AT27" s="681"/>
      <c r="AU27" s="681"/>
      <c r="AV27" s="681"/>
      <c r="AW27" s="681"/>
      <c r="AX27" s="681"/>
      <c r="AY27" s="681"/>
      <c r="AZ27" s="681"/>
      <c r="BA27" s="681"/>
      <c r="BB27" s="681"/>
      <c r="BC27" s="681"/>
      <c r="BD27" s="681"/>
      <c r="BE27" s="681"/>
      <c r="BF27" s="682"/>
      <c r="BG27" s="683">
        <v>4092639</v>
      </c>
      <c r="BH27" s="684"/>
      <c r="BI27" s="684"/>
      <c r="BJ27" s="684"/>
      <c r="BK27" s="684"/>
      <c r="BL27" s="684"/>
      <c r="BM27" s="684"/>
      <c r="BN27" s="685"/>
      <c r="BO27" s="686">
        <v>100</v>
      </c>
      <c r="BP27" s="686"/>
      <c r="BQ27" s="686"/>
      <c r="BR27" s="686"/>
      <c r="BS27" s="692">
        <v>18392</v>
      </c>
      <c r="BT27" s="684"/>
      <c r="BU27" s="684"/>
      <c r="BV27" s="684"/>
      <c r="BW27" s="684"/>
      <c r="BX27" s="684"/>
      <c r="BY27" s="684"/>
      <c r="BZ27" s="684"/>
      <c r="CA27" s="684"/>
      <c r="CB27" s="693"/>
      <c r="CD27" s="698" t="s">
        <v>296</v>
      </c>
      <c r="CE27" s="699"/>
      <c r="CF27" s="699"/>
      <c r="CG27" s="699"/>
      <c r="CH27" s="699"/>
      <c r="CI27" s="699"/>
      <c r="CJ27" s="699"/>
      <c r="CK27" s="699"/>
      <c r="CL27" s="699"/>
      <c r="CM27" s="699"/>
      <c r="CN27" s="699"/>
      <c r="CO27" s="699"/>
      <c r="CP27" s="699"/>
      <c r="CQ27" s="700"/>
      <c r="CR27" s="683">
        <v>1961731</v>
      </c>
      <c r="CS27" s="719"/>
      <c r="CT27" s="719"/>
      <c r="CU27" s="719"/>
      <c r="CV27" s="719"/>
      <c r="CW27" s="719"/>
      <c r="CX27" s="719"/>
      <c r="CY27" s="720"/>
      <c r="CZ27" s="688">
        <v>11.9</v>
      </c>
      <c r="DA27" s="717"/>
      <c r="DB27" s="717"/>
      <c r="DC27" s="721"/>
      <c r="DD27" s="692">
        <v>661407</v>
      </c>
      <c r="DE27" s="719"/>
      <c r="DF27" s="719"/>
      <c r="DG27" s="719"/>
      <c r="DH27" s="719"/>
      <c r="DI27" s="719"/>
      <c r="DJ27" s="719"/>
      <c r="DK27" s="720"/>
      <c r="DL27" s="692">
        <v>645964</v>
      </c>
      <c r="DM27" s="719"/>
      <c r="DN27" s="719"/>
      <c r="DO27" s="719"/>
      <c r="DP27" s="719"/>
      <c r="DQ27" s="719"/>
      <c r="DR27" s="719"/>
      <c r="DS27" s="719"/>
      <c r="DT27" s="719"/>
      <c r="DU27" s="719"/>
      <c r="DV27" s="720"/>
      <c r="DW27" s="688">
        <v>7.1</v>
      </c>
      <c r="DX27" s="717"/>
      <c r="DY27" s="717"/>
      <c r="DZ27" s="717"/>
      <c r="EA27" s="717"/>
      <c r="EB27" s="717"/>
      <c r="EC27" s="718"/>
    </row>
    <row r="28" spans="2:133" ht="11.25" customHeight="1" x14ac:dyDescent="0.15">
      <c r="B28" s="680" t="s">
        <v>297</v>
      </c>
      <c r="C28" s="681"/>
      <c r="D28" s="681"/>
      <c r="E28" s="681"/>
      <c r="F28" s="681"/>
      <c r="G28" s="681"/>
      <c r="H28" s="681"/>
      <c r="I28" s="681"/>
      <c r="J28" s="681"/>
      <c r="K28" s="681"/>
      <c r="L28" s="681"/>
      <c r="M28" s="681"/>
      <c r="N28" s="681"/>
      <c r="O28" s="681"/>
      <c r="P28" s="681"/>
      <c r="Q28" s="682"/>
      <c r="R28" s="683">
        <v>54386</v>
      </c>
      <c r="S28" s="684"/>
      <c r="T28" s="684"/>
      <c r="U28" s="684"/>
      <c r="V28" s="684"/>
      <c r="W28" s="684"/>
      <c r="X28" s="684"/>
      <c r="Y28" s="685"/>
      <c r="Z28" s="686">
        <v>0.3</v>
      </c>
      <c r="AA28" s="686"/>
      <c r="AB28" s="686"/>
      <c r="AC28" s="686"/>
      <c r="AD28" s="687">
        <v>1</v>
      </c>
      <c r="AE28" s="687"/>
      <c r="AF28" s="687"/>
      <c r="AG28" s="687"/>
      <c r="AH28" s="687"/>
      <c r="AI28" s="687"/>
      <c r="AJ28" s="687"/>
      <c r="AK28" s="687"/>
      <c r="AL28" s="688">
        <v>0</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298</v>
      </c>
      <c r="CE28" s="699"/>
      <c r="CF28" s="699"/>
      <c r="CG28" s="699"/>
      <c r="CH28" s="699"/>
      <c r="CI28" s="699"/>
      <c r="CJ28" s="699"/>
      <c r="CK28" s="699"/>
      <c r="CL28" s="699"/>
      <c r="CM28" s="699"/>
      <c r="CN28" s="699"/>
      <c r="CO28" s="699"/>
      <c r="CP28" s="699"/>
      <c r="CQ28" s="700"/>
      <c r="CR28" s="683">
        <v>1726674</v>
      </c>
      <c r="CS28" s="684"/>
      <c r="CT28" s="684"/>
      <c r="CU28" s="684"/>
      <c r="CV28" s="684"/>
      <c r="CW28" s="684"/>
      <c r="CX28" s="684"/>
      <c r="CY28" s="685"/>
      <c r="CZ28" s="688">
        <v>10.4</v>
      </c>
      <c r="DA28" s="717"/>
      <c r="DB28" s="717"/>
      <c r="DC28" s="721"/>
      <c r="DD28" s="692">
        <v>1707299</v>
      </c>
      <c r="DE28" s="684"/>
      <c r="DF28" s="684"/>
      <c r="DG28" s="684"/>
      <c r="DH28" s="684"/>
      <c r="DI28" s="684"/>
      <c r="DJ28" s="684"/>
      <c r="DK28" s="685"/>
      <c r="DL28" s="692">
        <v>1694712</v>
      </c>
      <c r="DM28" s="684"/>
      <c r="DN28" s="684"/>
      <c r="DO28" s="684"/>
      <c r="DP28" s="684"/>
      <c r="DQ28" s="684"/>
      <c r="DR28" s="684"/>
      <c r="DS28" s="684"/>
      <c r="DT28" s="684"/>
      <c r="DU28" s="684"/>
      <c r="DV28" s="685"/>
      <c r="DW28" s="688">
        <v>18.7</v>
      </c>
      <c r="DX28" s="717"/>
      <c r="DY28" s="717"/>
      <c r="DZ28" s="717"/>
      <c r="EA28" s="717"/>
      <c r="EB28" s="717"/>
      <c r="EC28" s="718"/>
    </row>
    <row r="29" spans="2:133" ht="11.25" customHeight="1" x14ac:dyDescent="0.15">
      <c r="B29" s="680" t="s">
        <v>299</v>
      </c>
      <c r="C29" s="681"/>
      <c r="D29" s="681"/>
      <c r="E29" s="681"/>
      <c r="F29" s="681"/>
      <c r="G29" s="681"/>
      <c r="H29" s="681"/>
      <c r="I29" s="681"/>
      <c r="J29" s="681"/>
      <c r="K29" s="681"/>
      <c r="L29" s="681"/>
      <c r="M29" s="681"/>
      <c r="N29" s="681"/>
      <c r="O29" s="681"/>
      <c r="P29" s="681"/>
      <c r="Q29" s="682"/>
      <c r="R29" s="683">
        <v>195431</v>
      </c>
      <c r="S29" s="684"/>
      <c r="T29" s="684"/>
      <c r="U29" s="684"/>
      <c r="V29" s="684"/>
      <c r="W29" s="684"/>
      <c r="X29" s="684"/>
      <c r="Y29" s="685"/>
      <c r="Z29" s="686">
        <v>1.1000000000000001</v>
      </c>
      <c r="AA29" s="686"/>
      <c r="AB29" s="686"/>
      <c r="AC29" s="686"/>
      <c r="AD29" s="687">
        <v>25069</v>
      </c>
      <c r="AE29" s="687"/>
      <c r="AF29" s="687"/>
      <c r="AG29" s="687"/>
      <c r="AH29" s="687"/>
      <c r="AI29" s="687"/>
      <c r="AJ29" s="687"/>
      <c r="AK29" s="687"/>
      <c r="AL29" s="688">
        <v>0.3</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300</v>
      </c>
      <c r="CE29" s="724"/>
      <c r="CF29" s="698" t="s">
        <v>69</v>
      </c>
      <c r="CG29" s="699"/>
      <c r="CH29" s="699"/>
      <c r="CI29" s="699"/>
      <c r="CJ29" s="699"/>
      <c r="CK29" s="699"/>
      <c r="CL29" s="699"/>
      <c r="CM29" s="699"/>
      <c r="CN29" s="699"/>
      <c r="CO29" s="699"/>
      <c r="CP29" s="699"/>
      <c r="CQ29" s="700"/>
      <c r="CR29" s="683">
        <v>1726607</v>
      </c>
      <c r="CS29" s="719"/>
      <c r="CT29" s="719"/>
      <c r="CU29" s="719"/>
      <c r="CV29" s="719"/>
      <c r="CW29" s="719"/>
      <c r="CX29" s="719"/>
      <c r="CY29" s="720"/>
      <c r="CZ29" s="688">
        <v>10.4</v>
      </c>
      <c r="DA29" s="717"/>
      <c r="DB29" s="717"/>
      <c r="DC29" s="721"/>
      <c r="DD29" s="692">
        <v>1707232</v>
      </c>
      <c r="DE29" s="719"/>
      <c r="DF29" s="719"/>
      <c r="DG29" s="719"/>
      <c r="DH29" s="719"/>
      <c r="DI29" s="719"/>
      <c r="DJ29" s="719"/>
      <c r="DK29" s="720"/>
      <c r="DL29" s="692">
        <v>1694645</v>
      </c>
      <c r="DM29" s="719"/>
      <c r="DN29" s="719"/>
      <c r="DO29" s="719"/>
      <c r="DP29" s="719"/>
      <c r="DQ29" s="719"/>
      <c r="DR29" s="719"/>
      <c r="DS29" s="719"/>
      <c r="DT29" s="719"/>
      <c r="DU29" s="719"/>
      <c r="DV29" s="720"/>
      <c r="DW29" s="688">
        <v>18.600000000000001</v>
      </c>
      <c r="DX29" s="717"/>
      <c r="DY29" s="717"/>
      <c r="DZ29" s="717"/>
      <c r="EA29" s="717"/>
      <c r="EB29" s="717"/>
      <c r="EC29" s="718"/>
    </row>
    <row r="30" spans="2:133" ht="11.25" customHeight="1" x14ac:dyDescent="0.15">
      <c r="B30" s="680" t="s">
        <v>301</v>
      </c>
      <c r="C30" s="681"/>
      <c r="D30" s="681"/>
      <c r="E30" s="681"/>
      <c r="F30" s="681"/>
      <c r="G30" s="681"/>
      <c r="H30" s="681"/>
      <c r="I30" s="681"/>
      <c r="J30" s="681"/>
      <c r="K30" s="681"/>
      <c r="L30" s="681"/>
      <c r="M30" s="681"/>
      <c r="N30" s="681"/>
      <c r="O30" s="681"/>
      <c r="P30" s="681"/>
      <c r="Q30" s="682"/>
      <c r="R30" s="683">
        <v>68126</v>
      </c>
      <c r="S30" s="684"/>
      <c r="T30" s="684"/>
      <c r="U30" s="684"/>
      <c r="V30" s="684"/>
      <c r="W30" s="684"/>
      <c r="X30" s="684"/>
      <c r="Y30" s="685"/>
      <c r="Z30" s="686">
        <v>0.4</v>
      </c>
      <c r="AA30" s="686"/>
      <c r="AB30" s="686"/>
      <c r="AC30" s="686"/>
      <c r="AD30" s="687">
        <v>1</v>
      </c>
      <c r="AE30" s="687"/>
      <c r="AF30" s="687"/>
      <c r="AG30" s="687"/>
      <c r="AH30" s="687"/>
      <c r="AI30" s="687"/>
      <c r="AJ30" s="687"/>
      <c r="AK30" s="687"/>
      <c r="AL30" s="688">
        <v>0</v>
      </c>
      <c r="AM30" s="689"/>
      <c r="AN30" s="689"/>
      <c r="AO30" s="690"/>
      <c r="AP30" s="662" t="s">
        <v>218</v>
      </c>
      <c r="AQ30" s="663"/>
      <c r="AR30" s="663"/>
      <c r="AS30" s="663"/>
      <c r="AT30" s="663"/>
      <c r="AU30" s="663"/>
      <c r="AV30" s="663"/>
      <c r="AW30" s="663"/>
      <c r="AX30" s="663"/>
      <c r="AY30" s="663"/>
      <c r="AZ30" s="663"/>
      <c r="BA30" s="663"/>
      <c r="BB30" s="663"/>
      <c r="BC30" s="663"/>
      <c r="BD30" s="663"/>
      <c r="BE30" s="663"/>
      <c r="BF30" s="664"/>
      <c r="BG30" s="662" t="s">
        <v>302</v>
      </c>
      <c r="BH30" s="736"/>
      <c r="BI30" s="736"/>
      <c r="BJ30" s="736"/>
      <c r="BK30" s="736"/>
      <c r="BL30" s="736"/>
      <c r="BM30" s="736"/>
      <c r="BN30" s="736"/>
      <c r="BO30" s="736"/>
      <c r="BP30" s="736"/>
      <c r="BQ30" s="737"/>
      <c r="BR30" s="662" t="s">
        <v>303</v>
      </c>
      <c r="BS30" s="736"/>
      <c r="BT30" s="736"/>
      <c r="BU30" s="736"/>
      <c r="BV30" s="736"/>
      <c r="BW30" s="736"/>
      <c r="BX30" s="736"/>
      <c r="BY30" s="736"/>
      <c r="BZ30" s="736"/>
      <c r="CA30" s="736"/>
      <c r="CB30" s="737"/>
      <c r="CD30" s="725"/>
      <c r="CE30" s="726"/>
      <c r="CF30" s="698" t="s">
        <v>304</v>
      </c>
      <c r="CG30" s="699"/>
      <c r="CH30" s="699"/>
      <c r="CI30" s="699"/>
      <c r="CJ30" s="699"/>
      <c r="CK30" s="699"/>
      <c r="CL30" s="699"/>
      <c r="CM30" s="699"/>
      <c r="CN30" s="699"/>
      <c r="CO30" s="699"/>
      <c r="CP30" s="699"/>
      <c r="CQ30" s="700"/>
      <c r="CR30" s="683">
        <v>1639649</v>
      </c>
      <c r="CS30" s="684"/>
      <c r="CT30" s="684"/>
      <c r="CU30" s="684"/>
      <c r="CV30" s="684"/>
      <c r="CW30" s="684"/>
      <c r="CX30" s="684"/>
      <c r="CY30" s="685"/>
      <c r="CZ30" s="688">
        <v>9.9</v>
      </c>
      <c r="DA30" s="717"/>
      <c r="DB30" s="717"/>
      <c r="DC30" s="721"/>
      <c r="DD30" s="692">
        <v>1623574</v>
      </c>
      <c r="DE30" s="684"/>
      <c r="DF30" s="684"/>
      <c r="DG30" s="684"/>
      <c r="DH30" s="684"/>
      <c r="DI30" s="684"/>
      <c r="DJ30" s="684"/>
      <c r="DK30" s="685"/>
      <c r="DL30" s="692">
        <v>1611150</v>
      </c>
      <c r="DM30" s="684"/>
      <c r="DN30" s="684"/>
      <c r="DO30" s="684"/>
      <c r="DP30" s="684"/>
      <c r="DQ30" s="684"/>
      <c r="DR30" s="684"/>
      <c r="DS30" s="684"/>
      <c r="DT30" s="684"/>
      <c r="DU30" s="684"/>
      <c r="DV30" s="685"/>
      <c r="DW30" s="688">
        <v>17.7</v>
      </c>
      <c r="DX30" s="717"/>
      <c r="DY30" s="717"/>
      <c r="DZ30" s="717"/>
      <c r="EA30" s="717"/>
      <c r="EB30" s="717"/>
      <c r="EC30" s="718"/>
    </row>
    <row r="31" spans="2:133" ht="11.25" customHeight="1" x14ac:dyDescent="0.15">
      <c r="B31" s="680" t="s">
        <v>305</v>
      </c>
      <c r="C31" s="681"/>
      <c r="D31" s="681"/>
      <c r="E31" s="681"/>
      <c r="F31" s="681"/>
      <c r="G31" s="681"/>
      <c r="H31" s="681"/>
      <c r="I31" s="681"/>
      <c r="J31" s="681"/>
      <c r="K31" s="681"/>
      <c r="L31" s="681"/>
      <c r="M31" s="681"/>
      <c r="N31" s="681"/>
      <c r="O31" s="681"/>
      <c r="P31" s="681"/>
      <c r="Q31" s="682"/>
      <c r="R31" s="683">
        <v>1894871</v>
      </c>
      <c r="S31" s="684"/>
      <c r="T31" s="684"/>
      <c r="U31" s="684"/>
      <c r="V31" s="684"/>
      <c r="W31" s="684"/>
      <c r="X31" s="684"/>
      <c r="Y31" s="685"/>
      <c r="Z31" s="686">
        <v>11.1</v>
      </c>
      <c r="AA31" s="686"/>
      <c r="AB31" s="686"/>
      <c r="AC31" s="686"/>
      <c r="AD31" s="687" t="s">
        <v>230</v>
      </c>
      <c r="AE31" s="687"/>
      <c r="AF31" s="687"/>
      <c r="AG31" s="687"/>
      <c r="AH31" s="687"/>
      <c r="AI31" s="687"/>
      <c r="AJ31" s="687"/>
      <c r="AK31" s="687"/>
      <c r="AL31" s="688" t="s">
        <v>126</v>
      </c>
      <c r="AM31" s="689"/>
      <c r="AN31" s="689"/>
      <c r="AO31" s="690"/>
      <c r="AP31" s="740" t="s">
        <v>306</v>
      </c>
      <c r="AQ31" s="741"/>
      <c r="AR31" s="741"/>
      <c r="AS31" s="741"/>
      <c r="AT31" s="746" t="s">
        <v>307</v>
      </c>
      <c r="AU31" s="231"/>
      <c r="AV31" s="231"/>
      <c r="AW31" s="231"/>
      <c r="AX31" s="669" t="s">
        <v>183</v>
      </c>
      <c r="AY31" s="670"/>
      <c r="AZ31" s="670"/>
      <c r="BA31" s="670"/>
      <c r="BB31" s="670"/>
      <c r="BC31" s="670"/>
      <c r="BD31" s="670"/>
      <c r="BE31" s="670"/>
      <c r="BF31" s="671"/>
      <c r="BG31" s="751">
        <v>99.1</v>
      </c>
      <c r="BH31" s="738"/>
      <c r="BI31" s="738"/>
      <c r="BJ31" s="738"/>
      <c r="BK31" s="738"/>
      <c r="BL31" s="738"/>
      <c r="BM31" s="678">
        <v>97.4</v>
      </c>
      <c r="BN31" s="738"/>
      <c r="BO31" s="738"/>
      <c r="BP31" s="738"/>
      <c r="BQ31" s="739"/>
      <c r="BR31" s="751">
        <v>99</v>
      </c>
      <c r="BS31" s="738"/>
      <c r="BT31" s="738"/>
      <c r="BU31" s="738"/>
      <c r="BV31" s="738"/>
      <c r="BW31" s="738"/>
      <c r="BX31" s="678">
        <v>97.1</v>
      </c>
      <c r="BY31" s="738"/>
      <c r="BZ31" s="738"/>
      <c r="CA31" s="738"/>
      <c r="CB31" s="739"/>
      <c r="CD31" s="725"/>
      <c r="CE31" s="726"/>
      <c r="CF31" s="698" t="s">
        <v>308</v>
      </c>
      <c r="CG31" s="699"/>
      <c r="CH31" s="699"/>
      <c r="CI31" s="699"/>
      <c r="CJ31" s="699"/>
      <c r="CK31" s="699"/>
      <c r="CL31" s="699"/>
      <c r="CM31" s="699"/>
      <c r="CN31" s="699"/>
      <c r="CO31" s="699"/>
      <c r="CP31" s="699"/>
      <c r="CQ31" s="700"/>
      <c r="CR31" s="683">
        <v>86958</v>
      </c>
      <c r="CS31" s="719"/>
      <c r="CT31" s="719"/>
      <c r="CU31" s="719"/>
      <c r="CV31" s="719"/>
      <c r="CW31" s="719"/>
      <c r="CX31" s="719"/>
      <c r="CY31" s="720"/>
      <c r="CZ31" s="688">
        <v>0.5</v>
      </c>
      <c r="DA31" s="717"/>
      <c r="DB31" s="717"/>
      <c r="DC31" s="721"/>
      <c r="DD31" s="692">
        <v>83658</v>
      </c>
      <c r="DE31" s="719"/>
      <c r="DF31" s="719"/>
      <c r="DG31" s="719"/>
      <c r="DH31" s="719"/>
      <c r="DI31" s="719"/>
      <c r="DJ31" s="719"/>
      <c r="DK31" s="720"/>
      <c r="DL31" s="692">
        <v>83495</v>
      </c>
      <c r="DM31" s="719"/>
      <c r="DN31" s="719"/>
      <c r="DO31" s="719"/>
      <c r="DP31" s="719"/>
      <c r="DQ31" s="719"/>
      <c r="DR31" s="719"/>
      <c r="DS31" s="719"/>
      <c r="DT31" s="719"/>
      <c r="DU31" s="719"/>
      <c r="DV31" s="720"/>
      <c r="DW31" s="688">
        <v>0.9</v>
      </c>
      <c r="DX31" s="717"/>
      <c r="DY31" s="717"/>
      <c r="DZ31" s="717"/>
      <c r="EA31" s="717"/>
      <c r="EB31" s="717"/>
      <c r="EC31" s="718"/>
    </row>
    <row r="32" spans="2:133" ht="11.25" customHeight="1" x14ac:dyDescent="0.15">
      <c r="B32" s="729" t="s">
        <v>309</v>
      </c>
      <c r="C32" s="730"/>
      <c r="D32" s="730"/>
      <c r="E32" s="730"/>
      <c r="F32" s="730"/>
      <c r="G32" s="730"/>
      <c r="H32" s="730"/>
      <c r="I32" s="730"/>
      <c r="J32" s="730"/>
      <c r="K32" s="730"/>
      <c r="L32" s="730"/>
      <c r="M32" s="730"/>
      <c r="N32" s="730"/>
      <c r="O32" s="730"/>
      <c r="P32" s="730"/>
      <c r="Q32" s="731"/>
      <c r="R32" s="683" t="s">
        <v>230</v>
      </c>
      <c r="S32" s="684"/>
      <c r="T32" s="684"/>
      <c r="U32" s="684"/>
      <c r="V32" s="684"/>
      <c r="W32" s="684"/>
      <c r="X32" s="684"/>
      <c r="Y32" s="685"/>
      <c r="Z32" s="686" t="s">
        <v>230</v>
      </c>
      <c r="AA32" s="686"/>
      <c r="AB32" s="686"/>
      <c r="AC32" s="686"/>
      <c r="AD32" s="687" t="s">
        <v>230</v>
      </c>
      <c r="AE32" s="687"/>
      <c r="AF32" s="687"/>
      <c r="AG32" s="687"/>
      <c r="AH32" s="687"/>
      <c r="AI32" s="687"/>
      <c r="AJ32" s="687"/>
      <c r="AK32" s="687"/>
      <c r="AL32" s="688" t="s">
        <v>230</v>
      </c>
      <c r="AM32" s="689"/>
      <c r="AN32" s="689"/>
      <c r="AO32" s="690"/>
      <c r="AP32" s="742"/>
      <c r="AQ32" s="743"/>
      <c r="AR32" s="743"/>
      <c r="AS32" s="743"/>
      <c r="AT32" s="747"/>
      <c r="AU32" s="230" t="s">
        <v>310</v>
      </c>
      <c r="AV32" s="230"/>
      <c r="AW32" s="230"/>
      <c r="AX32" s="680" t="s">
        <v>311</v>
      </c>
      <c r="AY32" s="681"/>
      <c r="AZ32" s="681"/>
      <c r="BA32" s="681"/>
      <c r="BB32" s="681"/>
      <c r="BC32" s="681"/>
      <c r="BD32" s="681"/>
      <c r="BE32" s="681"/>
      <c r="BF32" s="682"/>
      <c r="BG32" s="752">
        <v>99.1</v>
      </c>
      <c r="BH32" s="719"/>
      <c r="BI32" s="719"/>
      <c r="BJ32" s="719"/>
      <c r="BK32" s="719"/>
      <c r="BL32" s="719"/>
      <c r="BM32" s="689">
        <v>97.9</v>
      </c>
      <c r="BN32" s="749"/>
      <c r="BO32" s="749"/>
      <c r="BP32" s="749"/>
      <c r="BQ32" s="750"/>
      <c r="BR32" s="752">
        <v>99.2</v>
      </c>
      <c r="BS32" s="719"/>
      <c r="BT32" s="719"/>
      <c r="BU32" s="719"/>
      <c r="BV32" s="719"/>
      <c r="BW32" s="719"/>
      <c r="BX32" s="689">
        <v>97.9</v>
      </c>
      <c r="BY32" s="749"/>
      <c r="BZ32" s="749"/>
      <c r="CA32" s="749"/>
      <c r="CB32" s="750"/>
      <c r="CD32" s="727"/>
      <c r="CE32" s="728"/>
      <c r="CF32" s="698" t="s">
        <v>312</v>
      </c>
      <c r="CG32" s="699"/>
      <c r="CH32" s="699"/>
      <c r="CI32" s="699"/>
      <c r="CJ32" s="699"/>
      <c r="CK32" s="699"/>
      <c r="CL32" s="699"/>
      <c r="CM32" s="699"/>
      <c r="CN32" s="699"/>
      <c r="CO32" s="699"/>
      <c r="CP32" s="699"/>
      <c r="CQ32" s="700"/>
      <c r="CR32" s="683">
        <v>67</v>
      </c>
      <c r="CS32" s="684"/>
      <c r="CT32" s="684"/>
      <c r="CU32" s="684"/>
      <c r="CV32" s="684"/>
      <c r="CW32" s="684"/>
      <c r="CX32" s="684"/>
      <c r="CY32" s="685"/>
      <c r="CZ32" s="688">
        <v>0</v>
      </c>
      <c r="DA32" s="717"/>
      <c r="DB32" s="717"/>
      <c r="DC32" s="721"/>
      <c r="DD32" s="692">
        <v>67</v>
      </c>
      <c r="DE32" s="684"/>
      <c r="DF32" s="684"/>
      <c r="DG32" s="684"/>
      <c r="DH32" s="684"/>
      <c r="DI32" s="684"/>
      <c r="DJ32" s="684"/>
      <c r="DK32" s="685"/>
      <c r="DL32" s="692">
        <v>67</v>
      </c>
      <c r="DM32" s="684"/>
      <c r="DN32" s="684"/>
      <c r="DO32" s="684"/>
      <c r="DP32" s="684"/>
      <c r="DQ32" s="684"/>
      <c r="DR32" s="684"/>
      <c r="DS32" s="684"/>
      <c r="DT32" s="684"/>
      <c r="DU32" s="684"/>
      <c r="DV32" s="685"/>
      <c r="DW32" s="688">
        <v>0</v>
      </c>
      <c r="DX32" s="717"/>
      <c r="DY32" s="717"/>
      <c r="DZ32" s="717"/>
      <c r="EA32" s="717"/>
      <c r="EB32" s="717"/>
      <c r="EC32" s="718"/>
    </row>
    <row r="33" spans="2:133" ht="11.25" customHeight="1" x14ac:dyDescent="0.15">
      <c r="B33" s="680" t="s">
        <v>313</v>
      </c>
      <c r="C33" s="681"/>
      <c r="D33" s="681"/>
      <c r="E33" s="681"/>
      <c r="F33" s="681"/>
      <c r="G33" s="681"/>
      <c r="H33" s="681"/>
      <c r="I33" s="681"/>
      <c r="J33" s="681"/>
      <c r="K33" s="681"/>
      <c r="L33" s="681"/>
      <c r="M33" s="681"/>
      <c r="N33" s="681"/>
      <c r="O33" s="681"/>
      <c r="P33" s="681"/>
      <c r="Q33" s="682"/>
      <c r="R33" s="683">
        <v>894056</v>
      </c>
      <c r="S33" s="684"/>
      <c r="T33" s="684"/>
      <c r="U33" s="684"/>
      <c r="V33" s="684"/>
      <c r="W33" s="684"/>
      <c r="X33" s="684"/>
      <c r="Y33" s="685"/>
      <c r="Z33" s="686">
        <v>5.2</v>
      </c>
      <c r="AA33" s="686"/>
      <c r="AB33" s="686"/>
      <c r="AC33" s="686"/>
      <c r="AD33" s="687" t="s">
        <v>126</v>
      </c>
      <c r="AE33" s="687"/>
      <c r="AF33" s="687"/>
      <c r="AG33" s="687"/>
      <c r="AH33" s="687"/>
      <c r="AI33" s="687"/>
      <c r="AJ33" s="687"/>
      <c r="AK33" s="687"/>
      <c r="AL33" s="688" t="s">
        <v>126</v>
      </c>
      <c r="AM33" s="689"/>
      <c r="AN33" s="689"/>
      <c r="AO33" s="690"/>
      <c r="AP33" s="744"/>
      <c r="AQ33" s="745"/>
      <c r="AR33" s="745"/>
      <c r="AS33" s="745"/>
      <c r="AT33" s="748"/>
      <c r="AU33" s="232"/>
      <c r="AV33" s="232"/>
      <c r="AW33" s="232"/>
      <c r="AX33" s="733" t="s">
        <v>314</v>
      </c>
      <c r="AY33" s="734"/>
      <c r="AZ33" s="734"/>
      <c r="BA33" s="734"/>
      <c r="BB33" s="734"/>
      <c r="BC33" s="734"/>
      <c r="BD33" s="734"/>
      <c r="BE33" s="734"/>
      <c r="BF33" s="735"/>
      <c r="BG33" s="753">
        <v>99.1</v>
      </c>
      <c r="BH33" s="754"/>
      <c r="BI33" s="754"/>
      <c r="BJ33" s="754"/>
      <c r="BK33" s="754"/>
      <c r="BL33" s="754"/>
      <c r="BM33" s="755">
        <v>96.8</v>
      </c>
      <c r="BN33" s="754"/>
      <c r="BO33" s="754"/>
      <c r="BP33" s="754"/>
      <c r="BQ33" s="756"/>
      <c r="BR33" s="753">
        <v>98.8</v>
      </c>
      <c r="BS33" s="754"/>
      <c r="BT33" s="754"/>
      <c r="BU33" s="754"/>
      <c r="BV33" s="754"/>
      <c r="BW33" s="754"/>
      <c r="BX33" s="755">
        <v>96.3</v>
      </c>
      <c r="BY33" s="754"/>
      <c r="BZ33" s="754"/>
      <c r="CA33" s="754"/>
      <c r="CB33" s="756"/>
      <c r="CD33" s="698" t="s">
        <v>315</v>
      </c>
      <c r="CE33" s="699"/>
      <c r="CF33" s="699"/>
      <c r="CG33" s="699"/>
      <c r="CH33" s="699"/>
      <c r="CI33" s="699"/>
      <c r="CJ33" s="699"/>
      <c r="CK33" s="699"/>
      <c r="CL33" s="699"/>
      <c r="CM33" s="699"/>
      <c r="CN33" s="699"/>
      <c r="CO33" s="699"/>
      <c r="CP33" s="699"/>
      <c r="CQ33" s="700"/>
      <c r="CR33" s="683">
        <v>7277915</v>
      </c>
      <c r="CS33" s="719"/>
      <c r="CT33" s="719"/>
      <c r="CU33" s="719"/>
      <c r="CV33" s="719"/>
      <c r="CW33" s="719"/>
      <c r="CX33" s="719"/>
      <c r="CY33" s="720"/>
      <c r="CZ33" s="688">
        <v>44</v>
      </c>
      <c r="DA33" s="717"/>
      <c r="DB33" s="717"/>
      <c r="DC33" s="721"/>
      <c r="DD33" s="692">
        <v>5775386</v>
      </c>
      <c r="DE33" s="719"/>
      <c r="DF33" s="719"/>
      <c r="DG33" s="719"/>
      <c r="DH33" s="719"/>
      <c r="DI33" s="719"/>
      <c r="DJ33" s="719"/>
      <c r="DK33" s="720"/>
      <c r="DL33" s="692">
        <v>3962478</v>
      </c>
      <c r="DM33" s="719"/>
      <c r="DN33" s="719"/>
      <c r="DO33" s="719"/>
      <c r="DP33" s="719"/>
      <c r="DQ33" s="719"/>
      <c r="DR33" s="719"/>
      <c r="DS33" s="719"/>
      <c r="DT33" s="719"/>
      <c r="DU33" s="719"/>
      <c r="DV33" s="720"/>
      <c r="DW33" s="688">
        <v>43.6</v>
      </c>
      <c r="DX33" s="717"/>
      <c r="DY33" s="717"/>
      <c r="DZ33" s="717"/>
      <c r="EA33" s="717"/>
      <c r="EB33" s="717"/>
      <c r="EC33" s="718"/>
    </row>
    <row r="34" spans="2:133" ht="11.25" customHeight="1" x14ac:dyDescent="0.15">
      <c r="B34" s="680" t="s">
        <v>316</v>
      </c>
      <c r="C34" s="681"/>
      <c r="D34" s="681"/>
      <c r="E34" s="681"/>
      <c r="F34" s="681"/>
      <c r="G34" s="681"/>
      <c r="H34" s="681"/>
      <c r="I34" s="681"/>
      <c r="J34" s="681"/>
      <c r="K34" s="681"/>
      <c r="L34" s="681"/>
      <c r="M34" s="681"/>
      <c r="N34" s="681"/>
      <c r="O34" s="681"/>
      <c r="P34" s="681"/>
      <c r="Q34" s="682"/>
      <c r="R34" s="683">
        <v>129803</v>
      </c>
      <c r="S34" s="684"/>
      <c r="T34" s="684"/>
      <c r="U34" s="684"/>
      <c r="V34" s="684"/>
      <c r="W34" s="684"/>
      <c r="X34" s="684"/>
      <c r="Y34" s="685"/>
      <c r="Z34" s="686">
        <v>0.8</v>
      </c>
      <c r="AA34" s="686"/>
      <c r="AB34" s="686"/>
      <c r="AC34" s="686"/>
      <c r="AD34" s="687">
        <v>75554</v>
      </c>
      <c r="AE34" s="687"/>
      <c r="AF34" s="687"/>
      <c r="AG34" s="687"/>
      <c r="AH34" s="687"/>
      <c r="AI34" s="687"/>
      <c r="AJ34" s="687"/>
      <c r="AK34" s="687"/>
      <c r="AL34" s="688">
        <v>0.9</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317</v>
      </c>
      <c r="CE34" s="699"/>
      <c r="CF34" s="699"/>
      <c r="CG34" s="699"/>
      <c r="CH34" s="699"/>
      <c r="CI34" s="699"/>
      <c r="CJ34" s="699"/>
      <c r="CK34" s="699"/>
      <c r="CL34" s="699"/>
      <c r="CM34" s="699"/>
      <c r="CN34" s="699"/>
      <c r="CO34" s="699"/>
      <c r="CP34" s="699"/>
      <c r="CQ34" s="700"/>
      <c r="CR34" s="683">
        <v>2500211</v>
      </c>
      <c r="CS34" s="684"/>
      <c r="CT34" s="684"/>
      <c r="CU34" s="684"/>
      <c r="CV34" s="684"/>
      <c r="CW34" s="684"/>
      <c r="CX34" s="684"/>
      <c r="CY34" s="685"/>
      <c r="CZ34" s="688">
        <v>15.1</v>
      </c>
      <c r="DA34" s="717"/>
      <c r="DB34" s="717"/>
      <c r="DC34" s="721"/>
      <c r="DD34" s="692">
        <v>1764712</v>
      </c>
      <c r="DE34" s="684"/>
      <c r="DF34" s="684"/>
      <c r="DG34" s="684"/>
      <c r="DH34" s="684"/>
      <c r="DI34" s="684"/>
      <c r="DJ34" s="684"/>
      <c r="DK34" s="685"/>
      <c r="DL34" s="692">
        <v>1425643</v>
      </c>
      <c r="DM34" s="684"/>
      <c r="DN34" s="684"/>
      <c r="DO34" s="684"/>
      <c r="DP34" s="684"/>
      <c r="DQ34" s="684"/>
      <c r="DR34" s="684"/>
      <c r="DS34" s="684"/>
      <c r="DT34" s="684"/>
      <c r="DU34" s="684"/>
      <c r="DV34" s="685"/>
      <c r="DW34" s="688">
        <v>15.7</v>
      </c>
      <c r="DX34" s="717"/>
      <c r="DY34" s="717"/>
      <c r="DZ34" s="717"/>
      <c r="EA34" s="717"/>
      <c r="EB34" s="717"/>
      <c r="EC34" s="718"/>
    </row>
    <row r="35" spans="2:133" ht="11.25" customHeight="1" x14ac:dyDescent="0.15">
      <c r="B35" s="680" t="s">
        <v>318</v>
      </c>
      <c r="C35" s="681"/>
      <c r="D35" s="681"/>
      <c r="E35" s="681"/>
      <c r="F35" s="681"/>
      <c r="G35" s="681"/>
      <c r="H35" s="681"/>
      <c r="I35" s="681"/>
      <c r="J35" s="681"/>
      <c r="K35" s="681"/>
      <c r="L35" s="681"/>
      <c r="M35" s="681"/>
      <c r="N35" s="681"/>
      <c r="O35" s="681"/>
      <c r="P35" s="681"/>
      <c r="Q35" s="682"/>
      <c r="R35" s="683">
        <v>568633</v>
      </c>
      <c r="S35" s="684"/>
      <c r="T35" s="684"/>
      <c r="U35" s="684"/>
      <c r="V35" s="684"/>
      <c r="W35" s="684"/>
      <c r="X35" s="684"/>
      <c r="Y35" s="685"/>
      <c r="Z35" s="686">
        <v>3.3</v>
      </c>
      <c r="AA35" s="686"/>
      <c r="AB35" s="686"/>
      <c r="AC35" s="686"/>
      <c r="AD35" s="687" t="s">
        <v>126</v>
      </c>
      <c r="AE35" s="687"/>
      <c r="AF35" s="687"/>
      <c r="AG35" s="687"/>
      <c r="AH35" s="687"/>
      <c r="AI35" s="687"/>
      <c r="AJ35" s="687"/>
      <c r="AK35" s="687"/>
      <c r="AL35" s="688" t="s">
        <v>230</v>
      </c>
      <c r="AM35" s="689"/>
      <c r="AN35" s="689"/>
      <c r="AO35" s="690"/>
      <c r="AP35" s="235"/>
      <c r="AQ35" s="662" t="s">
        <v>319</v>
      </c>
      <c r="AR35" s="663"/>
      <c r="AS35" s="663"/>
      <c r="AT35" s="663"/>
      <c r="AU35" s="663"/>
      <c r="AV35" s="663"/>
      <c r="AW35" s="663"/>
      <c r="AX35" s="663"/>
      <c r="AY35" s="663"/>
      <c r="AZ35" s="663"/>
      <c r="BA35" s="663"/>
      <c r="BB35" s="663"/>
      <c r="BC35" s="663"/>
      <c r="BD35" s="663"/>
      <c r="BE35" s="663"/>
      <c r="BF35" s="664"/>
      <c r="BG35" s="662" t="s">
        <v>320</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321</v>
      </c>
      <c r="CE35" s="699"/>
      <c r="CF35" s="699"/>
      <c r="CG35" s="699"/>
      <c r="CH35" s="699"/>
      <c r="CI35" s="699"/>
      <c r="CJ35" s="699"/>
      <c r="CK35" s="699"/>
      <c r="CL35" s="699"/>
      <c r="CM35" s="699"/>
      <c r="CN35" s="699"/>
      <c r="CO35" s="699"/>
      <c r="CP35" s="699"/>
      <c r="CQ35" s="700"/>
      <c r="CR35" s="683">
        <v>101053</v>
      </c>
      <c r="CS35" s="719"/>
      <c r="CT35" s="719"/>
      <c r="CU35" s="719"/>
      <c r="CV35" s="719"/>
      <c r="CW35" s="719"/>
      <c r="CX35" s="719"/>
      <c r="CY35" s="720"/>
      <c r="CZ35" s="688">
        <v>0.6</v>
      </c>
      <c r="DA35" s="717"/>
      <c r="DB35" s="717"/>
      <c r="DC35" s="721"/>
      <c r="DD35" s="692">
        <v>86705</v>
      </c>
      <c r="DE35" s="719"/>
      <c r="DF35" s="719"/>
      <c r="DG35" s="719"/>
      <c r="DH35" s="719"/>
      <c r="DI35" s="719"/>
      <c r="DJ35" s="719"/>
      <c r="DK35" s="720"/>
      <c r="DL35" s="692">
        <v>25280</v>
      </c>
      <c r="DM35" s="719"/>
      <c r="DN35" s="719"/>
      <c r="DO35" s="719"/>
      <c r="DP35" s="719"/>
      <c r="DQ35" s="719"/>
      <c r="DR35" s="719"/>
      <c r="DS35" s="719"/>
      <c r="DT35" s="719"/>
      <c r="DU35" s="719"/>
      <c r="DV35" s="720"/>
      <c r="DW35" s="688">
        <v>0.3</v>
      </c>
      <c r="DX35" s="717"/>
      <c r="DY35" s="717"/>
      <c r="DZ35" s="717"/>
      <c r="EA35" s="717"/>
      <c r="EB35" s="717"/>
      <c r="EC35" s="718"/>
    </row>
    <row r="36" spans="2:133" ht="11.25" customHeight="1" x14ac:dyDescent="0.15">
      <c r="B36" s="680" t="s">
        <v>322</v>
      </c>
      <c r="C36" s="681"/>
      <c r="D36" s="681"/>
      <c r="E36" s="681"/>
      <c r="F36" s="681"/>
      <c r="G36" s="681"/>
      <c r="H36" s="681"/>
      <c r="I36" s="681"/>
      <c r="J36" s="681"/>
      <c r="K36" s="681"/>
      <c r="L36" s="681"/>
      <c r="M36" s="681"/>
      <c r="N36" s="681"/>
      <c r="O36" s="681"/>
      <c r="P36" s="681"/>
      <c r="Q36" s="682"/>
      <c r="R36" s="683">
        <v>709917</v>
      </c>
      <c r="S36" s="684"/>
      <c r="T36" s="684"/>
      <c r="U36" s="684"/>
      <c r="V36" s="684"/>
      <c r="W36" s="684"/>
      <c r="X36" s="684"/>
      <c r="Y36" s="685"/>
      <c r="Z36" s="686">
        <v>4.0999999999999996</v>
      </c>
      <c r="AA36" s="686"/>
      <c r="AB36" s="686"/>
      <c r="AC36" s="686"/>
      <c r="AD36" s="687" t="s">
        <v>230</v>
      </c>
      <c r="AE36" s="687"/>
      <c r="AF36" s="687"/>
      <c r="AG36" s="687"/>
      <c r="AH36" s="687"/>
      <c r="AI36" s="687"/>
      <c r="AJ36" s="687"/>
      <c r="AK36" s="687"/>
      <c r="AL36" s="688" t="s">
        <v>230</v>
      </c>
      <c r="AM36" s="689"/>
      <c r="AN36" s="689"/>
      <c r="AO36" s="690"/>
      <c r="AP36" s="235"/>
      <c r="AQ36" s="757" t="s">
        <v>323</v>
      </c>
      <c r="AR36" s="758"/>
      <c r="AS36" s="758"/>
      <c r="AT36" s="758"/>
      <c r="AU36" s="758"/>
      <c r="AV36" s="758"/>
      <c r="AW36" s="758"/>
      <c r="AX36" s="758"/>
      <c r="AY36" s="759"/>
      <c r="AZ36" s="672">
        <v>2581812</v>
      </c>
      <c r="BA36" s="673"/>
      <c r="BB36" s="673"/>
      <c r="BC36" s="673"/>
      <c r="BD36" s="673"/>
      <c r="BE36" s="673"/>
      <c r="BF36" s="760"/>
      <c r="BG36" s="694" t="s">
        <v>324</v>
      </c>
      <c r="BH36" s="695"/>
      <c r="BI36" s="695"/>
      <c r="BJ36" s="695"/>
      <c r="BK36" s="695"/>
      <c r="BL36" s="695"/>
      <c r="BM36" s="695"/>
      <c r="BN36" s="695"/>
      <c r="BO36" s="695"/>
      <c r="BP36" s="695"/>
      <c r="BQ36" s="695"/>
      <c r="BR36" s="695"/>
      <c r="BS36" s="695"/>
      <c r="BT36" s="695"/>
      <c r="BU36" s="696"/>
      <c r="BV36" s="672">
        <v>95048</v>
      </c>
      <c r="BW36" s="673"/>
      <c r="BX36" s="673"/>
      <c r="BY36" s="673"/>
      <c r="BZ36" s="673"/>
      <c r="CA36" s="673"/>
      <c r="CB36" s="760"/>
      <c r="CD36" s="698" t="s">
        <v>325</v>
      </c>
      <c r="CE36" s="699"/>
      <c r="CF36" s="699"/>
      <c r="CG36" s="699"/>
      <c r="CH36" s="699"/>
      <c r="CI36" s="699"/>
      <c r="CJ36" s="699"/>
      <c r="CK36" s="699"/>
      <c r="CL36" s="699"/>
      <c r="CM36" s="699"/>
      <c r="CN36" s="699"/>
      <c r="CO36" s="699"/>
      <c r="CP36" s="699"/>
      <c r="CQ36" s="700"/>
      <c r="CR36" s="683">
        <v>2666112</v>
      </c>
      <c r="CS36" s="684"/>
      <c r="CT36" s="684"/>
      <c r="CU36" s="684"/>
      <c r="CV36" s="684"/>
      <c r="CW36" s="684"/>
      <c r="CX36" s="684"/>
      <c r="CY36" s="685"/>
      <c r="CZ36" s="688">
        <v>16.100000000000001</v>
      </c>
      <c r="DA36" s="717"/>
      <c r="DB36" s="717"/>
      <c r="DC36" s="721"/>
      <c r="DD36" s="692">
        <v>2389672</v>
      </c>
      <c r="DE36" s="684"/>
      <c r="DF36" s="684"/>
      <c r="DG36" s="684"/>
      <c r="DH36" s="684"/>
      <c r="DI36" s="684"/>
      <c r="DJ36" s="684"/>
      <c r="DK36" s="685"/>
      <c r="DL36" s="692">
        <v>1729916</v>
      </c>
      <c r="DM36" s="684"/>
      <c r="DN36" s="684"/>
      <c r="DO36" s="684"/>
      <c r="DP36" s="684"/>
      <c r="DQ36" s="684"/>
      <c r="DR36" s="684"/>
      <c r="DS36" s="684"/>
      <c r="DT36" s="684"/>
      <c r="DU36" s="684"/>
      <c r="DV36" s="685"/>
      <c r="DW36" s="688">
        <v>19</v>
      </c>
      <c r="DX36" s="717"/>
      <c r="DY36" s="717"/>
      <c r="DZ36" s="717"/>
      <c r="EA36" s="717"/>
      <c r="EB36" s="717"/>
      <c r="EC36" s="718"/>
    </row>
    <row r="37" spans="2:133" ht="11.25" customHeight="1" x14ac:dyDescent="0.15">
      <c r="B37" s="680" t="s">
        <v>326</v>
      </c>
      <c r="C37" s="681"/>
      <c r="D37" s="681"/>
      <c r="E37" s="681"/>
      <c r="F37" s="681"/>
      <c r="G37" s="681"/>
      <c r="H37" s="681"/>
      <c r="I37" s="681"/>
      <c r="J37" s="681"/>
      <c r="K37" s="681"/>
      <c r="L37" s="681"/>
      <c r="M37" s="681"/>
      <c r="N37" s="681"/>
      <c r="O37" s="681"/>
      <c r="P37" s="681"/>
      <c r="Q37" s="682"/>
      <c r="R37" s="683">
        <v>272398</v>
      </c>
      <c r="S37" s="684"/>
      <c r="T37" s="684"/>
      <c r="U37" s="684"/>
      <c r="V37" s="684"/>
      <c r="W37" s="684"/>
      <c r="X37" s="684"/>
      <c r="Y37" s="685"/>
      <c r="Z37" s="686">
        <v>1.6</v>
      </c>
      <c r="AA37" s="686"/>
      <c r="AB37" s="686"/>
      <c r="AC37" s="686"/>
      <c r="AD37" s="687" t="s">
        <v>126</v>
      </c>
      <c r="AE37" s="687"/>
      <c r="AF37" s="687"/>
      <c r="AG37" s="687"/>
      <c r="AH37" s="687"/>
      <c r="AI37" s="687"/>
      <c r="AJ37" s="687"/>
      <c r="AK37" s="687"/>
      <c r="AL37" s="688" t="s">
        <v>126</v>
      </c>
      <c r="AM37" s="689"/>
      <c r="AN37" s="689"/>
      <c r="AO37" s="690"/>
      <c r="AQ37" s="761" t="s">
        <v>327</v>
      </c>
      <c r="AR37" s="762"/>
      <c r="AS37" s="762"/>
      <c r="AT37" s="762"/>
      <c r="AU37" s="762"/>
      <c r="AV37" s="762"/>
      <c r="AW37" s="762"/>
      <c r="AX37" s="762"/>
      <c r="AY37" s="763"/>
      <c r="AZ37" s="683">
        <v>1166808</v>
      </c>
      <c r="BA37" s="684"/>
      <c r="BB37" s="684"/>
      <c r="BC37" s="684"/>
      <c r="BD37" s="719"/>
      <c r="BE37" s="719"/>
      <c r="BF37" s="750"/>
      <c r="BG37" s="698" t="s">
        <v>328</v>
      </c>
      <c r="BH37" s="699"/>
      <c r="BI37" s="699"/>
      <c r="BJ37" s="699"/>
      <c r="BK37" s="699"/>
      <c r="BL37" s="699"/>
      <c r="BM37" s="699"/>
      <c r="BN37" s="699"/>
      <c r="BO37" s="699"/>
      <c r="BP37" s="699"/>
      <c r="BQ37" s="699"/>
      <c r="BR37" s="699"/>
      <c r="BS37" s="699"/>
      <c r="BT37" s="699"/>
      <c r="BU37" s="700"/>
      <c r="BV37" s="683">
        <v>76737</v>
      </c>
      <c r="BW37" s="684"/>
      <c r="BX37" s="684"/>
      <c r="BY37" s="684"/>
      <c r="BZ37" s="684"/>
      <c r="CA37" s="684"/>
      <c r="CB37" s="693"/>
      <c r="CD37" s="698" t="s">
        <v>329</v>
      </c>
      <c r="CE37" s="699"/>
      <c r="CF37" s="699"/>
      <c r="CG37" s="699"/>
      <c r="CH37" s="699"/>
      <c r="CI37" s="699"/>
      <c r="CJ37" s="699"/>
      <c r="CK37" s="699"/>
      <c r="CL37" s="699"/>
      <c r="CM37" s="699"/>
      <c r="CN37" s="699"/>
      <c r="CO37" s="699"/>
      <c r="CP37" s="699"/>
      <c r="CQ37" s="700"/>
      <c r="CR37" s="683">
        <v>817879</v>
      </c>
      <c r="CS37" s="719"/>
      <c r="CT37" s="719"/>
      <c r="CU37" s="719"/>
      <c r="CV37" s="719"/>
      <c r="CW37" s="719"/>
      <c r="CX37" s="719"/>
      <c r="CY37" s="720"/>
      <c r="CZ37" s="688">
        <v>4.9000000000000004</v>
      </c>
      <c r="DA37" s="717"/>
      <c r="DB37" s="717"/>
      <c r="DC37" s="721"/>
      <c r="DD37" s="692">
        <v>815680</v>
      </c>
      <c r="DE37" s="719"/>
      <c r="DF37" s="719"/>
      <c r="DG37" s="719"/>
      <c r="DH37" s="719"/>
      <c r="DI37" s="719"/>
      <c r="DJ37" s="719"/>
      <c r="DK37" s="720"/>
      <c r="DL37" s="692">
        <v>655419</v>
      </c>
      <c r="DM37" s="719"/>
      <c r="DN37" s="719"/>
      <c r="DO37" s="719"/>
      <c r="DP37" s="719"/>
      <c r="DQ37" s="719"/>
      <c r="DR37" s="719"/>
      <c r="DS37" s="719"/>
      <c r="DT37" s="719"/>
      <c r="DU37" s="719"/>
      <c r="DV37" s="720"/>
      <c r="DW37" s="688">
        <v>7.2</v>
      </c>
      <c r="DX37" s="717"/>
      <c r="DY37" s="717"/>
      <c r="DZ37" s="717"/>
      <c r="EA37" s="717"/>
      <c r="EB37" s="717"/>
      <c r="EC37" s="718"/>
    </row>
    <row r="38" spans="2:133" ht="11.25" customHeight="1" x14ac:dyDescent="0.15">
      <c r="B38" s="680" t="s">
        <v>330</v>
      </c>
      <c r="C38" s="681"/>
      <c r="D38" s="681"/>
      <c r="E38" s="681"/>
      <c r="F38" s="681"/>
      <c r="G38" s="681"/>
      <c r="H38" s="681"/>
      <c r="I38" s="681"/>
      <c r="J38" s="681"/>
      <c r="K38" s="681"/>
      <c r="L38" s="681"/>
      <c r="M38" s="681"/>
      <c r="N38" s="681"/>
      <c r="O38" s="681"/>
      <c r="P38" s="681"/>
      <c r="Q38" s="682"/>
      <c r="R38" s="683">
        <v>438628</v>
      </c>
      <c r="S38" s="684"/>
      <c r="T38" s="684"/>
      <c r="U38" s="684"/>
      <c r="V38" s="684"/>
      <c r="W38" s="684"/>
      <c r="X38" s="684"/>
      <c r="Y38" s="685"/>
      <c r="Z38" s="686">
        <v>2.6</v>
      </c>
      <c r="AA38" s="686"/>
      <c r="AB38" s="686"/>
      <c r="AC38" s="686"/>
      <c r="AD38" s="687">
        <v>1325</v>
      </c>
      <c r="AE38" s="687"/>
      <c r="AF38" s="687"/>
      <c r="AG38" s="687"/>
      <c r="AH38" s="687"/>
      <c r="AI38" s="687"/>
      <c r="AJ38" s="687"/>
      <c r="AK38" s="687"/>
      <c r="AL38" s="688">
        <v>0</v>
      </c>
      <c r="AM38" s="689"/>
      <c r="AN38" s="689"/>
      <c r="AO38" s="690"/>
      <c r="AQ38" s="761" t="s">
        <v>331</v>
      </c>
      <c r="AR38" s="762"/>
      <c r="AS38" s="762"/>
      <c r="AT38" s="762"/>
      <c r="AU38" s="762"/>
      <c r="AV38" s="762"/>
      <c r="AW38" s="762"/>
      <c r="AX38" s="762"/>
      <c r="AY38" s="763"/>
      <c r="AZ38" s="683">
        <v>379026</v>
      </c>
      <c r="BA38" s="684"/>
      <c r="BB38" s="684"/>
      <c r="BC38" s="684"/>
      <c r="BD38" s="719"/>
      <c r="BE38" s="719"/>
      <c r="BF38" s="750"/>
      <c r="BG38" s="698" t="s">
        <v>332</v>
      </c>
      <c r="BH38" s="699"/>
      <c r="BI38" s="699"/>
      <c r="BJ38" s="699"/>
      <c r="BK38" s="699"/>
      <c r="BL38" s="699"/>
      <c r="BM38" s="699"/>
      <c r="BN38" s="699"/>
      <c r="BO38" s="699"/>
      <c r="BP38" s="699"/>
      <c r="BQ38" s="699"/>
      <c r="BR38" s="699"/>
      <c r="BS38" s="699"/>
      <c r="BT38" s="699"/>
      <c r="BU38" s="700"/>
      <c r="BV38" s="683">
        <v>4194</v>
      </c>
      <c r="BW38" s="684"/>
      <c r="BX38" s="684"/>
      <c r="BY38" s="684"/>
      <c r="BZ38" s="684"/>
      <c r="CA38" s="684"/>
      <c r="CB38" s="693"/>
      <c r="CD38" s="698" t="s">
        <v>333</v>
      </c>
      <c r="CE38" s="699"/>
      <c r="CF38" s="699"/>
      <c r="CG38" s="699"/>
      <c r="CH38" s="699"/>
      <c r="CI38" s="699"/>
      <c r="CJ38" s="699"/>
      <c r="CK38" s="699"/>
      <c r="CL38" s="699"/>
      <c r="CM38" s="699"/>
      <c r="CN38" s="699"/>
      <c r="CO38" s="699"/>
      <c r="CP38" s="699"/>
      <c r="CQ38" s="700"/>
      <c r="CR38" s="683">
        <v>1025522</v>
      </c>
      <c r="CS38" s="684"/>
      <c r="CT38" s="684"/>
      <c r="CU38" s="684"/>
      <c r="CV38" s="684"/>
      <c r="CW38" s="684"/>
      <c r="CX38" s="684"/>
      <c r="CY38" s="685"/>
      <c r="CZ38" s="688">
        <v>6.2</v>
      </c>
      <c r="DA38" s="717"/>
      <c r="DB38" s="717"/>
      <c r="DC38" s="721"/>
      <c r="DD38" s="692">
        <v>843142</v>
      </c>
      <c r="DE38" s="684"/>
      <c r="DF38" s="684"/>
      <c r="DG38" s="684"/>
      <c r="DH38" s="684"/>
      <c r="DI38" s="684"/>
      <c r="DJ38" s="684"/>
      <c r="DK38" s="685"/>
      <c r="DL38" s="692">
        <v>781639</v>
      </c>
      <c r="DM38" s="684"/>
      <c r="DN38" s="684"/>
      <c r="DO38" s="684"/>
      <c r="DP38" s="684"/>
      <c r="DQ38" s="684"/>
      <c r="DR38" s="684"/>
      <c r="DS38" s="684"/>
      <c r="DT38" s="684"/>
      <c r="DU38" s="684"/>
      <c r="DV38" s="685"/>
      <c r="DW38" s="688">
        <v>8.6</v>
      </c>
      <c r="DX38" s="717"/>
      <c r="DY38" s="717"/>
      <c r="DZ38" s="717"/>
      <c r="EA38" s="717"/>
      <c r="EB38" s="717"/>
      <c r="EC38" s="718"/>
    </row>
    <row r="39" spans="2:133" ht="11.25" customHeight="1" x14ac:dyDescent="0.15">
      <c r="B39" s="680" t="s">
        <v>334</v>
      </c>
      <c r="C39" s="681"/>
      <c r="D39" s="681"/>
      <c r="E39" s="681"/>
      <c r="F39" s="681"/>
      <c r="G39" s="681"/>
      <c r="H39" s="681"/>
      <c r="I39" s="681"/>
      <c r="J39" s="681"/>
      <c r="K39" s="681"/>
      <c r="L39" s="681"/>
      <c r="M39" s="681"/>
      <c r="N39" s="681"/>
      <c r="O39" s="681"/>
      <c r="P39" s="681"/>
      <c r="Q39" s="682"/>
      <c r="R39" s="683">
        <v>2189355</v>
      </c>
      <c r="S39" s="684"/>
      <c r="T39" s="684"/>
      <c r="U39" s="684"/>
      <c r="V39" s="684"/>
      <c r="W39" s="684"/>
      <c r="X39" s="684"/>
      <c r="Y39" s="685"/>
      <c r="Z39" s="686">
        <v>12.8</v>
      </c>
      <c r="AA39" s="686"/>
      <c r="AB39" s="686"/>
      <c r="AC39" s="686"/>
      <c r="AD39" s="687" t="s">
        <v>230</v>
      </c>
      <c r="AE39" s="687"/>
      <c r="AF39" s="687"/>
      <c r="AG39" s="687"/>
      <c r="AH39" s="687"/>
      <c r="AI39" s="687"/>
      <c r="AJ39" s="687"/>
      <c r="AK39" s="687"/>
      <c r="AL39" s="688" t="s">
        <v>230</v>
      </c>
      <c r="AM39" s="689"/>
      <c r="AN39" s="689"/>
      <c r="AO39" s="690"/>
      <c r="AQ39" s="761" t="s">
        <v>335</v>
      </c>
      <c r="AR39" s="762"/>
      <c r="AS39" s="762"/>
      <c r="AT39" s="762"/>
      <c r="AU39" s="762"/>
      <c r="AV39" s="762"/>
      <c r="AW39" s="762"/>
      <c r="AX39" s="762"/>
      <c r="AY39" s="763"/>
      <c r="AZ39" s="683">
        <v>10456</v>
      </c>
      <c r="BA39" s="684"/>
      <c r="BB39" s="684"/>
      <c r="BC39" s="684"/>
      <c r="BD39" s="719"/>
      <c r="BE39" s="719"/>
      <c r="BF39" s="750"/>
      <c r="BG39" s="698" t="s">
        <v>336</v>
      </c>
      <c r="BH39" s="699"/>
      <c r="BI39" s="699"/>
      <c r="BJ39" s="699"/>
      <c r="BK39" s="699"/>
      <c r="BL39" s="699"/>
      <c r="BM39" s="699"/>
      <c r="BN39" s="699"/>
      <c r="BO39" s="699"/>
      <c r="BP39" s="699"/>
      <c r="BQ39" s="699"/>
      <c r="BR39" s="699"/>
      <c r="BS39" s="699"/>
      <c r="BT39" s="699"/>
      <c r="BU39" s="700"/>
      <c r="BV39" s="683">
        <v>6781</v>
      </c>
      <c r="BW39" s="684"/>
      <c r="BX39" s="684"/>
      <c r="BY39" s="684"/>
      <c r="BZ39" s="684"/>
      <c r="CA39" s="684"/>
      <c r="CB39" s="693"/>
      <c r="CD39" s="698" t="s">
        <v>337</v>
      </c>
      <c r="CE39" s="699"/>
      <c r="CF39" s="699"/>
      <c r="CG39" s="699"/>
      <c r="CH39" s="699"/>
      <c r="CI39" s="699"/>
      <c r="CJ39" s="699"/>
      <c r="CK39" s="699"/>
      <c r="CL39" s="699"/>
      <c r="CM39" s="699"/>
      <c r="CN39" s="699"/>
      <c r="CO39" s="699"/>
      <c r="CP39" s="699"/>
      <c r="CQ39" s="700"/>
      <c r="CR39" s="683">
        <v>255017</v>
      </c>
      <c r="CS39" s="719"/>
      <c r="CT39" s="719"/>
      <c r="CU39" s="719"/>
      <c r="CV39" s="719"/>
      <c r="CW39" s="719"/>
      <c r="CX39" s="719"/>
      <c r="CY39" s="720"/>
      <c r="CZ39" s="688">
        <v>1.5</v>
      </c>
      <c r="DA39" s="717"/>
      <c r="DB39" s="717"/>
      <c r="DC39" s="721"/>
      <c r="DD39" s="692">
        <v>201155</v>
      </c>
      <c r="DE39" s="719"/>
      <c r="DF39" s="719"/>
      <c r="DG39" s="719"/>
      <c r="DH39" s="719"/>
      <c r="DI39" s="719"/>
      <c r="DJ39" s="719"/>
      <c r="DK39" s="720"/>
      <c r="DL39" s="692" t="s">
        <v>230</v>
      </c>
      <c r="DM39" s="719"/>
      <c r="DN39" s="719"/>
      <c r="DO39" s="719"/>
      <c r="DP39" s="719"/>
      <c r="DQ39" s="719"/>
      <c r="DR39" s="719"/>
      <c r="DS39" s="719"/>
      <c r="DT39" s="719"/>
      <c r="DU39" s="719"/>
      <c r="DV39" s="720"/>
      <c r="DW39" s="688" t="s">
        <v>126</v>
      </c>
      <c r="DX39" s="717"/>
      <c r="DY39" s="717"/>
      <c r="DZ39" s="717"/>
      <c r="EA39" s="717"/>
      <c r="EB39" s="717"/>
      <c r="EC39" s="718"/>
    </row>
    <row r="40" spans="2:133" ht="11.25" customHeight="1" x14ac:dyDescent="0.15">
      <c r="B40" s="680" t="s">
        <v>338</v>
      </c>
      <c r="C40" s="681"/>
      <c r="D40" s="681"/>
      <c r="E40" s="681"/>
      <c r="F40" s="681"/>
      <c r="G40" s="681"/>
      <c r="H40" s="681"/>
      <c r="I40" s="681"/>
      <c r="J40" s="681"/>
      <c r="K40" s="681"/>
      <c r="L40" s="681"/>
      <c r="M40" s="681"/>
      <c r="N40" s="681"/>
      <c r="O40" s="681"/>
      <c r="P40" s="681"/>
      <c r="Q40" s="682"/>
      <c r="R40" s="683" t="s">
        <v>126</v>
      </c>
      <c r="S40" s="684"/>
      <c r="T40" s="684"/>
      <c r="U40" s="684"/>
      <c r="V40" s="684"/>
      <c r="W40" s="684"/>
      <c r="X40" s="684"/>
      <c r="Y40" s="685"/>
      <c r="Z40" s="686" t="s">
        <v>126</v>
      </c>
      <c r="AA40" s="686"/>
      <c r="AB40" s="686"/>
      <c r="AC40" s="686"/>
      <c r="AD40" s="687" t="s">
        <v>230</v>
      </c>
      <c r="AE40" s="687"/>
      <c r="AF40" s="687"/>
      <c r="AG40" s="687"/>
      <c r="AH40" s="687"/>
      <c r="AI40" s="687"/>
      <c r="AJ40" s="687"/>
      <c r="AK40" s="687"/>
      <c r="AL40" s="688" t="s">
        <v>126</v>
      </c>
      <c r="AM40" s="689"/>
      <c r="AN40" s="689"/>
      <c r="AO40" s="690"/>
      <c r="AQ40" s="761" t="s">
        <v>339</v>
      </c>
      <c r="AR40" s="762"/>
      <c r="AS40" s="762"/>
      <c r="AT40" s="762"/>
      <c r="AU40" s="762"/>
      <c r="AV40" s="762"/>
      <c r="AW40" s="762"/>
      <c r="AX40" s="762"/>
      <c r="AY40" s="763"/>
      <c r="AZ40" s="683" t="s">
        <v>126</v>
      </c>
      <c r="BA40" s="684"/>
      <c r="BB40" s="684"/>
      <c r="BC40" s="684"/>
      <c r="BD40" s="719"/>
      <c r="BE40" s="719"/>
      <c r="BF40" s="750"/>
      <c r="BG40" s="764" t="s">
        <v>340</v>
      </c>
      <c r="BH40" s="765"/>
      <c r="BI40" s="765"/>
      <c r="BJ40" s="765"/>
      <c r="BK40" s="765"/>
      <c r="BL40" s="236"/>
      <c r="BM40" s="699" t="s">
        <v>341</v>
      </c>
      <c r="BN40" s="699"/>
      <c r="BO40" s="699"/>
      <c r="BP40" s="699"/>
      <c r="BQ40" s="699"/>
      <c r="BR40" s="699"/>
      <c r="BS40" s="699"/>
      <c r="BT40" s="699"/>
      <c r="BU40" s="700"/>
      <c r="BV40" s="683">
        <v>91</v>
      </c>
      <c r="BW40" s="684"/>
      <c r="BX40" s="684"/>
      <c r="BY40" s="684"/>
      <c r="BZ40" s="684"/>
      <c r="CA40" s="684"/>
      <c r="CB40" s="693"/>
      <c r="CD40" s="698" t="s">
        <v>342</v>
      </c>
      <c r="CE40" s="699"/>
      <c r="CF40" s="699"/>
      <c r="CG40" s="699"/>
      <c r="CH40" s="699"/>
      <c r="CI40" s="699"/>
      <c r="CJ40" s="699"/>
      <c r="CK40" s="699"/>
      <c r="CL40" s="699"/>
      <c r="CM40" s="699"/>
      <c r="CN40" s="699"/>
      <c r="CO40" s="699"/>
      <c r="CP40" s="699"/>
      <c r="CQ40" s="700"/>
      <c r="CR40" s="683">
        <v>730000</v>
      </c>
      <c r="CS40" s="684"/>
      <c r="CT40" s="684"/>
      <c r="CU40" s="684"/>
      <c r="CV40" s="684"/>
      <c r="CW40" s="684"/>
      <c r="CX40" s="684"/>
      <c r="CY40" s="685"/>
      <c r="CZ40" s="688">
        <v>4.4000000000000004</v>
      </c>
      <c r="DA40" s="717"/>
      <c r="DB40" s="717"/>
      <c r="DC40" s="721"/>
      <c r="DD40" s="692">
        <v>490000</v>
      </c>
      <c r="DE40" s="684"/>
      <c r="DF40" s="684"/>
      <c r="DG40" s="684"/>
      <c r="DH40" s="684"/>
      <c r="DI40" s="684"/>
      <c r="DJ40" s="684"/>
      <c r="DK40" s="685"/>
      <c r="DL40" s="692" t="s">
        <v>230</v>
      </c>
      <c r="DM40" s="684"/>
      <c r="DN40" s="684"/>
      <c r="DO40" s="684"/>
      <c r="DP40" s="684"/>
      <c r="DQ40" s="684"/>
      <c r="DR40" s="684"/>
      <c r="DS40" s="684"/>
      <c r="DT40" s="684"/>
      <c r="DU40" s="684"/>
      <c r="DV40" s="685"/>
      <c r="DW40" s="688" t="s">
        <v>230</v>
      </c>
      <c r="DX40" s="717"/>
      <c r="DY40" s="717"/>
      <c r="DZ40" s="717"/>
      <c r="EA40" s="717"/>
      <c r="EB40" s="717"/>
      <c r="EC40" s="718"/>
    </row>
    <row r="41" spans="2:133" ht="11.25" customHeight="1" x14ac:dyDescent="0.15">
      <c r="B41" s="680" t="s">
        <v>343</v>
      </c>
      <c r="C41" s="681"/>
      <c r="D41" s="681"/>
      <c r="E41" s="681"/>
      <c r="F41" s="681"/>
      <c r="G41" s="681"/>
      <c r="H41" s="681"/>
      <c r="I41" s="681"/>
      <c r="J41" s="681"/>
      <c r="K41" s="681"/>
      <c r="L41" s="681"/>
      <c r="M41" s="681"/>
      <c r="N41" s="681"/>
      <c r="O41" s="681"/>
      <c r="P41" s="681"/>
      <c r="Q41" s="682"/>
      <c r="R41" s="683">
        <v>389455</v>
      </c>
      <c r="S41" s="684"/>
      <c r="T41" s="684"/>
      <c r="U41" s="684"/>
      <c r="V41" s="684"/>
      <c r="W41" s="684"/>
      <c r="X41" s="684"/>
      <c r="Y41" s="685"/>
      <c r="Z41" s="686">
        <v>2.2999999999999998</v>
      </c>
      <c r="AA41" s="686"/>
      <c r="AB41" s="686"/>
      <c r="AC41" s="686"/>
      <c r="AD41" s="687" t="s">
        <v>230</v>
      </c>
      <c r="AE41" s="687"/>
      <c r="AF41" s="687"/>
      <c r="AG41" s="687"/>
      <c r="AH41" s="687"/>
      <c r="AI41" s="687"/>
      <c r="AJ41" s="687"/>
      <c r="AK41" s="687"/>
      <c r="AL41" s="688" t="s">
        <v>230</v>
      </c>
      <c r="AM41" s="689"/>
      <c r="AN41" s="689"/>
      <c r="AO41" s="690"/>
      <c r="AQ41" s="761" t="s">
        <v>344</v>
      </c>
      <c r="AR41" s="762"/>
      <c r="AS41" s="762"/>
      <c r="AT41" s="762"/>
      <c r="AU41" s="762"/>
      <c r="AV41" s="762"/>
      <c r="AW41" s="762"/>
      <c r="AX41" s="762"/>
      <c r="AY41" s="763"/>
      <c r="AZ41" s="683">
        <v>222876</v>
      </c>
      <c r="BA41" s="684"/>
      <c r="BB41" s="684"/>
      <c r="BC41" s="684"/>
      <c r="BD41" s="719"/>
      <c r="BE41" s="719"/>
      <c r="BF41" s="750"/>
      <c r="BG41" s="764"/>
      <c r="BH41" s="765"/>
      <c r="BI41" s="765"/>
      <c r="BJ41" s="765"/>
      <c r="BK41" s="765"/>
      <c r="BL41" s="236"/>
      <c r="BM41" s="699" t="s">
        <v>345</v>
      </c>
      <c r="BN41" s="699"/>
      <c r="BO41" s="699"/>
      <c r="BP41" s="699"/>
      <c r="BQ41" s="699"/>
      <c r="BR41" s="699"/>
      <c r="BS41" s="699"/>
      <c r="BT41" s="699"/>
      <c r="BU41" s="700"/>
      <c r="BV41" s="683" t="s">
        <v>230</v>
      </c>
      <c r="BW41" s="684"/>
      <c r="BX41" s="684"/>
      <c r="BY41" s="684"/>
      <c r="BZ41" s="684"/>
      <c r="CA41" s="684"/>
      <c r="CB41" s="693"/>
      <c r="CD41" s="698" t="s">
        <v>346</v>
      </c>
      <c r="CE41" s="699"/>
      <c r="CF41" s="699"/>
      <c r="CG41" s="699"/>
      <c r="CH41" s="699"/>
      <c r="CI41" s="699"/>
      <c r="CJ41" s="699"/>
      <c r="CK41" s="699"/>
      <c r="CL41" s="699"/>
      <c r="CM41" s="699"/>
      <c r="CN41" s="699"/>
      <c r="CO41" s="699"/>
      <c r="CP41" s="699"/>
      <c r="CQ41" s="700"/>
      <c r="CR41" s="683" t="s">
        <v>230</v>
      </c>
      <c r="CS41" s="719"/>
      <c r="CT41" s="719"/>
      <c r="CU41" s="719"/>
      <c r="CV41" s="719"/>
      <c r="CW41" s="719"/>
      <c r="CX41" s="719"/>
      <c r="CY41" s="720"/>
      <c r="CZ41" s="688" t="s">
        <v>126</v>
      </c>
      <c r="DA41" s="717"/>
      <c r="DB41" s="717"/>
      <c r="DC41" s="721"/>
      <c r="DD41" s="692" t="s">
        <v>126</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347</v>
      </c>
      <c r="C42" s="734"/>
      <c r="D42" s="734"/>
      <c r="E42" s="734"/>
      <c r="F42" s="734"/>
      <c r="G42" s="734"/>
      <c r="H42" s="734"/>
      <c r="I42" s="734"/>
      <c r="J42" s="734"/>
      <c r="K42" s="734"/>
      <c r="L42" s="734"/>
      <c r="M42" s="734"/>
      <c r="N42" s="734"/>
      <c r="O42" s="734"/>
      <c r="P42" s="734"/>
      <c r="Q42" s="735"/>
      <c r="R42" s="768">
        <v>17128176</v>
      </c>
      <c r="S42" s="769"/>
      <c r="T42" s="769"/>
      <c r="U42" s="769"/>
      <c r="V42" s="769"/>
      <c r="W42" s="769"/>
      <c r="X42" s="769"/>
      <c r="Y42" s="777"/>
      <c r="Z42" s="778">
        <v>100</v>
      </c>
      <c r="AA42" s="778"/>
      <c r="AB42" s="778"/>
      <c r="AC42" s="778"/>
      <c r="AD42" s="779">
        <v>8697342</v>
      </c>
      <c r="AE42" s="779"/>
      <c r="AF42" s="779"/>
      <c r="AG42" s="779"/>
      <c r="AH42" s="779"/>
      <c r="AI42" s="779"/>
      <c r="AJ42" s="779"/>
      <c r="AK42" s="779"/>
      <c r="AL42" s="780">
        <v>100</v>
      </c>
      <c r="AM42" s="755"/>
      <c r="AN42" s="755"/>
      <c r="AO42" s="781"/>
      <c r="AQ42" s="782" t="s">
        <v>348</v>
      </c>
      <c r="AR42" s="783"/>
      <c r="AS42" s="783"/>
      <c r="AT42" s="783"/>
      <c r="AU42" s="783"/>
      <c r="AV42" s="783"/>
      <c r="AW42" s="783"/>
      <c r="AX42" s="783"/>
      <c r="AY42" s="784"/>
      <c r="AZ42" s="768">
        <v>802646</v>
      </c>
      <c r="BA42" s="769"/>
      <c r="BB42" s="769"/>
      <c r="BC42" s="769"/>
      <c r="BD42" s="754"/>
      <c r="BE42" s="754"/>
      <c r="BF42" s="756"/>
      <c r="BG42" s="766"/>
      <c r="BH42" s="767"/>
      <c r="BI42" s="767"/>
      <c r="BJ42" s="767"/>
      <c r="BK42" s="767"/>
      <c r="BL42" s="237"/>
      <c r="BM42" s="709" t="s">
        <v>349</v>
      </c>
      <c r="BN42" s="709"/>
      <c r="BO42" s="709"/>
      <c r="BP42" s="709"/>
      <c r="BQ42" s="709"/>
      <c r="BR42" s="709"/>
      <c r="BS42" s="709"/>
      <c r="BT42" s="709"/>
      <c r="BU42" s="710"/>
      <c r="BV42" s="768">
        <v>332</v>
      </c>
      <c r="BW42" s="769"/>
      <c r="BX42" s="769"/>
      <c r="BY42" s="769"/>
      <c r="BZ42" s="769"/>
      <c r="CA42" s="769"/>
      <c r="CB42" s="776"/>
      <c r="CD42" s="680" t="s">
        <v>350</v>
      </c>
      <c r="CE42" s="681"/>
      <c r="CF42" s="681"/>
      <c r="CG42" s="681"/>
      <c r="CH42" s="681"/>
      <c r="CI42" s="681"/>
      <c r="CJ42" s="681"/>
      <c r="CK42" s="681"/>
      <c r="CL42" s="681"/>
      <c r="CM42" s="681"/>
      <c r="CN42" s="681"/>
      <c r="CO42" s="681"/>
      <c r="CP42" s="681"/>
      <c r="CQ42" s="682"/>
      <c r="CR42" s="683">
        <v>3250928</v>
      </c>
      <c r="CS42" s="684"/>
      <c r="CT42" s="684"/>
      <c r="CU42" s="684"/>
      <c r="CV42" s="684"/>
      <c r="CW42" s="684"/>
      <c r="CX42" s="684"/>
      <c r="CY42" s="685"/>
      <c r="CZ42" s="688">
        <v>19.7</v>
      </c>
      <c r="DA42" s="689"/>
      <c r="DB42" s="689"/>
      <c r="DC42" s="701"/>
      <c r="DD42" s="692">
        <v>212300</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351</v>
      </c>
      <c r="CE43" s="681"/>
      <c r="CF43" s="681"/>
      <c r="CG43" s="681"/>
      <c r="CH43" s="681"/>
      <c r="CI43" s="681"/>
      <c r="CJ43" s="681"/>
      <c r="CK43" s="681"/>
      <c r="CL43" s="681"/>
      <c r="CM43" s="681"/>
      <c r="CN43" s="681"/>
      <c r="CO43" s="681"/>
      <c r="CP43" s="681"/>
      <c r="CQ43" s="682"/>
      <c r="CR43" s="683">
        <v>2367</v>
      </c>
      <c r="CS43" s="719"/>
      <c r="CT43" s="719"/>
      <c r="CU43" s="719"/>
      <c r="CV43" s="719"/>
      <c r="CW43" s="719"/>
      <c r="CX43" s="719"/>
      <c r="CY43" s="720"/>
      <c r="CZ43" s="688">
        <v>0</v>
      </c>
      <c r="DA43" s="717"/>
      <c r="DB43" s="717"/>
      <c r="DC43" s="721"/>
      <c r="DD43" s="692">
        <v>2367</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300</v>
      </c>
      <c r="CE44" s="796"/>
      <c r="CF44" s="680" t="s">
        <v>352</v>
      </c>
      <c r="CG44" s="681"/>
      <c r="CH44" s="681"/>
      <c r="CI44" s="681"/>
      <c r="CJ44" s="681"/>
      <c r="CK44" s="681"/>
      <c r="CL44" s="681"/>
      <c r="CM44" s="681"/>
      <c r="CN44" s="681"/>
      <c r="CO44" s="681"/>
      <c r="CP44" s="681"/>
      <c r="CQ44" s="682"/>
      <c r="CR44" s="683">
        <v>3046989</v>
      </c>
      <c r="CS44" s="684"/>
      <c r="CT44" s="684"/>
      <c r="CU44" s="684"/>
      <c r="CV44" s="684"/>
      <c r="CW44" s="684"/>
      <c r="CX44" s="684"/>
      <c r="CY44" s="685"/>
      <c r="CZ44" s="688">
        <v>18.399999999999999</v>
      </c>
      <c r="DA44" s="689"/>
      <c r="DB44" s="689"/>
      <c r="DC44" s="701"/>
      <c r="DD44" s="692">
        <v>193222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353</v>
      </c>
      <c r="CG45" s="681"/>
      <c r="CH45" s="681"/>
      <c r="CI45" s="681"/>
      <c r="CJ45" s="681"/>
      <c r="CK45" s="681"/>
      <c r="CL45" s="681"/>
      <c r="CM45" s="681"/>
      <c r="CN45" s="681"/>
      <c r="CO45" s="681"/>
      <c r="CP45" s="681"/>
      <c r="CQ45" s="682"/>
      <c r="CR45" s="683">
        <v>1724344</v>
      </c>
      <c r="CS45" s="719"/>
      <c r="CT45" s="719"/>
      <c r="CU45" s="719"/>
      <c r="CV45" s="719"/>
      <c r="CW45" s="719"/>
      <c r="CX45" s="719"/>
      <c r="CY45" s="720"/>
      <c r="CZ45" s="688">
        <v>10.4</v>
      </c>
      <c r="DA45" s="717"/>
      <c r="DB45" s="717"/>
      <c r="DC45" s="721"/>
      <c r="DD45" s="692">
        <v>37918</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354</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355</v>
      </c>
      <c r="CG46" s="681"/>
      <c r="CH46" s="681"/>
      <c r="CI46" s="681"/>
      <c r="CJ46" s="681"/>
      <c r="CK46" s="681"/>
      <c r="CL46" s="681"/>
      <c r="CM46" s="681"/>
      <c r="CN46" s="681"/>
      <c r="CO46" s="681"/>
      <c r="CP46" s="681"/>
      <c r="CQ46" s="682"/>
      <c r="CR46" s="683">
        <v>1282865</v>
      </c>
      <c r="CS46" s="684"/>
      <c r="CT46" s="684"/>
      <c r="CU46" s="684"/>
      <c r="CV46" s="684"/>
      <c r="CW46" s="684"/>
      <c r="CX46" s="684"/>
      <c r="CY46" s="685"/>
      <c r="CZ46" s="688">
        <v>7.8</v>
      </c>
      <c r="DA46" s="689"/>
      <c r="DB46" s="689"/>
      <c r="DC46" s="701"/>
      <c r="DD46" s="692">
        <v>154938</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356</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357</v>
      </c>
      <c r="CG47" s="681"/>
      <c r="CH47" s="681"/>
      <c r="CI47" s="681"/>
      <c r="CJ47" s="681"/>
      <c r="CK47" s="681"/>
      <c r="CL47" s="681"/>
      <c r="CM47" s="681"/>
      <c r="CN47" s="681"/>
      <c r="CO47" s="681"/>
      <c r="CP47" s="681"/>
      <c r="CQ47" s="682"/>
      <c r="CR47" s="683">
        <v>203939</v>
      </c>
      <c r="CS47" s="719"/>
      <c r="CT47" s="719"/>
      <c r="CU47" s="719"/>
      <c r="CV47" s="719"/>
      <c r="CW47" s="719"/>
      <c r="CX47" s="719"/>
      <c r="CY47" s="720"/>
      <c r="CZ47" s="688">
        <v>1.2</v>
      </c>
      <c r="DA47" s="717"/>
      <c r="DB47" s="717"/>
      <c r="DC47" s="721"/>
      <c r="DD47" s="692">
        <v>19078</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358</v>
      </c>
      <c r="CD48" s="799"/>
      <c r="CE48" s="800"/>
      <c r="CF48" s="680" t="s">
        <v>359</v>
      </c>
      <c r="CG48" s="681"/>
      <c r="CH48" s="681"/>
      <c r="CI48" s="681"/>
      <c r="CJ48" s="681"/>
      <c r="CK48" s="681"/>
      <c r="CL48" s="681"/>
      <c r="CM48" s="681"/>
      <c r="CN48" s="681"/>
      <c r="CO48" s="681"/>
      <c r="CP48" s="681"/>
      <c r="CQ48" s="682"/>
      <c r="CR48" s="683" t="s">
        <v>230</v>
      </c>
      <c r="CS48" s="684"/>
      <c r="CT48" s="684"/>
      <c r="CU48" s="684"/>
      <c r="CV48" s="684"/>
      <c r="CW48" s="684"/>
      <c r="CX48" s="684"/>
      <c r="CY48" s="685"/>
      <c r="CZ48" s="688" t="s">
        <v>230</v>
      </c>
      <c r="DA48" s="689"/>
      <c r="DB48" s="689"/>
      <c r="DC48" s="701"/>
      <c r="DD48" s="692" t="s">
        <v>126</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360</v>
      </c>
      <c r="CE49" s="734"/>
      <c r="CF49" s="734"/>
      <c r="CG49" s="734"/>
      <c r="CH49" s="734"/>
      <c r="CI49" s="734"/>
      <c r="CJ49" s="734"/>
      <c r="CK49" s="734"/>
      <c r="CL49" s="734"/>
      <c r="CM49" s="734"/>
      <c r="CN49" s="734"/>
      <c r="CO49" s="734"/>
      <c r="CP49" s="734"/>
      <c r="CQ49" s="735"/>
      <c r="CR49" s="768">
        <v>16539385</v>
      </c>
      <c r="CS49" s="754"/>
      <c r="CT49" s="754"/>
      <c r="CU49" s="754"/>
      <c r="CV49" s="754"/>
      <c r="CW49" s="754"/>
      <c r="CX49" s="754"/>
      <c r="CY49" s="785"/>
      <c r="CZ49" s="780">
        <v>100</v>
      </c>
      <c r="DA49" s="786"/>
      <c r="DB49" s="786"/>
      <c r="DC49" s="787"/>
      <c r="DD49" s="788">
        <v>10517832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fWUmMB1n4GSzJHBb6leNGv9aEuw+AyGuiUADIXAK/XuY1U4wZV/0W8NAgSFFoh0T91ixeyE90gHw+pbRtX0DFA==" saltValue="j4AuyLmYy0ZXREepsqNxHw=="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361</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362</v>
      </c>
      <c r="DK2" s="831"/>
      <c r="DL2" s="831"/>
      <c r="DM2" s="831"/>
      <c r="DN2" s="831"/>
      <c r="DO2" s="832"/>
      <c r="DP2" s="250"/>
      <c r="DQ2" s="830" t="s">
        <v>363</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364</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365</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366</v>
      </c>
      <c r="B5" s="825"/>
      <c r="C5" s="825"/>
      <c r="D5" s="825"/>
      <c r="E5" s="825"/>
      <c r="F5" s="825"/>
      <c r="G5" s="825"/>
      <c r="H5" s="825"/>
      <c r="I5" s="825"/>
      <c r="J5" s="825"/>
      <c r="K5" s="825"/>
      <c r="L5" s="825"/>
      <c r="M5" s="825"/>
      <c r="N5" s="825"/>
      <c r="O5" s="825"/>
      <c r="P5" s="826"/>
      <c r="Q5" s="801" t="s">
        <v>367</v>
      </c>
      <c r="R5" s="802"/>
      <c r="S5" s="802"/>
      <c r="T5" s="802"/>
      <c r="U5" s="803"/>
      <c r="V5" s="801" t="s">
        <v>368</v>
      </c>
      <c r="W5" s="802"/>
      <c r="X5" s="802"/>
      <c r="Y5" s="802"/>
      <c r="Z5" s="803"/>
      <c r="AA5" s="801" t="s">
        <v>369</v>
      </c>
      <c r="AB5" s="802"/>
      <c r="AC5" s="802"/>
      <c r="AD5" s="802"/>
      <c r="AE5" s="802"/>
      <c r="AF5" s="834" t="s">
        <v>370</v>
      </c>
      <c r="AG5" s="802"/>
      <c r="AH5" s="802"/>
      <c r="AI5" s="802"/>
      <c r="AJ5" s="813"/>
      <c r="AK5" s="802" t="s">
        <v>371</v>
      </c>
      <c r="AL5" s="802"/>
      <c r="AM5" s="802"/>
      <c r="AN5" s="802"/>
      <c r="AO5" s="803"/>
      <c r="AP5" s="801" t="s">
        <v>372</v>
      </c>
      <c r="AQ5" s="802"/>
      <c r="AR5" s="802"/>
      <c r="AS5" s="802"/>
      <c r="AT5" s="803"/>
      <c r="AU5" s="801" t="s">
        <v>373</v>
      </c>
      <c r="AV5" s="802"/>
      <c r="AW5" s="802"/>
      <c r="AX5" s="802"/>
      <c r="AY5" s="813"/>
      <c r="AZ5" s="257"/>
      <c r="BA5" s="257"/>
      <c r="BB5" s="257"/>
      <c r="BC5" s="257"/>
      <c r="BD5" s="257"/>
      <c r="BE5" s="258"/>
      <c r="BF5" s="258"/>
      <c r="BG5" s="258"/>
      <c r="BH5" s="258"/>
      <c r="BI5" s="258"/>
      <c r="BJ5" s="258"/>
      <c r="BK5" s="258"/>
      <c r="BL5" s="258"/>
      <c r="BM5" s="258"/>
      <c r="BN5" s="258"/>
      <c r="BO5" s="258"/>
      <c r="BP5" s="258"/>
      <c r="BQ5" s="824" t="s">
        <v>374</v>
      </c>
      <c r="BR5" s="825"/>
      <c r="BS5" s="825"/>
      <c r="BT5" s="825"/>
      <c r="BU5" s="825"/>
      <c r="BV5" s="825"/>
      <c r="BW5" s="825"/>
      <c r="BX5" s="825"/>
      <c r="BY5" s="825"/>
      <c r="BZ5" s="825"/>
      <c r="CA5" s="825"/>
      <c r="CB5" s="825"/>
      <c r="CC5" s="825"/>
      <c r="CD5" s="825"/>
      <c r="CE5" s="825"/>
      <c r="CF5" s="825"/>
      <c r="CG5" s="826"/>
      <c r="CH5" s="801" t="s">
        <v>375</v>
      </c>
      <c r="CI5" s="802"/>
      <c r="CJ5" s="802"/>
      <c r="CK5" s="802"/>
      <c r="CL5" s="803"/>
      <c r="CM5" s="801" t="s">
        <v>376</v>
      </c>
      <c r="CN5" s="802"/>
      <c r="CO5" s="802"/>
      <c r="CP5" s="802"/>
      <c r="CQ5" s="803"/>
      <c r="CR5" s="801" t="s">
        <v>377</v>
      </c>
      <c r="CS5" s="802"/>
      <c r="CT5" s="802"/>
      <c r="CU5" s="802"/>
      <c r="CV5" s="803"/>
      <c r="CW5" s="801" t="s">
        <v>378</v>
      </c>
      <c r="CX5" s="802"/>
      <c r="CY5" s="802"/>
      <c r="CZ5" s="802"/>
      <c r="DA5" s="803"/>
      <c r="DB5" s="801" t="s">
        <v>379</v>
      </c>
      <c r="DC5" s="802"/>
      <c r="DD5" s="802"/>
      <c r="DE5" s="802"/>
      <c r="DF5" s="803"/>
      <c r="DG5" s="807" t="s">
        <v>380</v>
      </c>
      <c r="DH5" s="808"/>
      <c r="DI5" s="808"/>
      <c r="DJ5" s="808"/>
      <c r="DK5" s="809"/>
      <c r="DL5" s="807" t="s">
        <v>381</v>
      </c>
      <c r="DM5" s="808"/>
      <c r="DN5" s="808"/>
      <c r="DO5" s="808"/>
      <c r="DP5" s="809"/>
      <c r="DQ5" s="801" t="s">
        <v>382</v>
      </c>
      <c r="DR5" s="802"/>
      <c r="DS5" s="802"/>
      <c r="DT5" s="802"/>
      <c r="DU5" s="803"/>
      <c r="DV5" s="801" t="s">
        <v>373</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383</v>
      </c>
      <c r="C7" s="816"/>
      <c r="D7" s="816"/>
      <c r="E7" s="816"/>
      <c r="F7" s="816"/>
      <c r="G7" s="816"/>
      <c r="H7" s="816"/>
      <c r="I7" s="816"/>
      <c r="J7" s="816"/>
      <c r="K7" s="816"/>
      <c r="L7" s="816"/>
      <c r="M7" s="816"/>
      <c r="N7" s="816"/>
      <c r="O7" s="816"/>
      <c r="P7" s="817"/>
      <c r="Q7" s="818">
        <v>16376</v>
      </c>
      <c r="R7" s="819"/>
      <c r="S7" s="819"/>
      <c r="T7" s="819"/>
      <c r="U7" s="819"/>
      <c r="V7" s="819">
        <v>15788</v>
      </c>
      <c r="W7" s="819"/>
      <c r="X7" s="819"/>
      <c r="Y7" s="819"/>
      <c r="Z7" s="819"/>
      <c r="AA7" s="819">
        <v>588</v>
      </c>
      <c r="AB7" s="819"/>
      <c r="AC7" s="819"/>
      <c r="AD7" s="819"/>
      <c r="AE7" s="820"/>
      <c r="AF7" s="821">
        <v>495</v>
      </c>
      <c r="AG7" s="822"/>
      <c r="AH7" s="822"/>
      <c r="AI7" s="822"/>
      <c r="AJ7" s="823"/>
      <c r="AK7" s="858">
        <v>710</v>
      </c>
      <c r="AL7" s="859"/>
      <c r="AM7" s="859"/>
      <c r="AN7" s="859"/>
      <c r="AO7" s="859"/>
      <c r="AP7" s="859">
        <v>19282</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t="s">
        <v>577</v>
      </c>
      <c r="BT7" s="863"/>
      <c r="BU7" s="863"/>
      <c r="BV7" s="863"/>
      <c r="BW7" s="863"/>
      <c r="BX7" s="863"/>
      <c r="BY7" s="863"/>
      <c r="BZ7" s="863"/>
      <c r="CA7" s="863"/>
      <c r="CB7" s="863"/>
      <c r="CC7" s="863"/>
      <c r="CD7" s="863"/>
      <c r="CE7" s="863"/>
      <c r="CF7" s="863"/>
      <c r="CG7" s="864"/>
      <c r="CH7" s="855">
        <v>-35</v>
      </c>
      <c r="CI7" s="856"/>
      <c r="CJ7" s="856"/>
      <c r="CK7" s="856"/>
      <c r="CL7" s="857"/>
      <c r="CM7" s="855">
        <v>220</v>
      </c>
      <c r="CN7" s="856"/>
      <c r="CO7" s="856"/>
      <c r="CP7" s="856"/>
      <c r="CQ7" s="857"/>
      <c r="CR7" s="855">
        <v>389</v>
      </c>
      <c r="CS7" s="856"/>
      <c r="CT7" s="856"/>
      <c r="CU7" s="856"/>
      <c r="CV7" s="857"/>
      <c r="CW7" s="855" t="s">
        <v>573</v>
      </c>
      <c r="CX7" s="856"/>
      <c r="CY7" s="856"/>
      <c r="CZ7" s="856"/>
      <c r="DA7" s="857"/>
      <c r="DB7" s="855">
        <v>119</v>
      </c>
      <c r="DC7" s="856"/>
      <c r="DD7" s="856"/>
      <c r="DE7" s="856"/>
      <c r="DF7" s="857"/>
      <c r="DG7" s="855" t="s">
        <v>573</v>
      </c>
      <c r="DH7" s="856"/>
      <c r="DI7" s="856"/>
      <c r="DJ7" s="856"/>
      <c r="DK7" s="857"/>
      <c r="DL7" s="855" t="s">
        <v>573</v>
      </c>
      <c r="DM7" s="856"/>
      <c r="DN7" s="856"/>
      <c r="DO7" s="856"/>
      <c r="DP7" s="857"/>
      <c r="DQ7" s="855" t="s">
        <v>573</v>
      </c>
      <c r="DR7" s="856"/>
      <c r="DS7" s="856"/>
      <c r="DT7" s="856"/>
      <c r="DU7" s="857"/>
      <c r="DV7" s="836"/>
      <c r="DW7" s="837"/>
      <c r="DX7" s="837"/>
      <c r="DY7" s="837"/>
      <c r="DZ7" s="838"/>
      <c r="EA7" s="255"/>
    </row>
    <row r="8" spans="1:131" s="256" customFormat="1" ht="26.25" customHeight="1" x14ac:dyDescent="0.15">
      <c r="A8" s="262">
        <v>2</v>
      </c>
      <c r="B8" s="839" t="s">
        <v>384</v>
      </c>
      <c r="C8" s="840"/>
      <c r="D8" s="840"/>
      <c r="E8" s="840"/>
      <c r="F8" s="840"/>
      <c r="G8" s="840"/>
      <c r="H8" s="840"/>
      <c r="I8" s="840"/>
      <c r="J8" s="840"/>
      <c r="K8" s="840"/>
      <c r="L8" s="840"/>
      <c r="M8" s="840"/>
      <c r="N8" s="840"/>
      <c r="O8" s="840"/>
      <c r="P8" s="841"/>
      <c r="Q8" s="842">
        <v>1</v>
      </c>
      <c r="R8" s="843"/>
      <c r="S8" s="843"/>
      <c r="T8" s="843"/>
      <c r="U8" s="843"/>
      <c r="V8" s="843">
        <v>6</v>
      </c>
      <c r="W8" s="843"/>
      <c r="X8" s="843"/>
      <c r="Y8" s="843"/>
      <c r="Z8" s="843"/>
      <c r="AA8" s="843">
        <v>-5</v>
      </c>
      <c r="AB8" s="843"/>
      <c r="AC8" s="843"/>
      <c r="AD8" s="843"/>
      <c r="AE8" s="844"/>
      <c r="AF8" s="845">
        <v>-5</v>
      </c>
      <c r="AG8" s="846"/>
      <c r="AH8" s="846"/>
      <c r="AI8" s="846"/>
      <c r="AJ8" s="847"/>
      <c r="AK8" s="848"/>
      <c r="AL8" s="849"/>
      <c r="AM8" s="849"/>
      <c r="AN8" s="849"/>
      <c r="AO8" s="849"/>
      <c r="AP8" s="849">
        <v>1</v>
      </c>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t="s">
        <v>578</v>
      </c>
      <c r="BT8" s="853"/>
      <c r="BU8" s="853"/>
      <c r="BV8" s="853"/>
      <c r="BW8" s="853"/>
      <c r="BX8" s="853"/>
      <c r="BY8" s="853"/>
      <c r="BZ8" s="853"/>
      <c r="CA8" s="853"/>
      <c r="CB8" s="853"/>
      <c r="CC8" s="853"/>
      <c r="CD8" s="853"/>
      <c r="CE8" s="853"/>
      <c r="CF8" s="853"/>
      <c r="CG8" s="854"/>
      <c r="CH8" s="865">
        <v>0</v>
      </c>
      <c r="CI8" s="866"/>
      <c r="CJ8" s="866"/>
      <c r="CK8" s="866"/>
      <c r="CL8" s="867"/>
      <c r="CM8" s="865">
        <v>28</v>
      </c>
      <c r="CN8" s="866"/>
      <c r="CO8" s="866"/>
      <c r="CP8" s="866"/>
      <c r="CQ8" s="867"/>
      <c r="CR8" s="865">
        <v>8</v>
      </c>
      <c r="CS8" s="866"/>
      <c r="CT8" s="866"/>
      <c r="CU8" s="866"/>
      <c r="CV8" s="867"/>
      <c r="CW8" s="865" t="s">
        <v>573</v>
      </c>
      <c r="CX8" s="866"/>
      <c r="CY8" s="866"/>
      <c r="CZ8" s="866"/>
      <c r="DA8" s="867"/>
      <c r="DB8" s="865" t="s">
        <v>573</v>
      </c>
      <c r="DC8" s="866"/>
      <c r="DD8" s="866"/>
      <c r="DE8" s="866"/>
      <c r="DF8" s="867"/>
      <c r="DG8" s="865" t="s">
        <v>573</v>
      </c>
      <c r="DH8" s="866"/>
      <c r="DI8" s="866"/>
      <c r="DJ8" s="866"/>
      <c r="DK8" s="867"/>
      <c r="DL8" s="865" t="s">
        <v>573</v>
      </c>
      <c r="DM8" s="866"/>
      <c r="DN8" s="866"/>
      <c r="DO8" s="866"/>
      <c r="DP8" s="867"/>
      <c r="DQ8" s="865" t="s">
        <v>573</v>
      </c>
      <c r="DR8" s="866"/>
      <c r="DS8" s="866"/>
      <c r="DT8" s="866"/>
      <c r="DU8" s="867"/>
      <c r="DV8" s="868"/>
      <c r="DW8" s="869"/>
      <c r="DX8" s="869"/>
      <c r="DY8" s="869"/>
      <c r="DZ8" s="870"/>
      <c r="EA8" s="255"/>
    </row>
    <row r="9" spans="1:131" s="256" customFormat="1" ht="26.25" customHeight="1" x14ac:dyDescent="0.15">
      <c r="A9" s="262">
        <v>3</v>
      </c>
      <c r="B9" s="839" t="s">
        <v>385</v>
      </c>
      <c r="C9" s="840"/>
      <c r="D9" s="840"/>
      <c r="E9" s="840"/>
      <c r="F9" s="840"/>
      <c r="G9" s="840"/>
      <c r="H9" s="840"/>
      <c r="I9" s="840"/>
      <c r="J9" s="840"/>
      <c r="K9" s="840"/>
      <c r="L9" s="840"/>
      <c r="M9" s="840"/>
      <c r="N9" s="840"/>
      <c r="O9" s="840"/>
      <c r="P9" s="841"/>
      <c r="Q9" s="842">
        <v>887</v>
      </c>
      <c r="R9" s="843"/>
      <c r="S9" s="843"/>
      <c r="T9" s="843"/>
      <c r="U9" s="843"/>
      <c r="V9" s="843">
        <v>878</v>
      </c>
      <c r="W9" s="843"/>
      <c r="X9" s="843"/>
      <c r="Y9" s="843"/>
      <c r="Z9" s="843"/>
      <c r="AA9" s="843">
        <v>9</v>
      </c>
      <c r="AB9" s="843"/>
      <c r="AC9" s="843"/>
      <c r="AD9" s="843"/>
      <c r="AE9" s="844"/>
      <c r="AF9" s="845">
        <v>9</v>
      </c>
      <c r="AG9" s="846"/>
      <c r="AH9" s="846"/>
      <c r="AI9" s="846"/>
      <c r="AJ9" s="847"/>
      <c r="AK9" s="848">
        <v>128</v>
      </c>
      <c r="AL9" s="849"/>
      <c r="AM9" s="849"/>
      <c r="AN9" s="849"/>
      <c r="AO9" s="849"/>
      <c r="AP9" s="849">
        <v>600</v>
      </c>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t="s">
        <v>579</v>
      </c>
      <c r="BT9" s="853"/>
      <c r="BU9" s="853"/>
      <c r="BV9" s="853"/>
      <c r="BW9" s="853"/>
      <c r="BX9" s="853"/>
      <c r="BY9" s="853"/>
      <c r="BZ9" s="853"/>
      <c r="CA9" s="853"/>
      <c r="CB9" s="853"/>
      <c r="CC9" s="853"/>
      <c r="CD9" s="853"/>
      <c r="CE9" s="853"/>
      <c r="CF9" s="853"/>
      <c r="CG9" s="854"/>
      <c r="CH9" s="865">
        <v>-7</v>
      </c>
      <c r="CI9" s="866"/>
      <c r="CJ9" s="866"/>
      <c r="CK9" s="866"/>
      <c r="CL9" s="867"/>
      <c r="CM9" s="865">
        <v>21</v>
      </c>
      <c r="CN9" s="866"/>
      <c r="CO9" s="866"/>
      <c r="CP9" s="866"/>
      <c r="CQ9" s="867"/>
      <c r="CR9" s="865">
        <v>4</v>
      </c>
      <c r="CS9" s="866"/>
      <c r="CT9" s="866"/>
      <c r="CU9" s="866"/>
      <c r="CV9" s="867"/>
      <c r="CW9" s="865">
        <v>5</v>
      </c>
      <c r="CX9" s="866"/>
      <c r="CY9" s="866"/>
      <c r="CZ9" s="866"/>
      <c r="DA9" s="867"/>
      <c r="DB9" s="865" t="s">
        <v>573</v>
      </c>
      <c r="DC9" s="866"/>
      <c r="DD9" s="866"/>
      <c r="DE9" s="866"/>
      <c r="DF9" s="867"/>
      <c r="DG9" s="865" t="s">
        <v>573</v>
      </c>
      <c r="DH9" s="866"/>
      <c r="DI9" s="866"/>
      <c r="DJ9" s="866"/>
      <c r="DK9" s="867"/>
      <c r="DL9" s="865" t="s">
        <v>573</v>
      </c>
      <c r="DM9" s="866"/>
      <c r="DN9" s="866"/>
      <c r="DO9" s="866"/>
      <c r="DP9" s="867"/>
      <c r="DQ9" s="865" t="s">
        <v>573</v>
      </c>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t="s">
        <v>580</v>
      </c>
      <c r="BT10" s="853"/>
      <c r="BU10" s="853"/>
      <c r="BV10" s="853"/>
      <c r="BW10" s="853"/>
      <c r="BX10" s="853"/>
      <c r="BY10" s="853"/>
      <c r="BZ10" s="853"/>
      <c r="CA10" s="853"/>
      <c r="CB10" s="853"/>
      <c r="CC10" s="853"/>
      <c r="CD10" s="853"/>
      <c r="CE10" s="853"/>
      <c r="CF10" s="853"/>
      <c r="CG10" s="854"/>
      <c r="CH10" s="865">
        <v>5</v>
      </c>
      <c r="CI10" s="866"/>
      <c r="CJ10" s="866"/>
      <c r="CK10" s="866"/>
      <c r="CL10" s="867"/>
      <c r="CM10" s="865">
        <v>12</v>
      </c>
      <c r="CN10" s="866"/>
      <c r="CO10" s="866"/>
      <c r="CP10" s="866"/>
      <c r="CQ10" s="867"/>
      <c r="CR10" s="865">
        <v>1</v>
      </c>
      <c r="CS10" s="866"/>
      <c r="CT10" s="866"/>
      <c r="CU10" s="866"/>
      <c r="CV10" s="867"/>
      <c r="CW10" s="865">
        <v>13</v>
      </c>
      <c r="CX10" s="866"/>
      <c r="CY10" s="866"/>
      <c r="CZ10" s="866"/>
      <c r="DA10" s="867"/>
      <c r="DB10" s="865" t="s">
        <v>573</v>
      </c>
      <c r="DC10" s="866"/>
      <c r="DD10" s="866"/>
      <c r="DE10" s="866"/>
      <c r="DF10" s="867"/>
      <c r="DG10" s="865" t="s">
        <v>573</v>
      </c>
      <c r="DH10" s="866"/>
      <c r="DI10" s="866"/>
      <c r="DJ10" s="866"/>
      <c r="DK10" s="867"/>
      <c r="DL10" s="865" t="s">
        <v>573</v>
      </c>
      <c r="DM10" s="866"/>
      <c r="DN10" s="866"/>
      <c r="DO10" s="866"/>
      <c r="DP10" s="867"/>
      <c r="DQ10" s="865" t="s">
        <v>573</v>
      </c>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386</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387</v>
      </c>
      <c r="B23" s="874" t="s">
        <v>388</v>
      </c>
      <c r="C23" s="875"/>
      <c r="D23" s="875"/>
      <c r="E23" s="875"/>
      <c r="F23" s="875"/>
      <c r="G23" s="875"/>
      <c r="H23" s="875"/>
      <c r="I23" s="875"/>
      <c r="J23" s="875"/>
      <c r="K23" s="875"/>
      <c r="L23" s="875"/>
      <c r="M23" s="875"/>
      <c r="N23" s="875"/>
      <c r="O23" s="875"/>
      <c r="P23" s="876"/>
      <c r="Q23" s="877">
        <v>17124</v>
      </c>
      <c r="R23" s="878"/>
      <c r="S23" s="878"/>
      <c r="T23" s="878"/>
      <c r="U23" s="878"/>
      <c r="V23" s="878">
        <v>16533</v>
      </c>
      <c r="W23" s="878"/>
      <c r="X23" s="878"/>
      <c r="Y23" s="878"/>
      <c r="Z23" s="878"/>
      <c r="AA23" s="878">
        <v>591</v>
      </c>
      <c r="AB23" s="878"/>
      <c r="AC23" s="878"/>
      <c r="AD23" s="878"/>
      <c r="AE23" s="879"/>
      <c r="AF23" s="880">
        <v>499</v>
      </c>
      <c r="AG23" s="878"/>
      <c r="AH23" s="878"/>
      <c r="AI23" s="878"/>
      <c r="AJ23" s="881"/>
      <c r="AK23" s="882"/>
      <c r="AL23" s="883"/>
      <c r="AM23" s="883"/>
      <c r="AN23" s="883"/>
      <c r="AO23" s="883"/>
      <c r="AP23" s="878">
        <v>19883</v>
      </c>
      <c r="AQ23" s="878"/>
      <c r="AR23" s="878"/>
      <c r="AS23" s="878"/>
      <c r="AT23" s="878"/>
      <c r="AU23" s="884"/>
      <c r="AV23" s="884"/>
      <c r="AW23" s="884"/>
      <c r="AX23" s="884"/>
      <c r="AY23" s="885"/>
      <c r="AZ23" s="893" t="s">
        <v>126</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389</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390</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366</v>
      </c>
      <c r="B26" s="825"/>
      <c r="C26" s="825"/>
      <c r="D26" s="825"/>
      <c r="E26" s="825"/>
      <c r="F26" s="825"/>
      <c r="G26" s="825"/>
      <c r="H26" s="825"/>
      <c r="I26" s="825"/>
      <c r="J26" s="825"/>
      <c r="K26" s="825"/>
      <c r="L26" s="825"/>
      <c r="M26" s="825"/>
      <c r="N26" s="825"/>
      <c r="O26" s="825"/>
      <c r="P26" s="826"/>
      <c r="Q26" s="801" t="s">
        <v>391</v>
      </c>
      <c r="R26" s="802"/>
      <c r="S26" s="802"/>
      <c r="T26" s="802"/>
      <c r="U26" s="803"/>
      <c r="V26" s="801" t="s">
        <v>392</v>
      </c>
      <c r="W26" s="802"/>
      <c r="X26" s="802"/>
      <c r="Y26" s="802"/>
      <c r="Z26" s="803"/>
      <c r="AA26" s="801" t="s">
        <v>393</v>
      </c>
      <c r="AB26" s="802"/>
      <c r="AC26" s="802"/>
      <c r="AD26" s="802"/>
      <c r="AE26" s="802"/>
      <c r="AF26" s="896" t="s">
        <v>394</v>
      </c>
      <c r="AG26" s="897"/>
      <c r="AH26" s="897"/>
      <c r="AI26" s="897"/>
      <c r="AJ26" s="898"/>
      <c r="AK26" s="802" t="s">
        <v>395</v>
      </c>
      <c r="AL26" s="802"/>
      <c r="AM26" s="802"/>
      <c r="AN26" s="802"/>
      <c r="AO26" s="803"/>
      <c r="AP26" s="801" t="s">
        <v>396</v>
      </c>
      <c r="AQ26" s="802"/>
      <c r="AR26" s="802"/>
      <c r="AS26" s="802"/>
      <c r="AT26" s="803"/>
      <c r="AU26" s="801" t="s">
        <v>397</v>
      </c>
      <c r="AV26" s="802"/>
      <c r="AW26" s="802"/>
      <c r="AX26" s="802"/>
      <c r="AY26" s="803"/>
      <c r="AZ26" s="801" t="s">
        <v>398</v>
      </c>
      <c r="BA26" s="802"/>
      <c r="BB26" s="802"/>
      <c r="BC26" s="802"/>
      <c r="BD26" s="803"/>
      <c r="BE26" s="801" t="s">
        <v>373</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399</v>
      </c>
      <c r="C28" s="816"/>
      <c r="D28" s="816"/>
      <c r="E28" s="816"/>
      <c r="F28" s="816"/>
      <c r="G28" s="816"/>
      <c r="H28" s="816"/>
      <c r="I28" s="816"/>
      <c r="J28" s="816"/>
      <c r="K28" s="816"/>
      <c r="L28" s="816"/>
      <c r="M28" s="816"/>
      <c r="N28" s="816"/>
      <c r="O28" s="816"/>
      <c r="P28" s="817"/>
      <c r="Q28" s="906">
        <v>3295</v>
      </c>
      <c r="R28" s="907"/>
      <c r="S28" s="907"/>
      <c r="T28" s="907"/>
      <c r="U28" s="907"/>
      <c r="V28" s="907">
        <v>3200</v>
      </c>
      <c r="W28" s="907"/>
      <c r="X28" s="907"/>
      <c r="Y28" s="907"/>
      <c r="Z28" s="907"/>
      <c r="AA28" s="907">
        <v>95</v>
      </c>
      <c r="AB28" s="907"/>
      <c r="AC28" s="907"/>
      <c r="AD28" s="907"/>
      <c r="AE28" s="908"/>
      <c r="AF28" s="909">
        <v>95</v>
      </c>
      <c r="AG28" s="907"/>
      <c r="AH28" s="907"/>
      <c r="AI28" s="907"/>
      <c r="AJ28" s="910"/>
      <c r="AK28" s="911">
        <v>300</v>
      </c>
      <c r="AL28" s="902"/>
      <c r="AM28" s="902"/>
      <c r="AN28" s="902"/>
      <c r="AO28" s="902"/>
      <c r="AP28" s="902" t="s">
        <v>573</v>
      </c>
      <c r="AQ28" s="902"/>
      <c r="AR28" s="902"/>
      <c r="AS28" s="902"/>
      <c r="AT28" s="902"/>
      <c r="AU28" s="902" t="s">
        <v>573</v>
      </c>
      <c r="AV28" s="902"/>
      <c r="AW28" s="902"/>
      <c r="AX28" s="902"/>
      <c r="AY28" s="902"/>
      <c r="AZ28" s="903" t="s">
        <v>573</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400</v>
      </c>
      <c r="C29" s="840"/>
      <c r="D29" s="840"/>
      <c r="E29" s="840"/>
      <c r="F29" s="840"/>
      <c r="G29" s="840"/>
      <c r="H29" s="840"/>
      <c r="I29" s="840"/>
      <c r="J29" s="840"/>
      <c r="K29" s="840"/>
      <c r="L29" s="840"/>
      <c r="M29" s="840"/>
      <c r="N29" s="840"/>
      <c r="O29" s="840"/>
      <c r="P29" s="841"/>
      <c r="Q29" s="842">
        <v>2780</v>
      </c>
      <c r="R29" s="843"/>
      <c r="S29" s="843"/>
      <c r="T29" s="843"/>
      <c r="U29" s="843"/>
      <c r="V29" s="843">
        <v>2721</v>
      </c>
      <c r="W29" s="843"/>
      <c r="X29" s="843"/>
      <c r="Y29" s="843"/>
      <c r="Z29" s="843"/>
      <c r="AA29" s="843">
        <v>59</v>
      </c>
      <c r="AB29" s="843"/>
      <c r="AC29" s="843"/>
      <c r="AD29" s="843"/>
      <c r="AE29" s="844"/>
      <c r="AF29" s="845">
        <v>59</v>
      </c>
      <c r="AG29" s="846"/>
      <c r="AH29" s="846"/>
      <c r="AI29" s="846"/>
      <c r="AJ29" s="847"/>
      <c r="AK29" s="914">
        <v>391</v>
      </c>
      <c r="AL29" s="915"/>
      <c r="AM29" s="915"/>
      <c r="AN29" s="915"/>
      <c r="AO29" s="915"/>
      <c r="AP29" s="915" t="s">
        <v>573</v>
      </c>
      <c r="AQ29" s="915"/>
      <c r="AR29" s="915"/>
      <c r="AS29" s="915"/>
      <c r="AT29" s="915"/>
      <c r="AU29" s="915" t="s">
        <v>573</v>
      </c>
      <c r="AV29" s="915"/>
      <c r="AW29" s="915"/>
      <c r="AX29" s="915"/>
      <c r="AY29" s="915"/>
      <c r="AZ29" s="916" t="s">
        <v>573</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401</v>
      </c>
      <c r="C30" s="840"/>
      <c r="D30" s="840"/>
      <c r="E30" s="840"/>
      <c r="F30" s="840"/>
      <c r="G30" s="840"/>
      <c r="H30" s="840"/>
      <c r="I30" s="840"/>
      <c r="J30" s="840"/>
      <c r="K30" s="840"/>
      <c r="L30" s="840"/>
      <c r="M30" s="840"/>
      <c r="N30" s="840"/>
      <c r="O30" s="840"/>
      <c r="P30" s="841"/>
      <c r="Q30" s="842">
        <v>350</v>
      </c>
      <c r="R30" s="843"/>
      <c r="S30" s="843"/>
      <c r="T30" s="843"/>
      <c r="U30" s="843"/>
      <c r="V30" s="843">
        <v>337</v>
      </c>
      <c r="W30" s="843"/>
      <c r="X30" s="843"/>
      <c r="Y30" s="843"/>
      <c r="Z30" s="843"/>
      <c r="AA30" s="843">
        <v>14</v>
      </c>
      <c r="AB30" s="843"/>
      <c r="AC30" s="843"/>
      <c r="AD30" s="843"/>
      <c r="AE30" s="844"/>
      <c r="AF30" s="845">
        <v>14</v>
      </c>
      <c r="AG30" s="846"/>
      <c r="AH30" s="846"/>
      <c r="AI30" s="846"/>
      <c r="AJ30" s="847"/>
      <c r="AK30" s="914">
        <v>78</v>
      </c>
      <c r="AL30" s="915"/>
      <c r="AM30" s="915"/>
      <c r="AN30" s="915"/>
      <c r="AO30" s="915"/>
      <c r="AP30" s="915" t="s">
        <v>573</v>
      </c>
      <c r="AQ30" s="915"/>
      <c r="AR30" s="915"/>
      <c r="AS30" s="915"/>
      <c r="AT30" s="915"/>
      <c r="AU30" s="915" t="s">
        <v>573</v>
      </c>
      <c r="AV30" s="915"/>
      <c r="AW30" s="915"/>
      <c r="AX30" s="915"/>
      <c r="AY30" s="915"/>
      <c r="AZ30" s="916" t="s">
        <v>573</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402</v>
      </c>
      <c r="C31" s="840"/>
      <c r="D31" s="840"/>
      <c r="E31" s="840"/>
      <c r="F31" s="840"/>
      <c r="G31" s="840"/>
      <c r="H31" s="840"/>
      <c r="I31" s="840"/>
      <c r="J31" s="840"/>
      <c r="K31" s="840"/>
      <c r="L31" s="840"/>
      <c r="M31" s="840"/>
      <c r="N31" s="840"/>
      <c r="O31" s="840"/>
      <c r="P31" s="841"/>
      <c r="Q31" s="842">
        <v>664</v>
      </c>
      <c r="R31" s="843"/>
      <c r="S31" s="843"/>
      <c r="T31" s="843"/>
      <c r="U31" s="843"/>
      <c r="V31" s="843">
        <v>543</v>
      </c>
      <c r="W31" s="843"/>
      <c r="X31" s="843"/>
      <c r="Y31" s="843"/>
      <c r="Z31" s="843"/>
      <c r="AA31" s="843">
        <v>122</v>
      </c>
      <c r="AB31" s="843"/>
      <c r="AC31" s="843"/>
      <c r="AD31" s="843"/>
      <c r="AE31" s="844"/>
      <c r="AF31" s="845">
        <v>537</v>
      </c>
      <c r="AG31" s="846"/>
      <c r="AH31" s="846"/>
      <c r="AI31" s="846"/>
      <c r="AJ31" s="847"/>
      <c r="AK31" s="914">
        <v>8</v>
      </c>
      <c r="AL31" s="915"/>
      <c r="AM31" s="915"/>
      <c r="AN31" s="915"/>
      <c r="AO31" s="915"/>
      <c r="AP31" s="915">
        <v>1980</v>
      </c>
      <c r="AQ31" s="915"/>
      <c r="AR31" s="915"/>
      <c r="AS31" s="915"/>
      <c r="AT31" s="915"/>
      <c r="AU31" s="915">
        <v>46</v>
      </c>
      <c r="AV31" s="915"/>
      <c r="AW31" s="915"/>
      <c r="AX31" s="915"/>
      <c r="AY31" s="915"/>
      <c r="AZ31" s="916" t="s">
        <v>573</v>
      </c>
      <c r="BA31" s="916"/>
      <c r="BB31" s="916"/>
      <c r="BC31" s="916"/>
      <c r="BD31" s="916"/>
      <c r="BE31" s="912" t="s">
        <v>403</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574</v>
      </c>
      <c r="C32" s="840"/>
      <c r="D32" s="840"/>
      <c r="E32" s="840"/>
      <c r="F32" s="840"/>
      <c r="G32" s="840"/>
      <c r="H32" s="840"/>
      <c r="I32" s="840"/>
      <c r="J32" s="840"/>
      <c r="K32" s="840"/>
      <c r="L32" s="840"/>
      <c r="M32" s="840"/>
      <c r="N32" s="840"/>
      <c r="O32" s="840"/>
      <c r="P32" s="841"/>
      <c r="Q32" s="842">
        <v>935</v>
      </c>
      <c r="R32" s="843"/>
      <c r="S32" s="843"/>
      <c r="T32" s="843"/>
      <c r="U32" s="843"/>
      <c r="V32" s="843">
        <v>827</v>
      </c>
      <c r="W32" s="843"/>
      <c r="X32" s="843"/>
      <c r="Y32" s="843"/>
      <c r="Z32" s="843"/>
      <c r="AA32" s="843">
        <v>108</v>
      </c>
      <c r="AB32" s="843"/>
      <c r="AC32" s="843"/>
      <c r="AD32" s="843"/>
      <c r="AE32" s="844"/>
      <c r="AF32" s="845">
        <v>102</v>
      </c>
      <c r="AG32" s="846"/>
      <c r="AH32" s="846"/>
      <c r="AI32" s="846"/>
      <c r="AJ32" s="847"/>
      <c r="AK32" s="914">
        <v>811</v>
      </c>
      <c r="AL32" s="915"/>
      <c r="AM32" s="915"/>
      <c r="AN32" s="915"/>
      <c r="AO32" s="915"/>
      <c r="AP32" s="915">
        <v>5093</v>
      </c>
      <c r="AQ32" s="915"/>
      <c r="AR32" s="915"/>
      <c r="AS32" s="915"/>
      <c r="AT32" s="915"/>
      <c r="AU32" s="915">
        <v>3003</v>
      </c>
      <c r="AV32" s="915"/>
      <c r="AW32" s="915"/>
      <c r="AX32" s="915"/>
      <c r="AY32" s="915"/>
      <c r="AZ32" s="916" t="s">
        <v>573</v>
      </c>
      <c r="BA32" s="916"/>
      <c r="BB32" s="916"/>
      <c r="BC32" s="916"/>
      <c r="BD32" s="916"/>
      <c r="BE32" s="912" t="s">
        <v>403</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t="s">
        <v>575</v>
      </c>
      <c r="C33" s="840"/>
      <c r="D33" s="840"/>
      <c r="E33" s="840"/>
      <c r="F33" s="840"/>
      <c r="G33" s="840"/>
      <c r="H33" s="840"/>
      <c r="I33" s="840"/>
      <c r="J33" s="840"/>
      <c r="K33" s="840"/>
      <c r="L33" s="840"/>
      <c r="M33" s="840"/>
      <c r="N33" s="840"/>
      <c r="O33" s="840"/>
      <c r="P33" s="841"/>
      <c r="Q33" s="842">
        <v>90</v>
      </c>
      <c r="R33" s="843"/>
      <c r="S33" s="843"/>
      <c r="T33" s="843"/>
      <c r="U33" s="843"/>
      <c r="V33" s="843">
        <v>86</v>
      </c>
      <c r="W33" s="843"/>
      <c r="X33" s="843"/>
      <c r="Y33" s="843"/>
      <c r="Z33" s="843"/>
      <c r="AA33" s="843">
        <v>4</v>
      </c>
      <c r="AB33" s="843"/>
      <c r="AC33" s="843"/>
      <c r="AD33" s="843"/>
      <c r="AE33" s="844"/>
      <c r="AF33" s="845">
        <v>181</v>
      </c>
      <c r="AG33" s="846"/>
      <c r="AH33" s="846"/>
      <c r="AI33" s="846"/>
      <c r="AJ33" s="847"/>
      <c r="AK33" s="914">
        <v>87</v>
      </c>
      <c r="AL33" s="915"/>
      <c r="AM33" s="915"/>
      <c r="AN33" s="915"/>
      <c r="AO33" s="915"/>
      <c r="AP33" s="915">
        <v>634</v>
      </c>
      <c r="AQ33" s="915"/>
      <c r="AR33" s="915"/>
      <c r="AS33" s="915"/>
      <c r="AT33" s="915"/>
      <c r="AU33" s="915">
        <v>403</v>
      </c>
      <c r="AV33" s="915"/>
      <c r="AW33" s="915"/>
      <c r="AX33" s="915"/>
      <c r="AY33" s="915"/>
      <c r="AZ33" s="916" t="s">
        <v>573</v>
      </c>
      <c r="BA33" s="916"/>
      <c r="BB33" s="916"/>
      <c r="BC33" s="916"/>
      <c r="BD33" s="916"/>
      <c r="BE33" s="912" t="s">
        <v>403</v>
      </c>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t="s">
        <v>576</v>
      </c>
      <c r="C34" s="840"/>
      <c r="D34" s="840"/>
      <c r="E34" s="840"/>
      <c r="F34" s="840"/>
      <c r="G34" s="840"/>
      <c r="H34" s="840"/>
      <c r="I34" s="840"/>
      <c r="J34" s="840"/>
      <c r="K34" s="840"/>
      <c r="L34" s="840"/>
      <c r="M34" s="840"/>
      <c r="N34" s="840"/>
      <c r="O34" s="840"/>
      <c r="P34" s="841"/>
      <c r="Q34" s="842">
        <v>300</v>
      </c>
      <c r="R34" s="843"/>
      <c r="S34" s="843"/>
      <c r="T34" s="843"/>
      <c r="U34" s="843"/>
      <c r="V34" s="843">
        <v>277</v>
      </c>
      <c r="W34" s="843"/>
      <c r="X34" s="843"/>
      <c r="Y34" s="843"/>
      <c r="Z34" s="843"/>
      <c r="AA34" s="843">
        <v>23</v>
      </c>
      <c r="AB34" s="843"/>
      <c r="AC34" s="843"/>
      <c r="AD34" s="843"/>
      <c r="AE34" s="844"/>
      <c r="AF34" s="845">
        <v>483</v>
      </c>
      <c r="AG34" s="846"/>
      <c r="AH34" s="846"/>
      <c r="AI34" s="846"/>
      <c r="AJ34" s="847"/>
      <c r="AK34" s="914">
        <v>199</v>
      </c>
      <c r="AL34" s="915"/>
      <c r="AM34" s="915"/>
      <c r="AN34" s="915"/>
      <c r="AO34" s="915"/>
      <c r="AP34" s="915">
        <v>1295</v>
      </c>
      <c r="AQ34" s="915"/>
      <c r="AR34" s="915"/>
      <c r="AS34" s="915"/>
      <c r="AT34" s="915"/>
      <c r="AU34" s="915">
        <v>822</v>
      </c>
      <c r="AV34" s="915"/>
      <c r="AW34" s="915"/>
      <c r="AX34" s="915"/>
      <c r="AY34" s="915"/>
      <c r="AZ34" s="916" t="s">
        <v>573</v>
      </c>
      <c r="BA34" s="916"/>
      <c r="BB34" s="916"/>
      <c r="BC34" s="916"/>
      <c r="BD34" s="916"/>
      <c r="BE34" s="912" t="s">
        <v>403</v>
      </c>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t="s">
        <v>404</v>
      </c>
      <c r="C35" s="840"/>
      <c r="D35" s="840"/>
      <c r="E35" s="840"/>
      <c r="F35" s="840"/>
      <c r="G35" s="840"/>
      <c r="H35" s="840"/>
      <c r="I35" s="840"/>
      <c r="J35" s="840"/>
      <c r="K35" s="840"/>
      <c r="L35" s="840"/>
      <c r="M35" s="840"/>
      <c r="N35" s="840"/>
      <c r="O35" s="840"/>
      <c r="P35" s="841"/>
      <c r="Q35" s="842">
        <v>1895</v>
      </c>
      <c r="R35" s="843"/>
      <c r="S35" s="843"/>
      <c r="T35" s="843"/>
      <c r="U35" s="843"/>
      <c r="V35" s="843">
        <v>1851</v>
      </c>
      <c r="W35" s="843"/>
      <c r="X35" s="843"/>
      <c r="Y35" s="843"/>
      <c r="Z35" s="843"/>
      <c r="AA35" s="843">
        <v>44</v>
      </c>
      <c r="AB35" s="843"/>
      <c r="AC35" s="843"/>
      <c r="AD35" s="843"/>
      <c r="AE35" s="844"/>
      <c r="AF35" s="845">
        <v>140</v>
      </c>
      <c r="AG35" s="846"/>
      <c r="AH35" s="846"/>
      <c r="AI35" s="846"/>
      <c r="AJ35" s="847"/>
      <c r="AK35" s="914">
        <v>379</v>
      </c>
      <c r="AL35" s="915"/>
      <c r="AM35" s="915"/>
      <c r="AN35" s="915"/>
      <c r="AO35" s="915"/>
      <c r="AP35" s="915">
        <v>1451</v>
      </c>
      <c r="AQ35" s="915"/>
      <c r="AR35" s="915"/>
      <c r="AS35" s="915"/>
      <c r="AT35" s="915"/>
      <c r="AU35" s="915" t="s">
        <v>573</v>
      </c>
      <c r="AV35" s="915"/>
      <c r="AW35" s="915"/>
      <c r="AX35" s="915"/>
      <c r="AY35" s="915"/>
      <c r="AZ35" s="916" t="s">
        <v>573</v>
      </c>
      <c r="BA35" s="916"/>
      <c r="BB35" s="916"/>
      <c r="BC35" s="916"/>
      <c r="BD35" s="916"/>
      <c r="BE35" s="912" t="s">
        <v>403</v>
      </c>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405</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387</v>
      </c>
      <c r="B63" s="874" t="s">
        <v>406</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1611</v>
      </c>
      <c r="AG63" s="926"/>
      <c r="AH63" s="926"/>
      <c r="AI63" s="926"/>
      <c r="AJ63" s="927"/>
      <c r="AK63" s="928"/>
      <c r="AL63" s="923"/>
      <c r="AM63" s="923"/>
      <c r="AN63" s="923"/>
      <c r="AO63" s="923"/>
      <c r="AP63" s="926"/>
      <c r="AQ63" s="926"/>
      <c r="AR63" s="926"/>
      <c r="AS63" s="926"/>
      <c r="AT63" s="926"/>
      <c r="AU63" s="926"/>
      <c r="AV63" s="926"/>
      <c r="AW63" s="926"/>
      <c r="AX63" s="926"/>
      <c r="AY63" s="926"/>
      <c r="AZ63" s="930"/>
      <c r="BA63" s="930"/>
      <c r="BB63" s="930"/>
      <c r="BC63" s="930"/>
      <c r="BD63" s="930"/>
      <c r="BE63" s="931"/>
      <c r="BF63" s="931"/>
      <c r="BG63" s="931"/>
      <c r="BH63" s="931"/>
      <c r="BI63" s="932"/>
      <c r="BJ63" s="933" t="s">
        <v>126</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408</v>
      </c>
      <c r="B66" s="825"/>
      <c r="C66" s="825"/>
      <c r="D66" s="825"/>
      <c r="E66" s="825"/>
      <c r="F66" s="825"/>
      <c r="G66" s="825"/>
      <c r="H66" s="825"/>
      <c r="I66" s="825"/>
      <c r="J66" s="825"/>
      <c r="K66" s="825"/>
      <c r="L66" s="825"/>
      <c r="M66" s="825"/>
      <c r="N66" s="825"/>
      <c r="O66" s="825"/>
      <c r="P66" s="826"/>
      <c r="Q66" s="801" t="s">
        <v>409</v>
      </c>
      <c r="R66" s="802"/>
      <c r="S66" s="802"/>
      <c r="T66" s="802"/>
      <c r="U66" s="803"/>
      <c r="V66" s="801" t="s">
        <v>410</v>
      </c>
      <c r="W66" s="802"/>
      <c r="X66" s="802"/>
      <c r="Y66" s="802"/>
      <c r="Z66" s="803"/>
      <c r="AA66" s="801" t="s">
        <v>393</v>
      </c>
      <c r="AB66" s="802"/>
      <c r="AC66" s="802"/>
      <c r="AD66" s="802"/>
      <c r="AE66" s="803"/>
      <c r="AF66" s="936" t="s">
        <v>411</v>
      </c>
      <c r="AG66" s="897"/>
      <c r="AH66" s="897"/>
      <c r="AI66" s="897"/>
      <c r="AJ66" s="937"/>
      <c r="AK66" s="801" t="s">
        <v>395</v>
      </c>
      <c r="AL66" s="825"/>
      <c r="AM66" s="825"/>
      <c r="AN66" s="825"/>
      <c r="AO66" s="826"/>
      <c r="AP66" s="801" t="s">
        <v>396</v>
      </c>
      <c r="AQ66" s="802"/>
      <c r="AR66" s="802"/>
      <c r="AS66" s="802"/>
      <c r="AT66" s="803"/>
      <c r="AU66" s="801" t="s">
        <v>412</v>
      </c>
      <c r="AV66" s="802"/>
      <c r="AW66" s="802"/>
      <c r="AX66" s="802"/>
      <c r="AY66" s="803"/>
      <c r="AZ66" s="801" t="s">
        <v>373</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581</v>
      </c>
      <c r="C68" s="954"/>
      <c r="D68" s="954"/>
      <c r="E68" s="954"/>
      <c r="F68" s="954"/>
      <c r="G68" s="954"/>
      <c r="H68" s="954"/>
      <c r="I68" s="954"/>
      <c r="J68" s="954"/>
      <c r="K68" s="954"/>
      <c r="L68" s="954"/>
      <c r="M68" s="954"/>
      <c r="N68" s="954"/>
      <c r="O68" s="954"/>
      <c r="P68" s="955"/>
      <c r="Q68" s="956">
        <v>2052</v>
      </c>
      <c r="R68" s="950"/>
      <c r="S68" s="950"/>
      <c r="T68" s="950"/>
      <c r="U68" s="950"/>
      <c r="V68" s="950">
        <v>1951</v>
      </c>
      <c r="W68" s="950"/>
      <c r="X68" s="950"/>
      <c r="Y68" s="950"/>
      <c r="Z68" s="950"/>
      <c r="AA68" s="950">
        <v>101</v>
      </c>
      <c r="AB68" s="950"/>
      <c r="AC68" s="950"/>
      <c r="AD68" s="950"/>
      <c r="AE68" s="950"/>
      <c r="AF68" s="950">
        <v>100</v>
      </c>
      <c r="AG68" s="950"/>
      <c r="AH68" s="950"/>
      <c r="AI68" s="950"/>
      <c r="AJ68" s="950"/>
      <c r="AK68" s="950">
        <v>59</v>
      </c>
      <c r="AL68" s="950"/>
      <c r="AM68" s="950"/>
      <c r="AN68" s="950"/>
      <c r="AO68" s="950"/>
      <c r="AP68" s="950"/>
      <c r="AQ68" s="950"/>
      <c r="AR68" s="950"/>
      <c r="AS68" s="950"/>
      <c r="AT68" s="950"/>
      <c r="AU68" s="950"/>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582</v>
      </c>
      <c r="C69" s="958"/>
      <c r="D69" s="958"/>
      <c r="E69" s="958"/>
      <c r="F69" s="958"/>
      <c r="G69" s="958"/>
      <c r="H69" s="958"/>
      <c r="I69" s="958"/>
      <c r="J69" s="958"/>
      <c r="K69" s="958"/>
      <c r="L69" s="958"/>
      <c r="M69" s="958"/>
      <c r="N69" s="958"/>
      <c r="O69" s="958"/>
      <c r="P69" s="959"/>
      <c r="Q69" s="960">
        <v>111</v>
      </c>
      <c r="R69" s="915"/>
      <c r="S69" s="915"/>
      <c r="T69" s="915"/>
      <c r="U69" s="915"/>
      <c r="V69" s="915">
        <v>33</v>
      </c>
      <c r="W69" s="915"/>
      <c r="X69" s="915"/>
      <c r="Y69" s="915"/>
      <c r="Z69" s="915"/>
      <c r="AA69" s="915">
        <v>78</v>
      </c>
      <c r="AB69" s="915"/>
      <c r="AC69" s="915"/>
      <c r="AD69" s="915"/>
      <c r="AE69" s="915"/>
      <c r="AF69" s="915">
        <v>78</v>
      </c>
      <c r="AG69" s="915"/>
      <c r="AH69" s="915"/>
      <c r="AI69" s="915"/>
      <c r="AJ69" s="915"/>
      <c r="AK69" s="915">
        <v>94</v>
      </c>
      <c r="AL69" s="915"/>
      <c r="AM69" s="915"/>
      <c r="AN69" s="915"/>
      <c r="AO69" s="915"/>
      <c r="AP69" s="915"/>
      <c r="AQ69" s="915"/>
      <c r="AR69" s="915"/>
      <c r="AS69" s="915"/>
      <c r="AT69" s="915"/>
      <c r="AU69" s="915"/>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583</v>
      </c>
      <c r="C70" s="958"/>
      <c r="D70" s="958"/>
      <c r="E70" s="958"/>
      <c r="F70" s="958"/>
      <c r="G70" s="958"/>
      <c r="H70" s="958"/>
      <c r="I70" s="958"/>
      <c r="J70" s="958"/>
      <c r="K70" s="958"/>
      <c r="L70" s="958"/>
      <c r="M70" s="958"/>
      <c r="N70" s="958"/>
      <c r="O70" s="958"/>
      <c r="P70" s="959"/>
      <c r="Q70" s="960">
        <v>222</v>
      </c>
      <c r="R70" s="915"/>
      <c r="S70" s="915"/>
      <c r="T70" s="915"/>
      <c r="U70" s="915"/>
      <c r="V70" s="915">
        <v>207</v>
      </c>
      <c r="W70" s="915"/>
      <c r="X70" s="915"/>
      <c r="Y70" s="915"/>
      <c r="Z70" s="915"/>
      <c r="AA70" s="915">
        <v>15</v>
      </c>
      <c r="AB70" s="915"/>
      <c r="AC70" s="915"/>
      <c r="AD70" s="915"/>
      <c r="AE70" s="915"/>
      <c r="AF70" s="915">
        <v>16</v>
      </c>
      <c r="AG70" s="915"/>
      <c r="AH70" s="915"/>
      <c r="AI70" s="915"/>
      <c r="AJ70" s="915"/>
      <c r="AK70" s="915"/>
      <c r="AL70" s="915"/>
      <c r="AM70" s="915"/>
      <c r="AN70" s="915"/>
      <c r="AO70" s="915"/>
      <c r="AP70" s="915"/>
      <c r="AQ70" s="915"/>
      <c r="AR70" s="915"/>
      <c r="AS70" s="915"/>
      <c r="AT70" s="915"/>
      <c r="AU70" s="915"/>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584</v>
      </c>
      <c r="C71" s="958"/>
      <c r="D71" s="958"/>
      <c r="E71" s="958"/>
      <c r="F71" s="958"/>
      <c r="G71" s="958"/>
      <c r="H71" s="958"/>
      <c r="I71" s="958"/>
      <c r="J71" s="958"/>
      <c r="K71" s="958"/>
      <c r="L71" s="958"/>
      <c r="M71" s="958"/>
      <c r="N71" s="958"/>
      <c r="O71" s="958"/>
      <c r="P71" s="959"/>
      <c r="Q71" s="960">
        <v>2461</v>
      </c>
      <c r="R71" s="915"/>
      <c r="S71" s="915"/>
      <c r="T71" s="915"/>
      <c r="U71" s="915"/>
      <c r="V71" s="915">
        <v>2408</v>
      </c>
      <c r="W71" s="915"/>
      <c r="X71" s="915"/>
      <c r="Y71" s="915"/>
      <c r="Z71" s="915"/>
      <c r="AA71" s="915">
        <v>53</v>
      </c>
      <c r="AB71" s="915"/>
      <c r="AC71" s="915"/>
      <c r="AD71" s="915"/>
      <c r="AE71" s="915"/>
      <c r="AF71" s="915">
        <v>53</v>
      </c>
      <c r="AG71" s="915"/>
      <c r="AH71" s="915"/>
      <c r="AI71" s="915"/>
      <c r="AJ71" s="915"/>
      <c r="AK71" s="915"/>
      <c r="AL71" s="915"/>
      <c r="AM71" s="915"/>
      <c r="AN71" s="915"/>
      <c r="AO71" s="915"/>
      <c r="AP71" s="915">
        <v>1345</v>
      </c>
      <c r="AQ71" s="915"/>
      <c r="AR71" s="915"/>
      <c r="AS71" s="915"/>
      <c r="AT71" s="915"/>
      <c r="AU71" s="915">
        <v>242</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585</v>
      </c>
      <c r="C72" s="958"/>
      <c r="D72" s="958"/>
      <c r="E72" s="958"/>
      <c r="F72" s="958"/>
      <c r="G72" s="958"/>
      <c r="H72" s="958"/>
      <c r="I72" s="958"/>
      <c r="J72" s="958"/>
      <c r="K72" s="958"/>
      <c r="L72" s="958"/>
      <c r="M72" s="958"/>
      <c r="N72" s="958"/>
      <c r="O72" s="958"/>
      <c r="P72" s="959"/>
      <c r="Q72" s="960">
        <v>598</v>
      </c>
      <c r="R72" s="915"/>
      <c r="S72" s="915"/>
      <c r="T72" s="915"/>
      <c r="U72" s="915"/>
      <c r="V72" s="915">
        <v>571</v>
      </c>
      <c r="W72" s="915"/>
      <c r="X72" s="915"/>
      <c r="Y72" s="915"/>
      <c r="Z72" s="915"/>
      <c r="AA72" s="915">
        <v>27</v>
      </c>
      <c r="AB72" s="915"/>
      <c r="AC72" s="915"/>
      <c r="AD72" s="915"/>
      <c r="AE72" s="915"/>
      <c r="AF72" s="915">
        <v>27</v>
      </c>
      <c r="AG72" s="915"/>
      <c r="AH72" s="915"/>
      <c r="AI72" s="915"/>
      <c r="AJ72" s="915"/>
      <c r="AK72" s="915"/>
      <c r="AL72" s="915"/>
      <c r="AM72" s="915"/>
      <c r="AN72" s="915"/>
      <c r="AO72" s="915"/>
      <c r="AP72" s="915">
        <v>53</v>
      </c>
      <c r="AQ72" s="915"/>
      <c r="AR72" s="915"/>
      <c r="AS72" s="915"/>
      <c r="AT72" s="915"/>
      <c r="AU72" s="915">
        <v>53</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586</v>
      </c>
      <c r="C73" s="958"/>
      <c r="D73" s="958"/>
      <c r="E73" s="958"/>
      <c r="F73" s="958"/>
      <c r="G73" s="958"/>
      <c r="H73" s="958"/>
      <c r="I73" s="958"/>
      <c r="J73" s="958"/>
      <c r="K73" s="958"/>
      <c r="L73" s="958"/>
      <c r="M73" s="958"/>
      <c r="N73" s="958"/>
      <c r="O73" s="958"/>
      <c r="P73" s="959"/>
      <c r="Q73" s="960">
        <v>316</v>
      </c>
      <c r="R73" s="915"/>
      <c r="S73" s="915"/>
      <c r="T73" s="915"/>
      <c r="U73" s="915"/>
      <c r="V73" s="915">
        <v>291</v>
      </c>
      <c r="W73" s="915"/>
      <c r="X73" s="915"/>
      <c r="Y73" s="915"/>
      <c r="Z73" s="915"/>
      <c r="AA73" s="915">
        <v>25</v>
      </c>
      <c r="AB73" s="915"/>
      <c r="AC73" s="915"/>
      <c r="AD73" s="915"/>
      <c r="AE73" s="915"/>
      <c r="AF73" s="915">
        <v>27</v>
      </c>
      <c r="AG73" s="915"/>
      <c r="AH73" s="915"/>
      <c r="AI73" s="915"/>
      <c r="AJ73" s="915"/>
      <c r="AK73" s="915">
        <v>7</v>
      </c>
      <c r="AL73" s="915"/>
      <c r="AM73" s="915"/>
      <c r="AN73" s="915"/>
      <c r="AO73" s="915"/>
      <c r="AP73" s="915">
        <v>464</v>
      </c>
      <c r="AQ73" s="915"/>
      <c r="AR73" s="915"/>
      <c r="AS73" s="915"/>
      <c r="AT73" s="915"/>
      <c r="AU73" s="915">
        <v>167</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t="s">
        <v>587</v>
      </c>
      <c r="C74" s="958"/>
      <c r="D74" s="958"/>
      <c r="E74" s="958"/>
      <c r="F74" s="958"/>
      <c r="G74" s="958"/>
      <c r="H74" s="958"/>
      <c r="I74" s="958"/>
      <c r="J74" s="958"/>
      <c r="K74" s="958"/>
      <c r="L74" s="958"/>
      <c r="M74" s="958"/>
      <c r="N74" s="958"/>
      <c r="O74" s="958"/>
      <c r="P74" s="959"/>
      <c r="Q74" s="960">
        <v>1097</v>
      </c>
      <c r="R74" s="915"/>
      <c r="S74" s="915"/>
      <c r="T74" s="915"/>
      <c r="U74" s="915"/>
      <c r="V74" s="915">
        <v>1024</v>
      </c>
      <c r="W74" s="915"/>
      <c r="X74" s="915"/>
      <c r="Y74" s="915"/>
      <c r="Z74" s="915"/>
      <c r="AA74" s="915">
        <v>73</v>
      </c>
      <c r="AB74" s="915"/>
      <c r="AC74" s="915"/>
      <c r="AD74" s="915"/>
      <c r="AE74" s="915"/>
      <c r="AF74" s="915">
        <v>73</v>
      </c>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t="s">
        <v>588</v>
      </c>
      <c r="C75" s="958"/>
      <c r="D75" s="958"/>
      <c r="E75" s="958"/>
      <c r="F75" s="958"/>
      <c r="G75" s="958"/>
      <c r="H75" s="958"/>
      <c r="I75" s="958"/>
      <c r="J75" s="958"/>
      <c r="K75" s="958"/>
      <c r="L75" s="958"/>
      <c r="M75" s="958"/>
      <c r="N75" s="958"/>
      <c r="O75" s="958"/>
      <c r="P75" s="959"/>
      <c r="Q75" s="963">
        <v>293449</v>
      </c>
      <c r="R75" s="964"/>
      <c r="S75" s="964"/>
      <c r="T75" s="964"/>
      <c r="U75" s="914"/>
      <c r="V75" s="965">
        <v>280468</v>
      </c>
      <c r="W75" s="964"/>
      <c r="X75" s="964"/>
      <c r="Y75" s="964"/>
      <c r="Z75" s="914"/>
      <c r="AA75" s="965">
        <v>12980</v>
      </c>
      <c r="AB75" s="964"/>
      <c r="AC75" s="964"/>
      <c r="AD75" s="964"/>
      <c r="AE75" s="914"/>
      <c r="AF75" s="965">
        <v>12980</v>
      </c>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t="s">
        <v>589</v>
      </c>
      <c r="C76" s="958"/>
      <c r="D76" s="958"/>
      <c r="E76" s="958"/>
      <c r="F76" s="958"/>
      <c r="G76" s="958"/>
      <c r="H76" s="958"/>
      <c r="I76" s="958"/>
      <c r="J76" s="958"/>
      <c r="K76" s="958"/>
      <c r="L76" s="958"/>
      <c r="M76" s="958"/>
      <c r="N76" s="958"/>
      <c r="O76" s="958"/>
      <c r="P76" s="959"/>
      <c r="Q76" s="963">
        <v>1069</v>
      </c>
      <c r="R76" s="964"/>
      <c r="S76" s="964"/>
      <c r="T76" s="964"/>
      <c r="U76" s="914"/>
      <c r="V76" s="965">
        <v>1042</v>
      </c>
      <c r="W76" s="964"/>
      <c r="X76" s="964"/>
      <c r="Y76" s="964"/>
      <c r="Z76" s="914"/>
      <c r="AA76" s="965">
        <v>28</v>
      </c>
      <c r="AB76" s="964"/>
      <c r="AC76" s="964"/>
      <c r="AD76" s="964"/>
      <c r="AE76" s="914"/>
      <c r="AF76" s="965">
        <v>28</v>
      </c>
      <c r="AG76" s="964"/>
      <c r="AH76" s="964"/>
      <c r="AI76" s="964"/>
      <c r="AJ76" s="914"/>
      <c r="AK76" s="965">
        <v>11</v>
      </c>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t="s">
        <v>590</v>
      </c>
      <c r="C77" s="958"/>
      <c r="D77" s="958"/>
      <c r="E77" s="958"/>
      <c r="F77" s="958"/>
      <c r="G77" s="958"/>
      <c r="H77" s="958"/>
      <c r="I77" s="958"/>
      <c r="J77" s="958"/>
      <c r="K77" s="958"/>
      <c r="L77" s="958"/>
      <c r="M77" s="958"/>
      <c r="N77" s="958"/>
      <c r="O77" s="958"/>
      <c r="P77" s="959"/>
      <c r="Q77" s="963">
        <v>3110</v>
      </c>
      <c r="R77" s="964"/>
      <c r="S77" s="964"/>
      <c r="T77" s="964"/>
      <c r="U77" s="914"/>
      <c r="V77" s="965">
        <v>2258</v>
      </c>
      <c r="W77" s="964"/>
      <c r="X77" s="964"/>
      <c r="Y77" s="964"/>
      <c r="Z77" s="914"/>
      <c r="AA77" s="965">
        <v>852</v>
      </c>
      <c r="AB77" s="964"/>
      <c r="AC77" s="964"/>
      <c r="AD77" s="964"/>
      <c r="AE77" s="914"/>
      <c r="AF77" s="965">
        <v>5977</v>
      </c>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t="s">
        <v>591</v>
      </c>
      <c r="C78" s="958"/>
      <c r="D78" s="958"/>
      <c r="E78" s="958"/>
      <c r="F78" s="958"/>
      <c r="G78" s="958"/>
      <c r="H78" s="958"/>
      <c r="I78" s="958"/>
      <c r="J78" s="958"/>
      <c r="K78" s="958"/>
      <c r="L78" s="958"/>
      <c r="M78" s="958"/>
      <c r="N78" s="958"/>
      <c r="O78" s="958"/>
      <c r="P78" s="959"/>
      <c r="Q78" s="960">
        <v>274</v>
      </c>
      <c r="R78" s="915"/>
      <c r="S78" s="915"/>
      <c r="T78" s="915"/>
      <c r="U78" s="915"/>
      <c r="V78" s="915">
        <v>258</v>
      </c>
      <c r="W78" s="915"/>
      <c r="X78" s="915"/>
      <c r="Y78" s="915"/>
      <c r="Z78" s="915"/>
      <c r="AA78" s="915">
        <v>16</v>
      </c>
      <c r="AB78" s="915"/>
      <c r="AC78" s="915"/>
      <c r="AD78" s="915"/>
      <c r="AE78" s="915"/>
      <c r="AF78" s="915">
        <v>16</v>
      </c>
      <c r="AG78" s="915"/>
      <c r="AH78" s="915"/>
      <c r="AI78" s="915"/>
      <c r="AJ78" s="915"/>
      <c r="AK78" s="915"/>
      <c r="AL78" s="915"/>
      <c r="AM78" s="915"/>
      <c r="AN78" s="915"/>
      <c r="AO78" s="915"/>
      <c r="AP78" s="915">
        <v>118</v>
      </c>
      <c r="AQ78" s="915"/>
      <c r="AR78" s="915"/>
      <c r="AS78" s="915"/>
      <c r="AT78" s="915"/>
      <c r="AU78" s="915">
        <v>11</v>
      </c>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t="s">
        <v>592</v>
      </c>
      <c r="C79" s="958"/>
      <c r="D79" s="958"/>
      <c r="E79" s="958"/>
      <c r="F79" s="958"/>
      <c r="G79" s="958"/>
      <c r="H79" s="958"/>
      <c r="I79" s="958"/>
      <c r="J79" s="958"/>
      <c r="K79" s="958"/>
      <c r="L79" s="958"/>
      <c r="M79" s="958"/>
      <c r="N79" s="958"/>
      <c r="O79" s="958"/>
      <c r="P79" s="959"/>
      <c r="Q79" s="960">
        <v>64</v>
      </c>
      <c r="R79" s="915"/>
      <c r="S79" s="915"/>
      <c r="T79" s="915"/>
      <c r="U79" s="915"/>
      <c r="V79" s="915">
        <v>49</v>
      </c>
      <c r="W79" s="915"/>
      <c r="X79" s="915"/>
      <c r="Y79" s="915"/>
      <c r="Z79" s="915"/>
      <c r="AA79" s="915">
        <v>15</v>
      </c>
      <c r="AB79" s="915"/>
      <c r="AC79" s="915"/>
      <c r="AD79" s="915"/>
      <c r="AE79" s="915"/>
      <c r="AF79" s="915">
        <v>16</v>
      </c>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t="s">
        <v>593</v>
      </c>
      <c r="C80" s="958"/>
      <c r="D80" s="958"/>
      <c r="E80" s="958"/>
      <c r="F80" s="958"/>
      <c r="G80" s="958"/>
      <c r="H80" s="958"/>
      <c r="I80" s="958"/>
      <c r="J80" s="958"/>
      <c r="K80" s="958"/>
      <c r="L80" s="958"/>
      <c r="M80" s="958"/>
      <c r="N80" s="958"/>
      <c r="O80" s="958"/>
      <c r="P80" s="959"/>
      <c r="Q80" s="960">
        <v>194</v>
      </c>
      <c r="R80" s="915"/>
      <c r="S80" s="915"/>
      <c r="T80" s="915"/>
      <c r="U80" s="915"/>
      <c r="V80" s="915">
        <v>191</v>
      </c>
      <c r="W80" s="915"/>
      <c r="X80" s="915"/>
      <c r="Y80" s="915"/>
      <c r="Z80" s="915"/>
      <c r="AA80" s="915">
        <v>3</v>
      </c>
      <c r="AB80" s="915"/>
      <c r="AC80" s="915"/>
      <c r="AD80" s="915"/>
      <c r="AE80" s="915"/>
      <c r="AF80" s="915">
        <v>3</v>
      </c>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t="s">
        <v>594</v>
      </c>
      <c r="C81" s="958"/>
      <c r="D81" s="958"/>
      <c r="E81" s="958"/>
      <c r="F81" s="958"/>
      <c r="G81" s="958"/>
      <c r="H81" s="958"/>
      <c r="I81" s="958"/>
      <c r="J81" s="958"/>
      <c r="K81" s="958"/>
      <c r="L81" s="958"/>
      <c r="M81" s="958"/>
      <c r="N81" s="958"/>
      <c r="O81" s="958"/>
      <c r="P81" s="959"/>
      <c r="Q81" s="960">
        <v>86</v>
      </c>
      <c r="R81" s="915"/>
      <c r="S81" s="915"/>
      <c r="T81" s="915"/>
      <c r="U81" s="915"/>
      <c r="V81" s="915">
        <v>77</v>
      </c>
      <c r="W81" s="915"/>
      <c r="X81" s="915"/>
      <c r="Y81" s="915"/>
      <c r="Z81" s="915"/>
      <c r="AA81" s="915">
        <v>9</v>
      </c>
      <c r="AB81" s="915"/>
      <c r="AC81" s="915"/>
      <c r="AD81" s="915"/>
      <c r="AE81" s="915"/>
      <c r="AF81" s="915">
        <v>9</v>
      </c>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387</v>
      </c>
      <c r="B88" s="874" t="s">
        <v>413</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19403</v>
      </c>
      <c r="AG88" s="926"/>
      <c r="AH88" s="926"/>
      <c r="AI88" s="926"/>
      <c r="AJ88" s="926"/>
      <c r="AK88" s="923"/>
      <c r="AL88" s="923"/>
      <c r="AM88" s="923"/>
      <c r="AN88" s="923"/>
      <c r="AO88" s="923"/>
      <c r="AP88" s="926">
        <v>1980</v>
      </c>
      <c r="AQ88" s="926"/>
      <c r="AR88" s="926"/>
      <c r="AS88" s="926"/>
      <c r="AT88" s="926"/>
      <c r="AU88" s="926">
        <v>473</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387</v>
      </c>
      <c r="BR102" s="874" t="s">
        <v>414</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415</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416</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417</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418</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419</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420</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421</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422</v>
      </c>
      <c r="AB109" s="979"/>
      <c r="AC109" s="979"/>
      <c r="AD109" s="979"/>
      <c r="AE109" s="980"/>
      <c r="AF109" s="978" t="s">
        <v>303</v>
      </c>
      <c r="AG109" s="979"/>
      <c r="AH109" s="979"/>
      <c r="AI109" s="979"/>
      <c r="AJ109" s="980"/>
      <c r="AK109" s="978" t="s">
        <v>302</v>
      </c>
      <c r="AL109" s="979"/>
      <c r="AM109" s="979"/>
      <c r="AN109" s="979"/>
      <c r="AO109" s="980"/>
      <c r="AP109" s="978" t="s">
        <v>423</v>
      </c>
      <c r="AQ109" s="979"/>
      <c r="AR109" s="979"/>
      <c r="AS109" s="979"/>
      <c r="AT109" s="981"/>
      <c r="AU109" s="998" t="s">
        <v>421</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422</v>
      </c>
      <c r="BR109" s="979"/>
      <c r="BS109" s="979"/>
      <c r="BT109" s="979"/>
      <c r="BU109" s="980"/>
      <c r="BV109" s="978" t="s">
        <v>303</v>
      </c>
      <c r="BW109" s="979"/>
      <c r="BX109" s="979"/>
      <c r="BY109" s="979"/>
      <c r="BZ109" s="980"/>
      <c r="CA109" s="978" t="s">
        <v>302</v>
      </c>
      <c r="CB109" s="979"/>
      <c r="CC109" s="979"/>
      <c r="CD109" s="979"/>
      <c r="CE109" s="980"/>
      <c r="CF109" s="999" t="s">
        <v>423</v>
      </c>
      <c r="CG109" s="999"/>
      <c r="CH109" s="999"/>
      <c r="CI109" s="999"/>
      <c r="CJ109" s="999"/>
      <c r="CK109" s="978" t="s">
        <v>424</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422</v>
      </c>
      <c r="DH109" s="979"/>
      <c r="DI109" s="979"/>
      <c r="DJ109" s="979"/>
      <c r="DK109" s="980"/>
      <c r="DL109" s="978" t="s">
        <v>303</v>
      </c>
      <c r="DM109" s="979"/>
      <c r="DN109" s="979"/>
      <c r="DO109" s="979"/>
      <c r="DP109" s="980"/>
      <c r="DQ109" s="978" t="s">
        <v>302</v>
      </c>
      <c r="DR109" s="979"/>
      <c r="DS109" s="979"/>
      <c r="DT109" s="979"/>
      <c r="DU109" s="980"/>
      <c r="DV109" s="978" t="s">
        <v>423</v>
      </c>
      <c r="DW109" s="979"/>
      <c r="DX109" s="979"/>
      <c r="DY109" s="979"/>
      <c r="DZ109" s="981"/>
    </row>
    <row r="110" spans="1:131" s="247" customFormat="1" ht="26.25" customHeight="1" x14ac:dyDescent="0.15">
      <c r="A110" s="982" t="s">
        <v>425</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1665050</v>
      </c>
      <c r="AB110" s="986"/>
      <c r="AC110" s="986"/>
      <c r="AD110" s="986"/>
      <c r="AE110" s="987"/>
      <c r="AF110" s="988">
        <v>1743142</v>
      </c>
      <c r="AG110" s="986"/>
      <c r="AH110" s="986"/>
      <c r="AI110" s="986"/>
      <c r="AJ110" s="987"/>
      <c r="AK110" s="988">
        <v>1714183</v>
      </c>
      <c r="AL110" s="986"/>
      <c r="AM110" s="986"/>
      <c r="AN110" s="986"/>
      <c r="AO110" s="987"/>
      <c r="AP110" s="989">
        <v>24.2</v>
      </c>
      <c r="AQ110" s="990"/>
      <c r="AR110" s="990"/>
      <c r="AS110" s="990"/>
      <c r="AT110" s="991"/>
      <c r="AU110" s="992" t="s">
        <v>72</v>
      </c>
      <c r="AV110" s="993"/>
      <c r="AW110" s="993"/>
      <c r="AX110" s="993"/>
      <c r="AY110" s="993"/>
      <c r="AZ110" s="1034" t="s">
        <v>426</v>
      </c>
      <c r="BA110" s="983"/>
      <c r="BB110" s="983"/>
      <c r="BC110" s="983"/>
      <c r="BD110" s="983"/>
      <c r="BE110" s="983"/>
      <c r="BF110" s="983"/>
      <c r="BG110" s="983"/>
      <c r="BH110" s="983"/>
      <c r="BI110" s="983"/>
      <c r="BJ110" s="983"/>
      <c r="BK110" s="983"/>
      <c r="BL110" s="983"/>
      <c r="BM110" s="983"/>
      <c r="BN110" s="983"/>
      <c r="BO110" s="983"/>
      <c r="BP110" s="984"/>
      <c r="BQ110" s="1020">
        <v>19970669</v>
      </c>
      <c r="BR110" s="1021"/>
      <c r="BS110" s="1021"/>
      <c r="BT110" s="1021"/>
      <c r="BU110" s="1021"/>
      <c r="BV110" s="1021">
        <v>19333552</v>
      </c>
      <c r="BW110" s="1021"/>
      <c r="BX110" s="1021"/>
      <c r="BY110" s="1021"/>
      <c r="BZ110" s="1021"/>
      <c r="CA110" s="1021">
        <v>19883258</v>
      </c>
      <c r="CB110" s="1021"/>
      <c r="CC110" s="1021"/>
      <c r="CD110" s="1021"/>
      <c r="CE110" s="1021"/>
      <c r="CF110" s="1035">
        <v>281.2</v>
      </c>
      <c r="CG110" s="1036"/>
      <c r="CH110" s="1036"/>
      <c r="CI110" s="1036"/>
      <c r="CJ110" s="1036"/>
      <c r="CK110" s="1037" t="s">
        <v>427</v>
      </c>
      <c r="CL110" s="1038"/>
      <c r="CM110" s="1017" t="s">
        <v>428</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126</v>
      </c>
      <c r="DH110" s="1021"/>
      <c r="DI110" s="1021"/>
      <c r="DJ110" s="1021"/>
      <c r="DK110" s="1021"/>
      <c r="DL110" s="1021" t="s">
        <v>429</v>
      </c>
      <c r="DM110" s="1021"/>
      <c r="DN110" s="1021"/>
      <c r="DO110" s="1021"/>
      <c r="DP110" s="1021"/>
      <c r="DQ110" s="1021" t="s">
        <v>430</v>
      </c>
      <c r="DR110" s="1021"/>
      <c r="DS110" s="1021"/>
      <c r="DT110" s="1021"/>
      <c r="DU110" s="1021"/>
      <c r="DV110" s="1022" t="s">
        <v>430</v>
      </c>
      <c r="DW110" s="1022"/>
      <c r="DX110" s="1022"/>
      <c r="DY110" s="1022"/>
      <c r="DZ110" s="1023"/>
    </row>
    <row r="111" spans="1:131" s="247" customFormat="1" ht="26.25" customHeight="1" x14ac:dyDescent="0.15">
      <c r="A111" s="1024" t="s">
        <v>431</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126</v>
      </c>
      <c r="AB111" s="1028"/>
      <c r="AC111" s="1028"/>
      <c r="AD111" s="1028"/>
      <c r="AE111" s="1029"/>
      <c r="AF111" s="1030" t="s">
        <v>126</v>
      </c>
      <c r="AG111" s="1028"/>
      <c r="AH111" s="1028"/>
      <c r="AI111" s="1028"/>
      <c r="AJ111" s="1029"/>
      <c r="AK111" s="1030" t="s">
        <v>430</v>
      </c>
      <c r="AL111" s="1028"/>
      <c r="AM111" s="1028"/>
      <c r="AN111" s="1028"/>
      <c r="AO111" s="1029"/>
      <c r="AP111" s="1031" t="s">
        <v>429</v>
      </c>
      <c r="AQ111" s="1032"/>
      <c r="AR111" s="1032"/>
      <c r="AS111" s="1032"/>
      <c r="AT111" s="1033"/>
      <c r="AU111" s="994"/>
      <c r="AV111" s="995"/>
      <c r="AW111" s="995"/>
      <c r="AX111" s="995"/>
      <c r="AY111" s="995"/>
      <c r="AZ111" s="1043" t="s">
        <v>432</v>
      </c>
      <c r="BA111" s="1044"/>
      <c r="BB111" s="1044"/>
      <c r="BC111" s="1044"/>
      <c r="BD111" s="1044"/>
      <c r="BE111" s="1044"/>
      <c r="BF111" s="1044"/>
      <c r="BG111" s="1044"/>
      <c r="BH111" s="1044"/>
      <c r="BI111" s="1044"/>
      <c r="BJ111" s="1044"/>
      <c r="BK111" s="1044"/>
      <c r="BL111" s="1044"/>
      <c r="BM111" s="1044"/>
      <c r="BN111" s="1044"/>
      <c r="BO111" s="1044"/>
      <c r="BP111" s="1045"/>
      <c r="BQ111" s="1013">
        <v>280</v>
      </c>
      <c r="BR111" s="1014"/>
      <c r="BS111" s="1014"/>
      <c r="BT111" s="1014"/>
      <c r="BU111" s="1014"/>
      <c r="BV111" s="1014" t="s">
        <v>126</v>
      </c>
      <c r="BW111" s="1014"/>
      <c r="BX111" s="1014"/>
      <c r="BY111" s="1014"/>
      <c r="BZ111" s="1014"/>
      <c r="CA111" s="1014" t="s">
        <v>126</v>
      </c>
      <c r="CB111" s="1014"/>
      <c r="CC111" s="1014"/>
      <c r="CD111" s="1014"/>
      <c r="CE111" s="1014"/>
      <c r="CF111" s="1008" t="s">
        <v>430</v>
      </c>
      <c r="CG111" s="1009"/>
      <c r="CH111" s="1009"/>
      <c r="CI111" s="1009"/>
      <c r="CJ111" s="1009"/>
      <c r="CK111" s="1039"/>
      <c r="CL111" s="1040"/>
      <c r="CM111" s="1010" t="s">
        <v>433</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430</v>
      </c>
      <c r="DH111" s="1014"/>
      <c r="DI111" s="1014"/>
      <c r="DJ111" s="1014"/>
      <c r="DK111" s="1014"/>
      <c r="DL111" s="1014" t="s">
        <v>430</v>
      </c>
      <c r="DM111" s="1014"/>
      <c r="DN111" s="1014"/>
      <c r="DO111" s="1014"/>
      <c r="DP111" s="1014"/>
      <c r="DQ111" s="1014" t="s">
        <v>126</v>
      </c>
      <c r="DR111" s="1014"/>
      <c r="DS111" s="1014"/>
      <c r="DT111" s="1014"/>
      <c r="DU111" s="1014"/>
      <c r="DV111" s="1015" t="s">
        <v>429</v>
      </c>
      <c r="DW111" s="1015"/>
      <c r="DX111" s="1015"/>
      <c r="DY111" s="1015"/>
      <c r="DZ111" s="1016"/>
    </row>
    <row r="112" spans="1:131" s="247" customFormat="1" ht="26.25" customHeight="1" x14ac:dyDescent="0.15">
      <c r="A112" s="1046" t="s">
        <v>434</v>
      </c>
      <c r="B112" s="1047"/>
      <c r="C112" s="1044" t="s">
        <v>435</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430</v>
      </c>
      <c r="AB112" s="1053"/>
      <c r="AC112" s="1053"/>
      <c r="AD112" s="1053"/>
      <c r="AE112" s="1054"/>
      <c r="AF112" s="1055" t="s">
        <v>430</v>
      </c>
      <c r="AG112" s="1053"/>
      <c r="AH112" s="1053"/>
      <c r="AI112" s="1053"/>
      <c r="AJ112" s="1054"/>
      <c r="AK112" s="1055" t="s">
        <v>430</v>
      </c>
      <c r="AL112" s="1053"/>
      <c r="AM112" s="1053"/>
      <c r="AN112" s="1053"/>
      <c r="AO112" s="1054"/>
      <c r="AP112" s="1056" t="s">
        <v>126</v>
      </c>
      <c r="AQ112" s="1057"/>
      <c r="AR112" s="1057"/>
      <c r="AS112" s="1057"/>
      <c r="AT112" s="1058"/>
      <c r="AU112" s="994"/>
      <c r="AV112" s="995"/>
      <c r="AW112" s="995"/>
      <c r="AX112" s="995"/>
      <c r="AY112" s="995"/>
      <c r="AZ112" s="1043" t="s">
        <v>436</v>
      </c>
      <c r="BA112" s="1044"/>
      <c r="BB112" s="1044"/>
      <c r="BC112" s="1044"/>
      <c r="BD112" s="1044"/>
      <c r="BE112" s="1044"/>
      <c r="BF112" s="1044"/>
      <c r="BG112" s="1044"/>
      <c r="BH112" s="1044"/>
      <c r="BI112" s="1044"/>
      <c r="BJ112" s="1044"/>
      <c r="BK112" s="1044"/>
      <c r="BL112" s="1044"/>
      <c r="BM112" s="1044"/>
      <c r="BN112" s="1044"/>
      <c r="BO112" s="1044"/>
      <c r="BP112" s="1045"/>
      <c r="BQ112" s="1013">
        <v>5476870</v>
      </c>
      <c r="BR112" s="1014"/>
      <c r="BS112" s="1014"/>
      <c r="BT112" s="1014"/>
      <c r="BU112" s="1014"/>
      <c r="BV112" s="1014">
        <v>4907393</v>
      </c>
      <c r="BW112" s="1014"/>
      <c r="BX112" s="1014"/>
      <c r="BY112" s="1014"/>
      <c r="BZ112" s="1014"/>
      <c r="CA112" s="1014">
        <v>4346142</v>
      </c>
      <c r="CB112" s="1014"/>
      <c r="CC112" s="1014"/>
      <c r="CD112" s="1014"/>
      <c r="CE112" s="1014"/>
      <c r="CF112" s="1008">
        <v>61.5</v>
      </c>
      <c r="CG112" s="1009"/>
      <c r="CH112" s="1009"/>
      <c r="CI112" s="1009"/>
      <c r="CJ112" s="1009"/>
      <c r="CK112" s="1039"/>
      <c r="CL112" s="1040"/>
      <c r="CM112" s="1010" t="s">
        <v>437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126</v>
      </c>
      <c r="DH112" s="1014"/>
      <c r="DI112" s="1014"/>
      <c r="DJ112" s="1014"/>
      <c r="DK112" s="1014"/>
      <c r="DL112" s="1014" t="s">
        <v>430</v>
      </c>
      <c r="DM112" s="1014"/>
      <c r="DN112" s="1014"/>
      <c r="DO112" s="1014"/>
      <c r="DP112" s="1014"/>
      <c r="DQ112" s="1014" t="s">
        <v>430</v>
      </c>
      <c r="DR112" s="1014"/>
      <c r="DS112" s="1014"/>
      <c r="DT112" s="1014"/>
      <c r="DU112" s="1014"/>
      <c r="DV112" s="1015" t="s">
        <v>126</v>
      </c>
      <c r="DW112" s="1015"/>
      <c r="DX112" s="1015"/>
      <c r="DY112" s="1015"/>
      <c r="DZ112" s="1016"/>
    </row>
    <row r="113" spans="1:130" s="247" customFormat="1" ht="26.25" customHeight="1" x14ac:dyDescent="0.15">
      <c r="A113" s="1048"/>
      <c r="B113" s="1049"/>
      <c r="C113" s="1044" t="s">
        <v>438</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677690</v>
      </c>
      <c r="AB113" s="1028"/>
      <c r="AC113" s="1028"/>
      <c r="AD113" s="1028"/>
      <c r="AE113" s="1029"/>
      <c r="AF113" s="1030">
        <v>657164</v>
      </c>
      <c r="AG113" s="1028"/>
      <c r="AH113" s="1028"/>
      <c r="AI113" s="1028"/>
      <c r="AJ113" s="1029"/>
      <c r="AK113" s="1030">
        <v>640668</v>
      </c>
      <c r="AL113" s="1028"/>
      <c r="AM113" s="1028"/>
      <c r="AN113" s="1028"/>
      <c r="AO113" s="1029"/>
      <c r="AP113" s="1031">
        <v>9.1</v>
      </c>
      <c r="AQ113" s="1032"/>
      <c r="AR113" s="1032"/>
      <c r="AS113" s="1032"/>
      <c r="AT113" s="1033"/>
      <c r="AU113" s="994"/>
      <c r="AV113" s="995"/>
      <c r="AW113" s="995"/>
      <c r="AX113" s="995"/>
      <c r="AY113" s="995"/>
      <c r="AZ113" s="1043" t="s">
        <v>439</v>
      </c>
      <c r="BA113" s="1044"/>
      <c r="BB113" s="1044"/>
      <c r="BC113" s="1044"/>
      <c r="BD113" s="1044"/>
      <c r="BE113" s="1044"/>
      <c r="BF113" s="1044"/>
      <c r="BG113" s="1044"/>
      <c r="BH113" s="1044"/>
      <c r="BI113" s="1044"/>
      <c r="BJ113" s="1044"/>
      <c r="BK113" s="1044"/>
      <c r="BL113" s="1044"/>
      <c r="BM113" s="1044"/>
      <c r="BN113" s="1044"/>
      <c r="BO113" s="1044"/>
      <c r="BP113" s="1045"/>
      <c r="BQ113" s="1013">
        <v>522414</v>
      </c>
      <c r="BR113" s="1014"/>
      <c r="BS113" s="1014"/>
      <c r="BT113" s="1014"/>
      <c r="BU113" s="1014"/>
      <c r="BV113" s="1014">
        <v>478457</v>
      </c>
      <c r="BW113" s="1014"/>
      <c r="BX113" s="1014"/>
      <c r="BY113" s="1014"/>
      <c r="BZ113" s="1014"/>
      <c r="CA113" s="1014">
        <v>472878</v>
      </c>
      <c r="CB113" s="1014"/>
      <c r="CC113" s="1014"/>
      <c r="CD113" s="1014"/>
      <c r="CE113" s="1014"/>
      <c r="CF113" s="1008">
        <v>6.7</v>
      </c>
      <c r="CG113" s="1009"/>
      <c r="CH113" s="1009"/>
      <c r="CI113" s="1009"/>
      <c r="CJ113" s="1009"/>
      <c r="CK113" s="1039"/>
      <c r="CL113" s="1040"/>
      <c r="CM113" s="1010" t="s">
        <v>440</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430</v>
      </c>
      <c r="DH113" s="1053"/>
      <c r="DI113" s="1053"/>
      <c r="DJ113" s="1053"/>
      <c r="DK113" s="1054"/>
      <c r="DL113" s="1055" t="s">
        <v>126</v>
      </c>
      <c r="DM113" s="1053"/>
      <c r="DN113" s="1053"/>
      <c r="DO113" s="1053"/>
      <c r="DP113" s="1054"/>
      <c r="DQ113" s="1055" t="s">
        <v>441</v>
      </c>
      <c r="DR113" s="1053"/>
      <c r="DS113" s="1053"/>
      <c r="DT113" s="1053"/>
      <c r="DU113" s="1054"/>
      <c r="DV113" s="1056" t="s">
        <v>126</v>
      </c>
      <c r="DW113" s="1057"/>
      <c r="DX113" s="1057"/>
      <c r="DY113" s="1057"/>
      <c r="DZ113" s="1058"/>
    </row>
    <row r="114" spans="1:130" s="247" customFormat="1" ht="26.25" customHeight="1" x14ac:dyDescent="0.15">
      <c r="A114" s="1048"/>
      <c r="B114" s="1049"/>
      <c r="C114" s="1044" t="s">
        <v>442</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64298</v>
      </c>
      <c r="AB114" s="1053"/>
      <c r="AC114" s="1053"/>
      <c r="AD114" s="1053"/>
      <c r="AE114" s="1054"/>
      <c r="AF114" s="1055">
        <v>63023</v>
      </c>
      <c r="AG114" s="1053"/>
      <c r="AH114" s="1053"/>
      <c r="AI114" s="1053"/>
      <c r="AJ114" s="1054"/>
      <c r="AK114" s="1055">
        <v>67441</v>
      </c>
      <c r="AL114" s="1053"/>
      <c r="AM114" s="1053"/>
      <c r="AN114" s="1053"/>
      <c r="AO114" s="1054"/>
      <c r="AP114" s="1056">
        <v>1</v>
      </c>
      <c r="AQ114" s="1057"/>
      <c r="AR114" s="1057"/>
      <c r="AS114" s="1057"/>
      <c r="AT114" s="1058"/>
      <c r="AU114" s="994"/>
      <c r="AV114" s="995"/>
      <c r="AW114" s="995"/>
      <c r="AX114" s="995"/>
      <c r="AY114" s="995"/>
      <c r="AZ114" s="1043" t="s">
        <v>443</v>
      </c>
      <c r="BA114" s="1044"/>
      <c r="BB114" s="1044"/>
      <c r="BC114" s="1044"/>
      <c r="BD114" s="1044"/>
      <c r="BE114" s="1044"/>
      <c r="BF114" s="1044"/>
      <c r="BG114" s="1044"/>
      <c r="BH114" s="1044"/>
      <c r="BI114" s="1044"/>
      <c r="BJ114" s="1044"/>
      <c r="BK114" s="1044"/>
      <c r="BL114" s="1044"/>
      <c r="BM114" s="1044"/>
      <c r="BN114" s="1044"/>
      <c r="BO114" s="1044"/>
      <c r="BP114" s="1045"/>
      <c r="BQ114" s="1013">
        <v>1948959</v>
      </c>
      <c r="BR114" s="1014"/>
      <c r="BS114" s="1014"/>
      <c r="BT114" s="1014"/>
      <c r="BU114" s="1014"/>
      <c r="BV114" s="1014">
        <v>1771710</v>
      </c>
      <c r="BW114" s="1014"/>
      <c r="BX114" s="1014"/>
      <c r="BY114" s="1014"/>
      <c r="BZ114" s="1014"/>
      <c r="CA114" s="1014">
        <v>1638780</v>
      </c>
      <c r="CB114" s="1014"/>
      <c r="CC114" s="1014"/>
      <c r="CD114" s="1014"/>
      <c r="CE114" s="1014"/>
      <c r="CF114" s="1008">
        <v>23.2</v>
      </c>
      <c r="CG114" s="1009"/>
      <c r="CH114" s="1009"/>
      <c r="CI114" s="1009"/>
      <c r="CJ114" s="1009"/>
      <c r="CK114" s="1039"/>
      <c r="CL114" s="1040"/>
      <c r="CM114" s="1010" t="s">
        <v>444</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126</v>
      </c>
      <c r="DH114" s="1053"/>
      <c r="DI114" s="1053"/>
      <c r="DJ114" s="1053"/>
      <c r="DK114" s="1054"/>
      <c r="DL114" s="1055" t="s">
        <v>430</v>
      </c>
      <c r="DM114" s="1053"/>
      <c r="DN114" s="1053"/>
      <c r="DO114" s="1053"/>
      <c r="DP114" s="1054"/>
      <c r="DQ114" s="1055" t="s">
        <v>430</v>
      </c>
      <c r="DR114" s="1053"/>
      <c r="DS114" s="1053"/>
      <c r="DT114" s="1053"/>
      <c r="DU114" s="1054"/>
      <c r="DV114" s="1056" t="s">
        <v>441</v>
      </c>
      <c r="DW114" s="1057"/>
      <c r="DX114" s="1057"/>
      <c r="DY114" s="1057"/>
      <c r="DZ114" s="1058"/>
    </row>
    <row r="115" spans="1:130" s="247" customFormat="1" ht="26.25" customHeight="1" x14ac:dyDescent="0.15">
      <c r="A115" s="1048"/>
      <c r="B115" s="1049"/>
      <c r="C115" s="1044" t="s">
        <v>445</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645</v>
      </c>
      <c r="AB115" s="1028"/>
      <c r="AC115" s="1028"/>
      <c r="AD115" s="1028"/>
      <c r="AE115" s="1029"/>
      <c r="AF115" s="1030">
        <v>441</v>
      </c>
      <c r="AG115" s="1028"/>
      <c r="AH115" s="1028"/>
      <c r="AI115" s="1028"/>
      <c r="AJ115" s="1029"/>
      <c r="AK115" s="1030">
        <v>148</v>
      </c>
      <c r="AL115" s="1028"/>
      <c r="AM115" s="1028"/>
      <c r="AN115" s="1028"/>
      <c r="AO115" s="1029"/>
      <c r="AP115" s="1031">
        <v>0</v>
      </c>
      <c r="AQ115" s="1032"/>
      <c r="AR115" s="1032"/>
      <c r="AS115" s="1032"/>
      <c r="AT115" s="1033"/>
      <c r="AU115" s="994"/>
      <c r="AV115" s="995"/>
      <c r="AW115" s="995"/>
      <c r="AX115" s="995"/>
      <c r="AY115" s="995"/>
      <c r="AZ115" s="1043" t="s">
        <v>446</v>
      </c>
      <c r="BA115" s="1044"/>
      <c r="BB115" s="1044"/>
      <c r="BC115" s="1044"/>
      <c r="BD115" s="1044"/>
      <c r="BE115" s="1044"/>
      <c r="BF115" s="1044"/>
      <c r="BG115" s="1044"/>
      <c r="BH115" s="1044"/>
      <c r="BI115" s="1044"/>
      <c r="BJ115" s="1044"/>
      <c r="BK115" s="1044"/>
      <c r="BL115" s="1044"/>
      <c r="BM115" s="1044"/>
      <c r="BN115" s="1044"/>
      <c r="BO115" s="1044"/>
      <c r="BP115" s="1045"/>
      <c r="BQ115" s="1013" t="s">
        <v>430</v>
      </c>
      <c r="BR115" s="1014"/>
      <c r="BS115" s="1014"/>
      <c r="BT115" s="1014"/>
      <c r="BU115" s="1014"/>
      <c r="BV115" s="1014" t="s">
        <v>430</v>
      </c>
      <c r="BW115" s="1014"/>
      <c r="BX115" s="1014"/>
      <c r="BY115" s="1014"/>
      <c r="BZ115" s="1014"/>
      <c r="CA115" s="1014" t="s">
        <v>126</v>
      </c>
      <c r="CB115" s="1014"/>
      <c r="CC115" s="1014"/>
      <c r="CD115" s="1014"/>
      <c r="CE115" s="1014"/>
      <c r="CF115" s="1008" t="s">
        <v>126</v>
      </c>
      <c r="CG115" s="1009"/>
      <c r="CH115" s="1009"/>
      <c r="CI115" s="1009"/>
      <c r="CJ115" s="1009"/>
      <c r="CK115" s="1039"/>
      <c r="CL115" s="1040"/>
      <c r="CM115" s="1043" t="s">
        <v>447</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126</v>
      </c>
      <c r="DH115" s="1053"/>
      <c r="DI115" s="1053"/>
      <c r="DJ115" s="1053"/>
      <c r="DK115" s="1054"/>
      <c r="DL115" s="1055" t="s">
        <v>126</v>
      </c>
      <c r="DM115" s="1053"/>
      <c r="DN115" s="1053"/>
      <c r="DO115" s="1053"/>
      <c r="DP115" s="1054"/>
      <c r="DQ115" s="1055" t="s">
        <v>126</v>
      </c>
      <c r="DR115" s="1053"/>
      <c r="DS115" s="1053"/>
      <c r="DT115" s="1053"/>
      <c r="DU115" s="1054"/>
      <c r="DV115" s="1056" t="s">
        <v>430</v>
      </c>
      <c r="DW115" s="1057"/>
      <c r="DX115" s="1057"/>
      <c r="DY115" s="1057"/>
      <c r="DZ115" s="1058"/>
    </row>
    <row r="116" spans="1:130" s="247" customFormat="1" ht="26.25" customHeight="1" x14ac:dyDescent="0.15">
      <c r="A116" s="1050"/>
      <c r="B116" s="1051"/>
      <c r="C116" s="1059" t="s">
        <v>448</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126</v>
      </c>
      <c r="AB116" s="1053"/>
      <c r="AC116" s="1053"/>
      <c r="AD116" s="1053"/>
      <c r="AE116" s="1054"/>
      <c r="AF116" s="1055" t="s">
        <v>126</v>
      </c>
      <c r="AG116" s="1053"/>
      <c r="AH116" s="1053"/>
      <c r="AI116" s="1053"/>
      <c r="AJ116" s="1054"/>
      <c r="AK116" s="1055" t="s">
        <v>126</v>
      </c>
      <c r="AL116" s="1053"/>
      <c r="AM116" s="1053"/>
      <c r="AN116" s="1053"/>
      <c r="AO116" s="1054"/>
      <c r="AP116" s="1056" t="s">
        <v>126</v>
      </c>
      <c r="AQ116" s="1057"/>
      <c r="AR116" s="1057"/>
      <c r="AS116" s="1057"/>
      <c r="AT116" s="1058"/>
      <c r="AU116" s="994"/>
      <c r="AV116" s="995"/>
      <c r="AW116" s="995"/>
      <c r="AX116" s="995"/>
      <c r="AY116" s="995"/>
      <c r="AZ116" s="1061" t="s">
        <v>449</v>
      </c>
      <c r="BA116" s="1062"/>
      <c r="BB116" s="1062"/>
      <c r="BC116" s="1062"/>
      <c r="BD116" s="1062"/>
      <c r="BE116" s="1062"/>
      <c r="BF116" s="1062"/>
      <c r="BG116" s="1062"/>
      <c r="BH116" s="1062"/>
      <c r="BI116" s="1062"/>
      <c r="BJ116" s="1062"/>
      <c r="BK116" s="1062"/>
      <c r="BL116" s="1062"/>
      <c r="BM116" s="1062"/>
      <c r="BN116" s="1062"/>
      <c r="BO116" s="1062"/>
      <c r="BP116" s="1063"/>
      <c r="BQ116" s="1013" t="s">
        <v>441</v>
      </c>
      <c r="BR116" s="1014"/>
      <c r="BS116" s="1014"/>
      <c r="BT116" s="1014"/>
      <c r="BU116" s="1014"/>
      <c r="BV116" s="1014" t="s">
        <v>430</v>
      </c>
      <c r="BW116" s="1014"/>
      <c r="BX116" s="1014"/>
      <c r="BY116" s="1014"/>
      <c r="BZ116" s="1014"/>
      <c r="CA116" s="1014" t="s">
        <v>430</v>
      </c>
      <c r="CB116" s="1014"/>
      <c r="CC116" s="1014"/>
      <c r="CD116" s="1014"/>
      <c r="CE116" s="1014"/>
      <c r="CF116" s="1008" t="s">
        <v>441</v>
      </c>
      <c r="CG116" s="1009"/>
      <c r="CH116" s="1009"/>
      <c r="CI116" s="1009"/>
      <c r="CJ116" s="1009"/>
      <c r="CK116" s="1039"/>
      <c r="CL116" s="1040"/>
      <c r="CM116" s="1010" t="s">
        <v>450</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126</v>
      </c>
      <c r="DH116" s="1053"/>
      <c r="DI116" s="1053"/>
      <c r="DJ116" s="1053"/>
      <c r="DK116" s="1054"/>
      <c r="DL116" s="1055" t="s">
        <v>430</v>
      </c>
      <c r="DM116" s="1053"/>
      <c r="DN116" s="1053"/>
      <c r="DO116" s="1053"/>
      <c r="DP116" s="1054"/>
      <c r="DQ116" s="1055" t="s">
        <v>429</v>
      </c>
      <c r="DR116" s="1053"/>
      <c r="DS116" s="1053"/>
      <c r="DT116" s="1053"/>
      <c r="DU116" s="1054"/>
      <c r="DV116" s="1056" t="s">
        <v>126</v>
      </c>
      <c r="DW116" s="1057"/>
      <c r="DX116" s="1057"/>
      <c r="DY116" s="1057"/>
      <c r="DZ116" s="1058"/>
    </row>
    <row r="117" spans="1:130" s="247" customFormat="1" ht="26.25" customHeight="1" x14ac:dyDescent="0.15">
      <c r="A117" s="998" t="s">
        <v>183</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451</v>
      </c>
      <c r="Z117" s="980"/>
      <c r="AA117" s="1070">
        <v>2407683</v>
      </c>
      <c r="AB117" s="1071"/>
      <c r="AC117" s="1071"/>
      <c r="AD117" s="1071"/>
      <c r="AE117" s="1072"/>
      <c r="AF117" s="1073">
        <v>2463770</v>
      </c>
      <c r="AG117" s="1071"/>
      <c r="AH117" s="1071"/>
      <c r="AI117" s="1071"/>
      <c r="AJ117" s="1072"/>
      <c r="AK117" s="1073">
        <v>2422440</v>
      </c>
      <c r="AL117" s="1071"/>
      <c r="AM117" s="1071"/>
      <c r="AN117" s="1071"/>
      <c r="AO117" s="1072"/>
      <c r="AP117" s="1074"/>
      <c r="AQ117" s="1075"/>
      <c r="AR117" s="1075"/>
      <c r="AS117" s="1075"/>
      <c r="AT117" s="1076"/>
      <c r="AU117" s="994"/>
      <c r="AV117" s="995"/>
      <c r="AW117" s="995"/>
      <c r="AX117" s="995"/>
      <c r="AY117" s="995"/>
      <c r="AZ117" s="1061" t="s">
        <v>452</v>
      </c>
      <c r="BA117" s="1062"/>
      <c r="BB117" s="1062"/>
      <c r="BC117" s="1062"/>
      <c r="BD117" s="1062"/>
      <c r="BE117" s="1062"/>
      <c r="BF117" s="1062"/>
      <c r="BG117" s="1062"/>
      <c r="BH117" s="1062"/>
      <c r="BI117" s="1062"/>
      <c r="BJ117" s="1062"/>
      <c r="BK117" s="1062"/>
      <c r="BL117" s="1062"/>
      <c r="BM117" s="1062"/>
      <c r="BN117" s="1062"/>
      <c r="BO117" s="1062"/>
      <c r="BP117" s="1063"/>
      <c r="BQ117" s="1013" t="s">
        <v>126</v>
      </c>
      <c r="BR117" s="1014"/>
      <c r="BS117" s="1014"/>
      <c r="BT117" s="1014"/>
      <c r="BU117" s="1014"/>
      <c r="BV117" s="1014" t="s">
        <v>126</v>
      </c>
      <c r="BW117" s="1014"/>
      <c r="BX117" s="1014"/>
      <c r="BY117" s="1014"/>
      <c r="BZ117" s="1014"/>
      <c r="CA117" s="1014" t="s">
        <v>430</v>
      </c>
      <c r="CB117" s="1014"/>
      <c r="CC117" s="1014"/>
      <c r="CD117" s="1014"/>
      <c r="CE117" s="1014"/>
      <c r="CF117" s="1008" t="s">
        <v>430</v>
      </c>
      <c r="CG117" s="1009"/>
      <c r="CH117" s="1009"/>
      <c r="CI117" s="1009"/>
      <c r="CJ117" s="1009"/>
      <c r="CK117" s="1039"/>
      <c r="CL117" s="1040"/>
      <c r="CM117" s="1010" t="s">
        <v>453</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430</v>
      </c>
      <c r="DH117" s="1053"/>
      <c r="DI117" s="1053"/>
      <c r="DJ117" s="1053"/>
      <c r="DK117" s="1054"/>
      <c r="DL117" s="1055" t="s">
        <v>126</v>
      </c>
      <c r="DM117" s="1053"/>
      <c r="DN117" s="1053"/>
      <c r="DO117" s="1053"/>
      <c r="DP117" s="1054"/>
      <c r="DQ117" s="1055" t="s">
        <v>126</v>
      </c>
      <c r="DR117" s="1053"/>
      <c r="DS117" s="1053"/>
      <c r="DT117" s="1053"/>
      <c r="DU117" s="1054"/>
      <c r="DV117" s="1056" t="s">
        <v>126</v>
      </c>
      <c r="DW117" s="1057"/>
      <c r="DX117" s="1057"/>
      <c r="DY117" s="1057"/>
      <c r="DZ117" s="1058"/>
    </row>
    <row r="118" spans="1:130" s="247" customFormat="1" ht="26.25" customHeight="1" x14ac:dyDescent="0.15">
      <c r="A118" s="998" t="s">
        <v>424</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422</v>
      </c>
      <c r="AB118" s="979"/>
      <c r="AC118" s="979"/>
      <c r="AD118" s="979"/>
      <c r="AE118" s="980"/>
      <c r="AF118" s="978" t="s">
        <v>303</v>
      </c>
      <c r="AG118" s="979"/>
      <c r="AH118" s="979"/>
      <c r="AI118" s="979"/>
      <c r="AJ118" s="980"/>
      <c r="AK118" s="978" t="s">
        <v>302</v>
      </c>
      <c r="AL118" s="979"/>
      <c r="AM118" s="979"/>
      <c r="AN118" s="979"/>
      <c r="AO118" s="980"/>
      <c r="AP118" s="1065" t="s">
        <v>423</v>
      </c>
      <c r="AQ118" s="1066"/>
      <c r="AR118" s="1066"/>
      <c r="AS118" s="1066"/>
      <c r="AT118" s="1067"/>
      <c r="AU118" s="994"/>
      <c r="AV118" s="995"/>
      <c r="AW118" s="995"/>
      <c r="AX118" s="995"/>
      <c r="AY118" s="995"/>
      <c r="AZ118" s="1068" t="s">
        <v>454</v>
      </c>
      <c r="BA118" s="1059"/>
      <c r="BB118" s="1059"/>
      <c r="BC118" s="1059"/>
      <c r="BD118" s="1059"/>
      <c r="BE118" s="1059"/>
      <c r="BF118" s="1059"/>
      <c r="BG118" s="1059"/>
      <c r="BH118" s="1059"/>
      <c r="BI118" s="1059"/>
      <c r="BJ118" s="1059"/>
      <c r="BK118" s="1059"/>
      <c r="BL118" s="1059"/>
      <c r="BM118" s="1059"/>
      <c r="BN118" s="1059"/>
      <c r="BO118" s="1059"/>
      <c r="BP118" s="1060"/>
      <c r="BQ118" s="1091" t="s">
        <v>430</v>
      </c>
      <c r="BR118" s="1092"/>
      <c r="BS118" s="1092"/>
      <c r="BT118" s="1092"/>
      <c r="BU118" s="1092"/>
      <c r="BV118" s="1092" t="s">
        <v>430</v>
      </c>
      <c r="BW118" s="1092"/>
      <c r="BX118" s="1092"/>
      <c r="BY118" s="1092"/>
      <c r="BZ118" s="1092"/>
      <c r="CA118" s="1092" t="s">
        <v>430</v>
      </c>
      <c r="CB118" s="1092"/>
      <c r="CC118" s="1092"/>
      <c r="CD118" s="1092"/>
      <c r="CE118" s="1092"/>
      <c r="CF118" s="1008" t="s">
        <v>126</v>
      </c>
      <c r="CG118" s="1009"/>
      <c r="CH118" s="1009"/>
      <c r="CI118" s="1009"/>
      <c r="CJ118" s="1009"/>
      <c r="CK118" s="1039"/>
      <c r="CL118" s="1040"/>
      <c r="CM118" s="1010" t="s">
        <v>455</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126</v>
      </c>
      <c r="DH118" s="1053"/>
      <c r="DI118" s="1053"/>
      <c r="DJ118" s="1053"/>
      <c r="DK118" s="1054"/>
      <c r="DL118" s="1055" t="s">
        <v>430</v>
      </c>
      <c r="DM118" s="1053"/>
      <c r="DN118" s="1053"/>
      <c r="DO118" s="1053"/>
      <c r="DP118" s="1054"/>
      <c r="DQ118" s="1055" t="s">
        <v>430</v>
      </c>
      <c r="DR118" s="1053"/>
      <c r="DS118" s="1053"/>
      <c r="DT118" s="1053"/>
      <c r="DU118" s="1054"/>
      <c r="DV118" s="1056" t="s">
        <v>430</v>
      </c>
      <c r="DW118" s="1057"/>
      <c r="DX118" s="1057"/>
      <c r="DY118" s="1057"/>
      <c r="DZ118" s="1058"/>
    </row>
    <row r="119" spans="1:130" s="247" customFormat="1" ht="26.25" customHeight="1" x14ac:dyDescent="0.15">
      <c r="A119" s="1152" t="s">
        <v>427</v>
      </c>
      <c r="B119" s="1038"/>
      <c r="C119" s="1017" t="s">
        <v>428</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126</v>
      </c>
      <c r="AB119" s="986"/>
      <c r="AC119" s="986"/>
      <c r="AD119" s="986"/>
      <c r="AE119" s="987"/>
      <c r="AF119" s="988" t="s">
        <v>430</v>
      </c>
      <c r="AG119" s="986"/>
      <c r="AH119" s="986"/>
      <c r="AI119" s="986"/>
      <c r="AJ119" s="987"/>
      <c r="AK119" s="988" t="s">
        <v>430</v>
      </c>
      <c r="AL119" s="986"/>
      <c r="AM119" s="986"/>
      <c r="AN119" s="986"/>
      <c r="AO119" s="987"/>
      <c r="AP119" s="989" t="s">
        <v>430</v>
      </c>
      <c r="AQ119" s="990"/>
      <c r="AR119" s="990"/>
      <c r="AS119" s="990"/>
      <c r="AT119" s="991"/>
      <c r="AU119" s="996"/>
      <c r="AV119" s="997"/>
      <c r="AW119" s="997"/>
      <c r="AX119" s="997"/>
      <c r="AY119" s="997"/>
      <c r="AZ119" s="278" t="s">
        <v>183</v>
      </c>
      <c r="BA119" s="278"/>
      <c r="BB119" s="278"/>
      <c r="BC119" s="278"/>
      <c r="BD119" s="278"/>
      <c r="BE119" s="278"/>
      <c r="BF119" s="278"/>
      <c r="BG119" s="278"/>
      <c r="BH119" s="278"/>
      <c r="BI119" s="278"/>
      <c r="BJ119" s="278"/>
      <c r="BK119" s="278"/>
      <c r="BL119" s="278"/>
      <c r="BM119" s="278"/>
      <c r="BN119" s="278"/>
      <c r="BO119" s="1069" t="s">
        <v>456</v>
      </c>
      <c r="BP119" s="1100"/>
      <c r="BQ119" s="1091">
        <v>27919192</v>
      </c>
      <c r="BR119" s="1092"/>
      <c r="BS119" s="1092"/>
      <c r="BT119" s="1092"/>
      <c r="BU119" s="1092"/>
      <c r="BV119" s="1092">
        <v>26491112</v>
      </c>
      <c r="BW119" s="1092"/>
      <c r="BX119" s="1092"/>
      <c r="BY119" s="1092"/>
      <c r="BZ119" s="1092"/>
      <c r="CA119" s="1092">
        <v>26341058</v>
      </c>
      <c r="CB119" s="1092"/>
      <c r="CC119" s="1092"/>
      <c r="CD119" s="1092"/>
      <c r="CE119" s="1092"/>
      <c r="CF119" s="1093"/>
      <c r="CG119" s="1094"/>
      <c r="CH119" s="1094"/>
      <c r="CI119" s="1094"/>
      <c r="CJ119" s="1095"/>
      <c r="CK119" s="1041"/>
      <c r="CL119" s="1042"/>
      <c r="CM119" s="1096" t="s">
        <v>457</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280</v>
      </c>
      <c r="DH119" s="1078"/>
      <c r="DI119" s="1078"/>
      <c r="DJ119" s="1078"/>
      <c r="DK119" s="1079"/>
      <c r="DL119" s="1077" t="s">
        <v>126</v>
      </c>
      <c r="DM119" s="1078"/>
      <c r="DN119" s="1078"/>
      <c r="DO119" s="1078"/>
      <c r="DP119" s="1079"/>
      <c r="DQ119" s="1077" t="s">
        <v>430</v>
      </c>
      <c r="DR119" s="1078"/>
      <c r="DS119" s="1078"/>
      <c r="DT119" s="1078"/>
      <c r="DU119" s="1079"/>
      <c r="DV119" s="1080" t="s">
        <v>430</v>
      </c>
      <c r="DW119" s="1081"/>
      <c r="DX119" s="1081"/>
      <c r="DY119" s="1081"/>
      <c r="DZ119" s="1082"/>
    </row>
    <row r="120" spans="1:130" s="247" customFormat="1" ht="26.25" customHeight="1" x14ac:dyDescent="0.15">
      <c r="A120" s="1153"/>
      <c r="B120" s="1040"/>
      <c r="C120" s="1010" t="s">
        <v>433</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126</v>
      </c>
      <c r="AB120" s="1053"/>
      <c r="AC120" s="1053"/>
      <c r="AD120" s="1053"/>
      <c r="AE120" s="1054"/>
      <c r="AF120" s="1055" t="s">
        <v>126</v>
      </c>
      <c r="AG120" s="1053"/>
      <c r="AH120" s="1053"/>
      <c r="AI120" s="1053"/>
      <c r="AJ120" s="1054"/>
      <c r="AK120" s="1055" t="s">
        <v>430</v>
      </c>
      <c r="AL120" s="1053"/>
      <c r="AM120" s="1053"/>
      <c r="AN120" s="1053"/>
      <c r="AO120" s="1054"/>
      <c r="AP120" s="1056" t="s">
        <v>430</v>
      </c>
      <c r="AQ120" s="1057"/>
      <c r="AR120" s="1057"/>
      <c r="AS120" s="1057"/>
      <c r="AT120" s="1058"/>
      <c r="AU120" s="1083" t="s">
        <v>458</v>
      </c>
      <c r="AV120" s="1084"/>
      <c r="AW120" s="1084"/>
      <c r="AX120" s="1084"/>
      <c r="AY120" s="1085"/>
      <c r="AZ120" s="1034" t="s">
        <v>459</v>
      </c>
      <c r="BA120" s="983"/>
      <c r="BB120" s="983"/>
      <c r="BC120" s="983"/>
      <c r="BD120" s="983"/>
      <c r="BE120" s="983"/>
      <c r="BF120" s="983"/>
      <c r="BG120" s="983"/>
      <c r="BH120" s="983"/>
      <c r="BI120" s="983"/>
      <c r="BJ120" s="983"/>
      <c r="BK120" s="983"/>
      <c r="BL120" s="983"/>
      <c r="BM120" s="983"/>
      <c r="BN120" s="983"/>
      <c r="BO120" s="983"/>
      <c r="BP120" s="984"/>
      <c r="BQ120" s="1020">
        <v>4014822</v>
      </c>
      <c r="BR120" s="1021"/>
      <c r="BS120" s="1021"/>
      <c r="BT120" s="1021"/>
      <c r="BU120" s="1021"/>
      <c r="BV120" s="1021">
        <v>3814323</v>
      </c>
      <c r="BW120" s="1021"/>
      <c r="BX120" s="1021"/>
      <c r="BY120" s="1021"/>
      <c r="BZ120" s="1021"/>
      <c r="CA120" s="1021">
        <v>3704493</v>
      </c>
      <c r="CB120" s="1021"/>
      <c r="CC120" s="1021"/>
      <c r="CD120" s="1021"/>
      <c r="CE120" s="1021"/>
      <c r="CF120" s="1035">
        <v>52.4</v>
      </c>
      <c r="CG120" s="1036"/>
      <c r="CH120" s="1036"/>
      <c r="CI120" s="1036"/>
      <c r="CJ120" s="1036"/>
      <c r="CK120" s="1101" t="s">
        <v>460</v>
      </c>
      <c r="CL120" s="1102"/>
      <c r="CM120" s="1102"/>
      <c r="CN120" s="1102"/>
      <c r="CO120" s="1103"/>
      <c r="CP120" s="1109" t="s">
        <v>461</v>
      </c>
      <c r="CQ120" s="1110"/>
      <c r="CR120" s="1110"/>
      <c r="CS120" s="1110"/>
      <c r="CT120" s="1110"/>
      <c r="CU120" s="1110"/>
      <c r="CV120" s="1110"/>
      <c r="CW120" s="1110"/>
      <c r="CX120" s="1110"/>
      <c r="CY120" s="1110"/>
      <c r="CZ120" s="1110"/>
      <c r="DA120" s="1110"/>
      <c r="DB120" s="1110"/>
      <c r="DC120" s="1110"/>
      <c r="DD120" s="1110"/>
      <c r="DE120" s="1110"/>
      <c r="DF120" s="1111"/>
      <c r="DG120" s="1020">
        <v>4810758</v>
      </c>
      <c r="DH120" s="1021"/>
      <c r="DI120" s="1021"/>
      <c r="DJ120" s="1021"/>
      <c r="DK120" s="1021"/>
      <c r="DL120" s="1021">
        <v>4227504</v>
      </c>
      <c r="DM120" s="1021"/>
      <c r="DN120" s="1021"/>
      <c r="DO120" s="1021"/>
      <c r="DP120" s="1021"/>
      <c r="DQ120" s="1021">
        <v>3784615</v>
      </c>
      <c r="DR120" s="1021"/>
      <c r="DS120" s="1021"/>
      <c r="DT120" s="1021"/>
      <c r="DU120" s="1021"/>
      <c r="DV120" s="1022">
        <v>53.5</v>
      </c>
      <c r="DW120" s="1022"/>
      <c r="DX120" s="1022"/>
      <c r="DY120" s="1022"/>
      <c r="DZ120" s="1023"/>
    </row>
    <row r="121" spans="1:130" s="247" customFormat="1" ht="26.25" customHeight="1" x14ac:dyDescent="0.15">
      <c r="A121" s="1153"/>
      <c r="B121" s="1040"/>
      <c r="C121" s="1061" t="s">
        <v>462</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126</v>
      </c>
      <c r="AB121" s="1053"/>
      <c r="AC121" s="1053"/>
      <c r="AD121" s="1053"/>
      <c r="AE121" s="1054"/>
      <c r="AF121" s="1055" t="s">
        <v>430</v>
      </c>
      <c r="AG121" s="1053"/>
      <c r="AH121" s="1053"/>
      <c r="AI121" s="1053"/>
      <c r="AJ121" s="1054"/>
      <c r="AK121" s="1055" t="s">
        <v>430</v>
      </c>
      <c r="AL121" s="1053"/>
      <c r="AM121" s="1053"/>
      <c r="AN121" s="1053"/>
      <c r="AO121" s="1054"/>
      <c r="AP121" s="1056" t="s">
        <v>126</v>
      </c>
      <c r="AQ121" s="1057"/>
      <c r="AR121" s="1057"/>
      <c r="AS121" s="1057"/>
      <c r="AT121" s="1058"/>
      <c r="AU121" s="1086"/>
      <c r="AV121" s="1087"/>
      <c r="AW121" s="1087"/>
      <c r="AX121" s="1087"/>
      <c r="AY121" s="1088"/>
      <c r="AZ121" s="1043" t="s">
        <v>463</v>
      </c>
      <c r="BA121" s="1044"/>
      <c r="BB121" s="1044"/>
      <c r="BC121" s="1044"/>
      <c r="BD121" s="1044"/>
      <c r="BE121" s="1044"/>
      <c r="BF121" s="1044"/>
      <c r="BG121" s="1044"/>
      <c r="BH121" s="1044"/>
      <c r="BI121" s="1044"/>
      <c r="BJ121" s="1044"/>
      <c r="BK121" s="1044"/>
      <c r="BL121" s="1044"/>
      <c r="BM121" s="1044"/>
      <c r="BN121" s="1044"/>
      <c r="BO121" s="1044"/>
      <c r="BP121" s="1045"/>
      <c r="BQ121" s="1013">
        <v>1481681</v>
      </c>
      <c r="BR121" s="1014"/>
      <c r="BS121" s="1014"/>
      <c r="BT121" s="1014"/>
      <c r="BU121" s="1014"/>
      <c r="BV121" s="1014">
        <v>1413100</v>
      </c>
      <c r="BW121" s="1014"/>
      <c r="BX121" s="1014"/>
      <c r="BY121" s="1014"/>
      <c r="BZ121" s="1014"/>
      <c r="CA121" s="1014">
        <v>1397641</v>
      </c>
      <c r="CB121" s="1014"/>
      <c r="CC121" s="1014"/>
      <c r="CD121" s="1014"/>
      <c r="CE121" s="1014"/>
      <c r="CF121" s="1008">
        <v>19.8</v>
      </c>
      <c r="CG121" s="1009"/>
      <c r="CH121" s="1009"/>
      <c r="CI121" s="1009"/>
      <c r="CJ121" s="1009"/>
      <c r="CK121" s="1104"/>
      <c r="CL121" s="1105"/>
      <c r="CM121" s="1105"/>
      <c r="CN121" s="1105"/>
      <c r="CO121" s="1106"/>
      <c r="CP121" s="1114" t="s">
        <v>464</v>
      </c>
      <c r="CQ121" s="1115"/>
      <c r="CR121" s="1115"/>
      <c r="CS121" s="1115"/>
      <c r="CT121" s="1115"/>
      <c r="CU121" s="1115"/>
      <c r="CV121" s="1115"/>
      <c r="CW121" s="1115"/>
      <c r="CX121" s="1115"/>
      <c r="CY121" s="1115"/>
      <c r="CZ121" s="1115"/>
      <c r="DA121" s="1115"/>
      <c r="DB121" s="1115"/>
      <c r="DC121" s="1115"/>
      <c r="DD121" s="1115"/>
      <c r="DE121" s="1115"/>
      <c r="DF121" s="1116"/>
      <c r="DG121" s="1013">
        <v>621040</v>
      </c>
      <c r="DH121" s="1014"/>
      <c r="DI121" s="1014"/>
      <c r="DJ121" s="1014"/>
      <c r="DK121" s="1014"/>
      <c r="DL121" s="1014">
        <v>635182</v>
      </c>
      <c r="DM121" s="1014"/>
      <c r="DN121" s="1014"/>
      <c r="DO121" s="1014"/>
      <c r="DP121" s="1014"/>
      <c r="DQ121" s="1014">
        <v>517969</v>
      </c>
      <c r="DR121" s="1014"/>
      <c r="DS121" s="1014"/>
      <c r="DT121" s="1014"/>
      <c r="DU121" s="1014"/>
      <c r="DV121" s="1015">
        <v>7.3</v>
      </c>
      <c r="DW121" s="1015"/>
      <c r="DX121" s="1015"/>
      <c r="DY121" s="1015"/>
      <c r="DZ121" s="1016"/>
    </row>
    <row r="122" spans="1:130" s="247" customFormat="1" ht="26.25" customHeight="1" x14ac:dyDescent="0.15">
      <c r="A122" s="1153"/>
      <c r="B122" s="1040"/>
      <c r="C122" s="1010" t="s">
        <v>444</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126</v>
      </c>
      <c r="AB122" s="1053"/>
      <c r="AC122" s="1053"/>
      <c r="AD122" s="1053"/>
      <c r="AE122" s="1054"/>
      <c r="AF122" s="1055" t="s">
        <v>430</v>
      </c>
      <c r="AG122" s="1053"/>
      <c r="AH122" s="1053"/>
      <c r="AI122" s="1053"/>
      <c r="AJ122" s="1054"/>
      <c r="AK122" s="1055" t="s">
        <v>430</v>
      </c>
      <c r="AL122" s="1053"/>
      <c r="AM122" s="1053"/>
      <c r="AN122" s="1053"/>
      <c r="AO122" s="1054"/>
      <c r="AP122" s="1056" t="s">
        <v>126</v>
      </c>
      <c r="AQ122" s="1057"/>
      <c r="AR122" s="1057"/>
      <c r="AS122" s="1057"/>
      <c r="AT122" s="1058"/>
      <c r="AU122" s="1086"/>
      <c r="AV122" s="1087"/>
      <c r="AW122" s="1087"/>
      <c r="AX122" s="1087"/>
      <c r="AY122" s="1088"/>
      <c r="AZ122" s="1068" t="s">
        <v>465</v>
      </c>
      <c r="BA122" s="1059"/>
      <c r="BB122" s="1059"/>
      <c r="BC122" s="1059"/>
      <c r="BD122" s="1059"/>
      <c r="BE122" s="1059"/>
      <c r="BF122" s="1059"/>
      <c r="BG122" s="1059"/>
      <c r="BH122" s="1059"/>
      <c r="BI122" s="1059"/>
      <c r="BJ122" s="1059"/>
      <c r="BK122" s="1059"/>
      <c r="BL122" s="1059"/>
      <c r="BM122" s="1059"/>
      <c r="BN122" s="1059"/>
      <c r="BO122" s="1059"/>
      <c r="BP122" s="1060"/>
      <c r="BQ122" s="1091">
        <v>17761517</v>
      </c>
      <c r="BR122" s="1092"/>
      <c r="BS122" s="1092"/>
      <c r="BT122" s="1092"/>
      <c r="BU122" s="1092"/>
      <c r="BV122" s="1092">
        <v>17092987</v>
      </c>
      <c r="BW122" s="1092"/>
      <c r="BX122" s="1092"/>
      <c r="BY122" s="1092"/>
      <c r="BZ122" s="1092"/>
      <c r="CA122" s="1092">
        <v>16279188</v>
      </c>
      <c r="CB122" s="1092"/>
      <c r="CC122" s="1092"/>
      <c r="CD122" s="1092"/>
      <c r="CE122" s="1092"/>
      <c r="CF122" s="1112">
        <v>230.3</v>
      </c>
      <c r="CG122" s="1113"/>
      <c r="CH122" s="1113"/>
      <c r="CI122" s="1113"/>
      <c r="CJ122" s="1113"/>
      <c r="CK122" s="1104"/>
      <c r="CL122" s="1105"/>
      <c r="CM122" s="1105"/>
      <c r="CN122" s="1105"/>
      <c r="CO122" s="1106"/>
      <c r="CP122" s="1114" t="s">
        <v>466</v>
      </c>
      <c r="CQ122" s="1115"/>
      <c r="CR122" s="1115"/>
      <c r="CS122" s="1115"/>
      <c r="CT122" s="1115"/>
      <c r="CU122" s="1115"/>
      <c r="CV122" s="1115"/>
      <c r="CW122" s="1115"/>
      <c r="CX122" s="1115"/>
      <c r="CY122" s="1115"/>
      <c r="CZ122" s="1115"/>
      <c r="DA122" s="1115"/>
      <c r="DB122" s="1115"/>
      <c r="DC122" s="1115"/>
      <c r="DD122" s="1115"/>
      <c r="DE122" s="1115"/>
      <c r="DF122" s="1116"/>
      <c r="DG122" s="1013">
        <v>45072</v>
      </c>
      <c r="DH122" s="1014"/>
      <c r="DI122" s="1014"/>
      <c r="DJ122" s="1014"/>
      <c r="DK122" s="1014"/>
      <c r="DL122" s="1014">
        <v>44707</v>
      </c>
      <c r="DM122" s="1014"/>
      <c r="DN122" s="1014"/>
      <c r="DO122" s="1014"/>
      <c r="DP122" s="1014"/>
      <c r="DQ122" s="1014">
        <v>43558</v>
      </c>
      <c r="DR122" s="1014"/>
      <c r="DS122" s="1014"/>
      <c r="DT122" s="1014"/>
      <c r="DU122" s="1014"/>
      <c r="DV122" s="1015">
        <v>0.6</v>
      </c>
      <c r="DW122" s="1015"/>
      <c r="DX122" s="1015"/>
      <c r="DY122" s="1015"/>
      <c r="DZ122" s="1016"/>
    </row>
    <row r="123" spans="1:130" s="247" customFormat="1" ht="26.25" customHeight="1" x14ac:dyDescent="0.15">
      <c r="A123" s="1153"/>
      <c r="B123" s="1040"/>
      <c r="C123" s="1010" t="s">
        <v>450</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430</v>
      </c>
      <c r="AB123" s="1053"/>
      <c r="AC123" s="1053"/>
      <c r="AD123" s="1053"/>
      <c r="AE123" s="1054"/>
      <c r="AF123" s="1055" t="s">
        <v>126</v>
      </c>
      <c r="AG123" s="1053"/>
      <c r="AH123" s="1053"/>
      <c r="AI123" s="1053"/>
      <c r="AJ123" s="1054"/>
      <c r="AK123" s="1055" t="s">
        <v>126</v>
      </c>
      <c r="AL123" s="1053"/>
      <c r="AM123" s="1053"/>
      <c r="AN123" s="1053"/>
      <c r="AO123" s="1054"/>
      <c r="AP123" s="1056" t="s">
        <v>430</v>
      </c>
      <c r="AQ123" s="1057"/>
      <c r="AR123" s="1057"/>
      <c r="AS123" s="1057"/>
      <c r="AT123" s="1058"/>
      <c r="AU123" s="1089"/>
      <c r="AV123" s="1090"/>
      <c r="AW123" s="1090"/>
      <c r="AX123" s="1090"/>
      <c r="AY123" s="1090"/>
      <c r="AZ123" s="278" t="s">
        <v>183</v>
      </c>
      <c r="BA123" s="278"/>
      <c r="BB123" s="278"/>
      <c r="BC123" s="278"/>
      <c r="BD123" s="278"/>
      <c r="BE123" s="278"/>
      <c r="BF123" s="278"/>
      <c r="BG123" s="278"/>
      <c r="BH123" s="278"/>
      <c r="BI123" s="278"/>
      <c r="BJ123" s="278"/>
      <c r="BK123" s="278"/>
      <c r="BL123" s="278"/>
      <c r="BM123" s="278"/>
      <c r="BN123" s="278"/>
      <c r="BO123" s="1069" t="s">
        <v>467</v>
      </c>
      <c r="BP123" s="1100"/>
      <c r="BQ123" s="1159">
        <v>23258020</v>
      </c>
      <c r="BR123" s="1160"/>
      <c r="BS123" s="1160"/>
      <c r="BT123" s="1160"/>
      <c r="BU123" s="1160"/>
      <c r="BV123" s="1160">
        <v>22320410</v>
      </c>
      <c r="BW123" s="1160"/>
      <c r="BX123" s="1160"/>
      <c r="BY123" s="1160"/>
      <c r="BZ123" s="1160"/>
      <c r="CA123" s="1160">
        <v>21381322</v>
      </c>
      <c r="CB123" s="1160"/>
      <c r="CC123" s="1160"/>
      <c r="CD123" s="1160"/>
      <c r="CE123" s="1160"/>
      <c r="CF123" s="1093"/>
      <c r="CG123" s="1094"/>
      <c r="CH123" s="1094"/>
      <c r="CI123" s="1094"/>
      <c r="CJ123" s="1095"/>
      <c r="CK123" s="1104"/>
      <c r="CL123" s="1105"/>
      <c r="CM123" s="1105"/>
      <c r="CN123" s="1105"/>
      <c r="CO123" s="1106"/>
      <c r="CP123" s="1114" t="s">
        <v>400</v>
      </c>
      <c r="CQ123" s="1115"/>
      <c r="CR123" s="1115"/>
      <c r="CS123" s="1115"/>
      <c r="CT123" s="1115"/>
      <c r="CU123" s="1115"/>
      <c r="CV123" s="1115"/>
      <c r="CW123" s="1115"/>
      <c r="CX123" s="1115"/>
      <c r="CY123" s="1115"/>
      <c r="CZ123" s="1115"/>
      <c r="DA123" s="1115"/>
      <c r="DB123" s="1115"/>
      <c r="DC123" s="1115"/>
      <c r="DD123" s="1115"/>
      <c r="DE123" s="1115"/>
      <c r="DF123" s="1116"/>
      <c r="DG123" s="1052" t="s">
        <v>126</v>
      </c>
      <c r="DH123" s="1053"/>
      <c r="DI123" s="1053"/>
      <c r="DJ123" s="1053"/>
      <c r="DK123" s="1054"/>
      <c r="DL123" s="1055" t="s">
        <v>430</v>
      </c>
      <c r="DM123" s="1053"/>
      <c r="DN123" s="1053"/>
      <c r="DO123" s="1053"/>
      <c r="DP123" s="1054"/>
      <c r="DQ123" s="1055" t="s">
        <v>430</v>
      </c>
      <c r="DR123" s="1053"/>
      <c r="DS123" s="1053"/>
      <c r="DT123" s="1053"/>
      <c r="DU123" s="1054"/>
      <c r="DV123" s="1056" t="s">
        <v>430</v>
      </c>
      <c r="DW123" s="1057"/>
      <c r="DX123" s="1057"/>
      <c r="DY123" s="1057"/>
      <c r="DZ123" s="1058"/>
    </row>
    <row r="124" spans="1:130" s="247" customFormat="1" ht="26.25" customHeight="1" thickBot="1" x14ac:dyDescent="0.2">
      <c r="A124" s="1153"/>
      <c r="B124" s="1040"/>
      <c r="C124" s="1010" t="s">
        <v>453</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126</v>
      </c>
      <c r="AB124" s="1053"/>
      <c r="AC124" s="1053"/>
      <c r="AD124" s="1053"/>
      <c r="AE124" s="1054"/>
      <c r="AF124" s="1055" t="s">
        <v>126</v>
      </c>
      <c r="AG124" s="1053"/>
      <c r="AH124" s="1053"/>
      <c r="AI124" s="1053"/>
      <c r="AJ124" s="1054"/>
      <c r="AK124" s="1055" t="s">
        <v>430</v>
      </c>
      <c r="AL124" s="1053"/>
      <c r="AM124" s="1053"/>
      <c r="AN124" s="1053"/>
      <c r="AO124" s="1054"/>
      <c r="AP124" s="1056" t="s">
        <v>430</v>
      </c>
      <c r="AQ124" s="1057"/>
      <c r="AR124" s="1057"/>
      <c r="AS124" s="1057"/>
      <c r="AT124" s="1058"/>
      <c r="AU124" s="1155" t="s">
        <v>468</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65.099999999999994</v>
      </c>
      <c r="BR124" s="1122"/>
      <c r="BS124" s="1122"/>
      <c r="BT124" s="1122"/>
      <c r="BU124" s="1122"/>
      <c r="BV124" s="1122">
        <v>58.9</v>
      </c>
      <c r="BW124" s="1122"/>
      <c r="BX124" s="1122"/>
      <c r="BY124" s="1122"/>
      <c r="BZ124" s="1122"/>
      <c r="CA124" s="1122">
        <v>70.099999999999994</v>
      </c>
      <c r="CB124" s="1122"/>
      <c r="CC124" s="1122"/>
      <c r="CD124" s="1122"/>
      <c r="CE124" s="1122"/>
      <c r="CF124" s="1123"/>
      <c r="CG124" s="1124"/>
      <c r="CH124" s="1124"/>
      <c r="CI124" s="1124"/>
      <c r="CJ124" s="1125"/>
      <c r="CK124" s="1107"/>
      <c r="CL124" s="1107"/>
      <c r="CM124" s="1107"/>
      <c r="CN124" s="1107"/>
      <c r="CO124" s="1108"/>
      <c r="CP124" s="1114" t="s">
        <v>469</v>
      </c>
      <c r="CQ124" s="1115"/>
      <c r="CR124" s="1115"/>
      <c r="CS124" s="1115"/>
      <c r="CT124" s="1115"/>
      <c r="CU124" s="1115"/>
      <c r="CV124" s="1115"/>
      <c r="CW124" s="1115"/>
      <c r="CX124" s="1115"/>
      <c r="CY124" s="1115"/>
      <c r="CZ124" s="1115"/>
      <c r="DA124" s="1115"/>
      <c r="DB124" s="1115"/>
      <c r="DC124" s="1115"/>
      <c r="DD124" s="1115"/>
      <c r="DE124" s="1115"/>
      <c r="DF124" s="1116"/>
      <c r="DG124" s="1099" t="s">
        <v>429</v>
      </c>
      <c r="DH124" s="1078"/>
      <c r="DI124" s="1078"/>
      <c r="DJ124" s="1078"/>
      <c r="DK124" s="1079"/>
      <c r="DL124" s="1077" t="s">
        <v>126</v>
      </c>
      <c r="DM124" s="1078"/>
      <c r="DN124" s="1078"/>
      <c r="DO124" s="1078"/>
      <c r="DP124" s="1079"/>
      <c r="DQ124" s="1077" t="s">
        <v>430</v>
      </c>
      <c r="DR124" s="1078"/>
      <c r="DS124" s="1078"/>
      <c r="DT124" s="1078"/>
      <c r="DU124" s="1079"/>
      <c r="DV124" s="1080" t="s">
        <v>126</v>
      </c>
      <c r="DW124" s="1081"/>
      <c r="DX124" s="1081"/>
      <c r="DY124" s="1081"/>
      <c r="DZ124" s="1082"/>
    </row>
    <row r="125" spans="1:130" s="247" customFormat="1" ht="26.25" customHeight="1" x14ac:dyDescent="0.15">
      <c r="A125" s="1153"/>
      <c r="B125" s="1040"/>
      <c r="C125" s="1010" t="s">
        <v>455</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430</v>
      </c>
      <c r="AB125" s="1053"/>
      <c r="AC125" s="1053"/>
      <c r="AD125" s="1053"/>
      <c r="AE125" s="1054"/>
      <c r="AF125" s="1055" t="s">
        <v>126</v>
      </c>
      <c r="AG125" s="1053"/>
      <c r="AH125" s="1053"/>
      <c r="AI125" s="1053"/>
      <c r="AJ125" s="1054"/>
      <c r="AK125" s="1055" t="s">
        <v>430</v>
      </c>
      <c r="AL125" s="1053"/>
      <c r="AM125" s="1053"/>
      <c r="AN125" s="1053"/>
      <c r="AO125" s="1054"/>
      <c r="AP125" s="1056" t="s">
        <v>126</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470</v>
      </c>
      <c r="CL125" s="1102"/>
      <c r="CM125" s="1102"/>
      <c r="CN125" s="1102"/>
      <c r="CO125" s="1103"/>
      <c r="CP125" s="1034" t="s">
        <v>471</v>
      </c>
      <c r="CQ125" s="983"/>
      <c r="CR125" s="983"/>
      <c r="CS125" s="983"/>
      <c r="CT125" s="983"/>
      <c r="CU125" s="983"/>
      <c r="CV125" s="983"/>
      <c r="CW125" s="983"/>
      <c r="CX125" s="983"/>
      <c r="CY125" s="983"/>
      <c r="CZ125" s="983"/>
      <c r="DA125" s="983"/>
      <c r="DB125" s="983"/>
      <c r="DC125" s="983"/>
      <c r="DD125" s="983"/>
      <c r="DE125" s="983"/>
      <c r="DF125" s="984"/>
      <c r="DG125" s="1020" t="s">
        <v>430</v>
      </c>
      <c r="DH125" s="1021"/>
      <c r="DI125" s="1021"/>
      <c r="DJ125" s="1021"/>
      <c r="DK125" s="1021"/>
      <c r="DL125" s="1021" t="s">
        <v>126</v>
      </c>
      <c r="DM125" s="1021"/>
      <c r="DN125" s="1021"/>
      <c r="DO125" s="1021"/>
      <c r="DP125" s="1021"/>
      <c r="DQ125" s="1021" t="s">
        <v>430</v>
      </c>
      <c r="DR125" s="1021"/>
      <c r="DS125" s="1021"/>
      <c r="DT125" s="1021"/>
      <c r="DU125" s="1021"/>
      <c r="DV125" s="1022" t="s">
        <v>430</v>
      </c>
      <c r="DW125" s="1022"/>
      <c r="DX125" s="1022"/>
      <c r="DY125" s="1022"/>
      <c r="DZ125" s="1023"/>
    </row>
    <row r="126" spans="1:130" s="247" customFormat="1" ht="26.25" customHeight="1" thickBot="1" x14ac:dyDescent="0.2">
      <c r="A126" s="1153"/>
      <c r="B126" s="1040"/>
      <c r="C126" s="1010" t="s">
        <v>457</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56</v>
      </c>
      <c r="AB126" s="1053"/>
      <c r="AC126" s="1053"/>
      <c r="AD126" s="1053"/>
      <c r="AE126" s="1054"/>
      <c r="AF126" s="1055" t="s">
        <v>430</v>
      </c>
      <c r="AG126" s="1053"/>
      <c r="AH126" s="1053"/>
      <c r="AI126" s="1053"/>
      <c r="AJ126" s="1054"/>
      <c r="AK126" s="1055" t="s">
        <v>430</v>
      </c>
      <c r="AL126" s="1053"/>
      <c r="AM126" s="1053"/>
      <c r="AN126" s="1053"/>
      <c r="AO126" s="1054"/>
      <c r="AP126" s="1056" t="s">
        <v>430</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472</v>
      </c>
      <c r="CQ126" s="1044"/>
      <c r="CR126" s="1044"/>
      <c r="CS126" s="1044"/>
      <c r="CT126" s="1044"/>
      <c r="CU126" s="1044"/>
      <c r="CV126" s="1044"/>
      <c r="CW126" s="1044"/>
      <c r="CX126" s="1044"/>
      <c r="CY126" s="1044"/>
      <c r="CZ126" s="1044"/>
      <c r="DA126" s="1044"/>
      <c r="DB126" s="1044"/>
      <c r="DC126" s="1044"/>
      <c r="DD126" s="1044"/>
      <c r="DE126" s="1044"/>
      <c r="DF126" s="1045"/>
      <c r="DG126" s="1013" t="s">
        <v>126</v>
      </c>
      <c r="DH126" s="1014"/>
      <c r="DI126" s="1014"/>
      <c r="DJ126" s="1014"/>
      <c r="DK126" s="1014"/>
      <c r="DL126" s="1014" t="s">
        <v>126</v>
      </c>
      <c r="DM126" s="1014"/>
      <c r="DN126" s="1014"/>
      <c r="DO126" s="1014"/>
      <c r="DP126" s="1014"/>
      <c r="DQ126" s="1014" t="s">
        <v>126</v>
      </c>
      <c r="DR126" s="1014"/>
      <c r="DS126" s="1014"/>
      <c r="DT126" s="1014"/>
      <c r="DU126" s="1014"/>
      <c r="DV126" s="1015" t="s">
        <v>430</v>
      </c>
      <c r="DW126" s="1015"/>
      <c r="DX126" s="1015"/>
      <c r="DY126" s="1015"/>
      <c r="DZ126" s="1016"/>
    </row>
    <row r="127" spans="1:130" s="247" customFormat="1" ht="26.25" customHeight="1" x14ac:dyDescent="0.15">
      <c r="A127" s="1154"/>
      <c r="B127" s="1042"/>
      <c r="C127" s="1096" t="s">
        <v>473</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v>589</v>
      </c>
      <c r="AB127" s="1053"/>
      <c r="AC127" s="1053"/>
      <c r="AD127" s="1053"/>
      <c r="AE127" s="1054"/>
      <c r="AF127" s="1055">
        <v>441</v>
      </c>
      <c r="AG127" s="1053"/>
      <c r="AH127" s="1053"/>
      <c r="AI127" s="1053"/>
      <c r="AJ127" s="1054"/>
      <c r="AK127" s="1055">
        <v>148</v>
      </c>
      <c r="AL127" s="1053"/>
      <c r="AM127" s="1053"/>
      <c r="AN127" s="1053"/>
      <c r="AO127" s="1054"/>
      <c r="AP127" s="1056">
        <v>0</v>
      </c>
      <c r="AQ127" s="1057"/>
      <c r="AR127" s="1057"/>
      <c r="AS127" s="1057"/>
      <c r="AT127" s="1058"/>
      <c r="AU127" s="283"/>
      <c r="AV127" s="283"/>
      <c r="AW127" s="283"/>
      <c r="AX127" s="1126" t="s">
        <v>474</v>
      </c>
      <c r="AY127" s="1127"/>
      <c r="AZ127" s="1127"/>
      <c r="BA127" s="1127"/>
      <c r="BB127" s="1127"/>
      <c r="BC127" s="1127"/>
      <c r="BD127" s="1127"/>
      <c r="BE127" s="1128"/>
      <c r="BF127" s="1129" t="s">
        <v>475</v>
      </c>
      <c r="BG127" s="1127"/>
      <c r="BH127" s="1127"/>
      <c r="BI127" s="1127"/>
      <c r="BJ127" s="1127"/>
      <c r="BK127" s="1127"/>
      <c r="BL127" s="1128"/>
      <c r="BM127" s="1129" t="s">
        <v>476</v>
      </c>
      <c r="BN127" s="1127"/>
      <c r="BO127" s="1127"/>
      <c r="BP127" s="1127"/>
      <c r="BQ127" s="1127"/>
      <c r="BR127" s="1127"/>
      <c r="BS127" s="1128"/>
      <c r="BT127" s="1129" t="s">
        <v>477</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478</v>
      </c>
      <c r="CQ127" s="1044"/>
      <c r="CR127" s="1044"/>
      <c r="CS127" s="1044"/>
      <c r="CT127" s="1044"/>
      <c r="CU127" s="1044"/>
      <c r="CV127" s="1044"/>
      <c r="CW127" s="1044"/>
      <c r="CX127" s="1044"/>
      <c r="CY127" s="1044"/>
      <c r="CZ127" s="1044"/>
      <c r="DA127" s="1044"/>
      <c r="DB127" s="1044"/>
      <c r="DC127" s="1044"/>
      <c r="DD127" s="1044"/>
      <c r="DE127" s="1044"/>
      <c r="DF127" s="1045"/>
      <c r="DG127" s="1013" t="s">
        <v>430</v>
      </c>
      <c r="DH127" s="1014"/>
      <c r="DI127" s="1014"/>
      <c r="DJ127" s="1014"/>
      <c r="DK127" s="1014"/>
      <c r="DL127" s="1014" t="s">
        <v>126</v>
      </c>
      <c r="DM127" s="1014"/>
      <c r="DN127" s="1014"/>
      <c r="DO127" s="1014"/>
      <c r="DP127" s="1014"/>
      <c r="DQ127" s="1014" t="s">
        <v>126</v>
      </c>
      <c r="DR127" s="1014"/>
      <c r="DS127" s="1014"/>
      <c r="DT127" s="1014"/>
      <c r="DU127" s="1014"/>
      <c r="DV127" s="1015" t="s">
        <v>126</v>
      </c>
      <c r="DW127" s="1015"/>
      <c r="DX127" s="1015"/>
      <c r="DY127" s="1015"/>
      <c r="DZ127" s="1016"/>
    </row>
    <row r="128" spans="1:130" s="247" customFormat="1" ht="26.25" customHeight="1" thickBot="1" x14ac:dyDescent="0.2">
      <c r="A128" s="1137" t="s">
        <v>479</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480</v>
      </c>
      <c r="X128" s="1139"/>
      <c r="Y128" s="1139"/>
      <c r="Z128" s="1140"/>
      <c r="AA128" s="1141">
        <v>127398</v>
      </c>
      <c r="AB128" s="1142"/>
      <c r="AC128" s="1142"/>
      <c r="AD128" s="1142"/>
      <c r="AE128" s="1143"/>
      <c r="AF128" s="1144">
        <v>131769</v>
      </c>
      <c r="AG128" s="1142"/>
      <c r="AH128" s="1142"/>
      <c r="AI128" s="1142"/>
      <c r="AJ128" s="1143"/>
      <c r="AK128" s="1144">
        <v>136389</v>
      </c>
      <c r="AL128" s="1142"/>
      <c r="AM128" s="1142"/>
      <c r="AN128" s="1142"/>
      <c r="AO128" s="1143"/>
      <c r="AP128" s="1145"/>
      <c r="AQ128" s="1146"/>
      <c r="AR128" s="1146"/>
      <c r="AS128" s="1146"/>
      <c r="AT128" s="1147"/>
      <c r="AU128" s="283"/>
      <c r="AV128" s="283"/>
      <c r="AW128" s="283"/>
      <c r="AX128" s="982" t="s">
        <v>481</v>
      </c>
      <c r="AY128" s="983"/>
      <c r="AZ128" s="983"/>
      <c r="BA128" s="983"/>
      <c r="BB128" s="983"/>
      <c r="BC128" s="983"/>
      <c r="BD128" s="983"/>
      <c r="BE128" s="984"/>
      <c r="BF128" s="1148" t="s">
        <v>430</v>
      </c>
      <c r="BG128" s="1149"/>
      <c r="BH128" s="1149"/>
      <c r="BI128" s="1149"/>
      <c r="BJ128" s="1149"/>
      <c r="BK128" s="1149"/>
      <c r="BL128" s="1150"/>
      <c r="BM128" s="1148">
        <v>13.55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482</v>
      </c>
      <c r="CQ128" s="1131"/>
      <c r="CR128" s="1131"/>
      <c r="CS128" s="1131"/>
      <c r="CT128" s="1131"/>
      <c r="CU128" s="1131"/>
      <c r="CV128" s="1131"/>
      <c r="CW128" s="1131"/>
      <c r="CX128" s="1131"/>
      <c r="CY128" s="1131"/>
      <c r="CZ128" s="1131"/>
      <c r="DA128" s="1131"/>
      <c r="DB128" s="1131"/>
      <c r="DC128" s="1131"/>
      <c r="DD128" s="1131"/>
      <c r="DE128" s="1131"/>
      <c r="DF128" s="1132"/>
      <c r="DG128" s="1133" t="s">
        <v>430</v>
      </c>
      <c r="DH128" s="1134"/>
      <c r="DI128" s="1134"/>
      <c r="DJ128" s="1134"/>
      <c r="DK128" s="1134"/>
      <c r="DL128" s="1134" t="s">
        <v>430</v>
      </c>
      <c r="DM128" s="1134"/>
      <c r="DN128" s="1134"/>
      <c r="DO128" s="1134"/>
      <c r="DP128" s="1134"/>
      <c r="DQ128" s="1134" t="s">
        <v>126</v>
      </c>
      <c r="DR128" s="1134"/>
      <c r="DS128" s="1134"/>
      <c r="DT128" s="1134"/>
      <c r="DU128" s="1134"/>
      <c r="DV128" s="1135" t="s">
        <v>430</v>
      </c>
      <c r="DW128" s="1135"/>
      <c r="DX128" s="1135"/>
      <c r="DY128" s="1135"/>
      <c r="DZ128" s="1136"/>
    </row>
    <row r="129" spans="1:131" s="247" customFormat="1" ht="26.25" customHeight="1" x14ac:dyDescent="0.15">
      <c r="A129" s="1024" t="s">
        <v>105</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483</v>
      </c>
      <c r="X129" s="1168"/>
      <c r="Y129" s="1168"/>
      <c r="Z129" s="1169"/>
      <c r="AA129" s="1052">
        <v>8987778</v>
      </c>
      <c r="AB129" s="1053"/>
      <c r="AC129" s="1053"/>
      <c r="AD129" s="1053"/>
      <c r="AE129" s="1054"/>
      <c r="AF129" s="1055">
        <v>8897747</v>
      </c>
      <c r="AG129" s="1053"/>
      <c r="AH129" s="1053"/>
      <c r="AI129" s="1053"/>
      <c r="AJ129" s="1054"/>
      <c r="AK129" s="1055">
        <v>8855362</v>
      </c>
      <c r="AL129" s="1053"/>
      <c r="AM129" s="1053"/>
      <c r="AN129" s="1053"/>
      <c r="AO129" s="1054"/>
      <c r="AP129" s="1170"/>
      <c r="AQ129" s="1171"/>
      <c r="AR129" s="1171"/>
      <c r="AS129" s="1171"/>
      <c r="AT129" s="1172"/>
      <c r="AU129" s="285"/>
      <c r="AV129" s="285"/>
      <c r="AW129" s="285"/>
      <c r="AX129" s="1161" t="s">
        <v>484</v>
      </c>
      <c r="AY129" s="1044"/>
      <c r="AZ129" s="1044"/>
      <c r="BA129" s="1044"/>
      <c r="BB129" s="1044"/>
      <c r="BC129" s="1044"/>
      <c r="BD129" s="1044"/>
      <c r="BE129" s="1045"/>
      <c r="BF129" s="1162" t="s">
        <v>126</v>
      </c>
      <c r="BG129" s="1163"/>
      <c r="BH129" s="1163"/>
      <c r="BI129" s="1163"/>
      <c r="BJ129" s="1163"/>
      <c r="BK129" s="1163"/>
      <c r="BL129" s="1164"/>
      <c r="BM129" s="1162">
        <v>18.55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485</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486</v>
      </c>
      <c r="X130" s="1168"/>
      <c r="Y130" s="1168"/>
      <c r="Z130" s="1169"/>
      <c r="AA130" s="1052">
        <v>1832089</v>
      </c>
      <c r="AB130" s="1053"/>
      <c r="AC130" s="1053"/>
      <c r="AD130" s="1053"/>
      <c r="AE130" s="1054"/>
      <c r="AF130" s="1055">
        <v>1823854</v>
      </c>
      <c r="AG130" s="1053"/>
      <c r="AH130" s="1053"/>
      <c r="AI130" s="1053"/>
      <c r="AJ130" s="1054"/>
      <c r="AK130" s="1055">
        <v>1785669</v>
      </c>
      <c r="AL130" s="1053"/>
      <c r="AM130" s="1053"/>
      <c r="AN130" s="1053"/>
      <c r="AO130" s="1054"/>
      <c r="AP130" s="1170"/>
      <c r="AQ130" s="1171"/>
      <c r="AR130" s="1171"/>
      <c r="AS130" s="1171"/>
      <c r="AT130" s="1172"/>
      <c r="AU130" s="285"/>
      <c r="AV130" s="285"/>
      <c r="AW130" s="285"/>
      <c r="AX130" s="1161" t="s">
        <v>487</v>
      </c>
      <c r="AY130" s="1044"/>
      <c r="AZ130" s="1044"/>
      <c r="BA130" s="1044"/>
      <c r="BB130" s="1044"/>
      <c r="BC130" s="1044"/>
      <c r="BD130" s="1044"/>
      <c r="BE130" s="1045"/>
      <c r="BF130" s="1198">
        <v>6.8</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488</v>
      </c>
      <c r="X131" s="1206"/>
      <c r="Y131" s="1206"/>
      <c r="Z131" s="1207"/>
      <c r="AA131" s="1099">
        <v>7155689</v>
      </c>
      <c r="AB131" s="1078"/>
      <c r="AC131" s="1078"/>
      <c r="AD131" s="1078"/>
      <c r="AE131" s="1079"/>
      <c r="AF131" s="1077">
        <v>7073893</v>
      </c>
      <c r="AG131" s="1078"/>
      <c r="AH131" s="1078"/>
      <c r="AI131" s="1078"/>
      <c r="AJ131" s="1079"/>
      <c r="AK131" s="1077">
        <v>7069693</v>
      </c>
      <c r="AL131" s="1078"/>
      <c r="AM131" s="1078"/>
      <c r="AN131" s="1078"/>
      <c r="AO131" s="1079"/>
      <c r="AP131" s="1208"/>
      <c r="AQ131" s="1209"/>
      <c r="AR131" s="1209"/>
      <c r="AS131" s="1209"/>
      <c r="AT131" s="1210"/>
      <c r="AU131" s="285"/>
      <c r="AV131" s="285"/>
      <c r="AW131" s="285"/>
      <c r="AX131" s="1180" t="s">
        <v>489</v>
      </c>
      <c r="AY131" s="1131"/>
      <c r="AZ131" s="1131"/>
      <c r="BA131" s="1131"/>
      <c r="BB131" s="1131"/>
      <c r="BC131" s="1131"/>
      <c r="BD131" s="1131"/>
      <c r="BE131" s="1132"/>
      <c r="BF131" s="1181">
        <v>70.099999999999994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490</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491</v>
      </c>
      <c r="W132" s="1191"/>
      <c r="X132" s="1191"/>
      <c r="Y132" s="1191"/>
      <c r="Z132" s="1192"/>
      <c r="AA132" s="1193">
        <v>6.2634918869999998</v>
      </c>
      <c r="AB132" s="1194"/>
      <c r="AC132" s="1194"/>
      <c r="AD132" s="1194"/>
      <c r="AE132" s="1195"/>
      <c r="AF132" s="1196">
        <v>7.1834137159999996</v>
      </c>
      <c r="AG132" s="1194"/>
      <c r="AH132" s="1194"/>
      <c r="AI132" s="1194"/>
      <c r="AJ132" s="1195"/>
      <c r="AK132" s="1196">
        <v>7.0778462370000002</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492</v>
      </c>
      <c r="W133" s="1174"/>
      <c r="X133" s="1174"/>
      <c r="Y133" s="1174"/>
      <c r="Z133" s="1175"/>
      <c r="AA133" s="1176">
        <v>6.8</v>
      </c>
      <c r="AB133" s="1177"/>
      <c r="AC133" s="1177"/>
      <c r="AD133" s="1177"/>
      <c r="AE133" s="1178"/>
      <c r="AF133" s="1176">
        <v>6.7</v>
      </c>
      <c r="AG133" s="1177"/>
      <c r="AH133" s="1177"/>
      <c r="AI133" s="1177"/>
      <c r="AJ133" s="1178"/>
      <c r="AK133" s="1176">
        <v>6.8</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oArBJo96tvS8uTWQ/kzivp94FWQ9QGR/fRbY56m1JNJJxAnY0i3ay9oRUND8sFohbIIFehSKNcxGMM7dVIxfyw==" saltValue="FGk2Tb6U2BcyRXEAGrZKk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zoomScaleNormal="100" zoomScaleSheetLayoutView="85"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493</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by0qoVFYz0K68mjFzzqvtNYNXqqxP294tZP5DOIWPTVgeRwWJHc7AHz2SJbghumOqiNcNcTRZAnRiQOLsssHng==" saltValue="Tvcf+b5eHJ2YjjIWJdSVp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LX/3p8OfX2uIny1QlZTYAMlADTNzW6LMFji9QRQO6GWyRvqgsevX9kJ+v7tOgweeY/EwprMS3QP8RZM6KA4Eg==" saltValue="ibm73WypTUXW6Gs2rRSc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8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494</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495</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496</v>
      </c>
      <c r="AP7" s="304"/>
      <c r="AQ7" s="305" t="s">
        <v>497</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498</v>
      </c>
      <c r="AQ8" s="311" t="s">
        <v>499</v>
      </c>
      <c r="AR8" s="312" t="s">
        <v>500</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501</v>
      </c>
      <c r="AL9" s="1217"/>
      <c r="AM9" s="1217"/>
      <c r="AN9" s="1218"/>
      <c r="AO9" s="313">
        <v>2322137</v>
      </c>
      <c r="AP9" s="313">
        <v>77204</v>
      </c>
      <c r="AQ9" s="314">
        <v>90613</v>
      </c>
      <c r="AR9" s="315">
        <v>-14.8</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502</v>
      </c>
      <c r="AL10" s="1217"/>
      <c r="AM10" s="1217"/>
      <c r="AN10" s="1218"/>
      <c r="AO10" s="316">
        <v>520976</v>
      </c>
      <c r="AP10" s="316">
        <v>17321</v>
      </c>
      <c r="AQ10" s="317">
        <v>7525</v>
      </c>
      <c r="AR10" s="318">
        <v>130.19999999999999</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503</v>
      </c>
      <c r="AL11" s="1217"/>
      <c r="AM11" s="1217"/>
      <c r="AN11" s="1218"/>
      <c r="AO11" s="316">
        <v>338016</v>
      </c>
      <c r="AP11" s="316">
        <v>11238</v>
      </c>
      <c r="AQ11" s="317">
        <v>9582</v>
      </c>
      <c r="AR11" s="318">
        <v>17.3</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504</v>
      </c>
      <c r="AL12" s="1217"/>
      <c r="AM12" s="1217"/>
      <c r="AN12" s="1218"/>
      <c r="AO12" s="316">
        <v>18286</v>
      </c>
      <c r="AP12" s="316">
        <v>608</v>
      </c>
      <c r="AQ12" s="317">
        <v>1356</v>
      </c>
      <c r="AR12" s="318">
        <v>-55.2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505</v>
      </c>
      <c r="AL13" s="1217"/>
      <c r="AM13" s="1217"/>
      <c r="AN13" s="1218"/>
      <c r="AO13" s="316" t="s">
        <v>506</v>
      </c>
      <c r="AP13" s="316" t="s">
        <v>506</v>
      </c>
      <c r="AQ13" s="317">
        <v>2</v>
      </c>
      <c r="AR13" s="318" t="s">
        <v>506</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507</v>
      </c>
      <c r="AL14" s="1217"/>
      <c r="AM14" s="1217"/>
      <c r="AN14" s="1218"/>
      <c r="AO14" s="316">
        <v>57881</v>
      </c>
      <c r="AP14" s="316">
        <v>1924</v>
      </c>
      <c r="AQ14" s="317">
        <v>4182</v>
      </c>
      <c r="AR14" s="318">
        <v>-54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508</v>
      </c>
      <c r="AL15" s="1217"/>
      <c r="AM15" s="1217"/>
      <c r="AN15" s="1218"/>
      <c r="AO15" s="316">
        <v>2367</v>
      </c>
      <c r="AP15" s="316">
        <v>79</v>
      </c>
      <c r="AQ15" s="317">
        <v>2331</v>
      </c>
      <c r="AR15" s="318">
        <v>-96.6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509</v>
      </c>
      <c r="AL16" s="1220"/>
      <c r="AM16" s="1220"/>
      <c r="AN16" s="1221"/>
      <c r="AO16" s="316">
        <v>-257031</v>
      </c>
      <c r="AP16" s="316">
        <v>-8545</v>
      </c>
      <c r="AQ16" s="317">
        <v>-8270</v>
      </c>
      <c r="AR16" s="318">
        <v>3.3</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183</v>
      </c>
      <c r="AL17" s="1220"/>
      <c r="AM17" s="1220"/>
      <c r="AN17" s="1221"/>
      <c r="AO17" s="316">
        <v>3002632</v>
      </c>
      <c r="AP17" s="316">
        <v>99828</v>
      </c>
      <c r="AQ17" s="317">
        <v>107322</v>
      </c>
      <c r="AR17" s="318">
        <v>-7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510</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511</v>
      </c>
      <c r="AP20" s="324" t="s">
        <v>512</v>
      </c>
      <c r="AQ20" s="325" t="s">
        <v>513</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514</v>
      </c>
      <c r="AL21" s="1212"/>
      <c r="AM21" s="1212"/>
      <c r="AN21" s="1213"/>
      <c r="AO21" s="328">
        <v>8.58</v>
      </c>
      <c r="AP21" s="329">
        <v>10.18</v>
      </c>
      <c r="AQ21" s="330">
        <v>-1.6</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515</v>
      </c>
      <c r="AL22" s="1212"/>
      <c r="AM22" s="1212"/>
      <c r="AN22" s="1213"/>
      <c r="AO22" s="333">
        <v>98.2</v>
      </c>
      <c r="AP22" s="334">
        <v>97.7</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516</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517</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518</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496</v>
      </c>
      <c r="AP30" s="304"/>
      <c r="AQ30" s="305" t="s">
        <v>497</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498</v>
      </c>
      <c r="AQ31" s="311" t="s">
        <v>499</v>
      </c>
      <c r="AR31" s="312" t="s">
        <v>500</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519</v>
      </c>
      <c r="AL32" s="1228"/>
      <c r="AM32" s="1228"/>
      <c r="AN32" s="1229"/>
      <c r="AO32" s="343">
        <v>1714183</v>
      </c>
      <c r="AP32" s="343">
        <v>56991</v>
      </c>
      <c r="AQ32" s="344">
        <v>67619</v>
      </c>
      <c r="AR32" s="345">
        <v>-15.7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520</v>
      </c>
      <c r="AL33" s="1228"/>
      <c r="AM33" s="1228"/>
      <c r="AN33" s="1229"/>
      <c r="AO33" s="343" t="s">
        <v>506</v>
      </c>
      <c r="AP33" s="343" t="s">
        <v>506</v>
      </c>
      <c r="AQ33" s="344" t="s">
        <v>506</v>
      </c>
      <c r="AR33" s="345" t="s">
        <v>506</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521</v>
      </c>
      <c r="AL34" s="1228"/>
      <c r="AM34" s="1228"/>
      <c r="AN34" s="1229"/>
      <c r="AO34" s="343" t="s">
        <v>506</v>
      </c>
      <c r="AP34" s="343" t="s">
        <v>506</v>
      </c>
      <c r="AQ34" s="344">
        <v>3</v>
      </c>
      <c r="AR34" s="345" t="s">
        <v>506</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522</v>
      </c>
      <c r="AL35" s="1228"/>
      <c r="AM35" s="1228"/>
      <c r="AN35" s="1229"/>
      <c r="AO35" s="343">
        <v>640668</v>
      </c>
      <c r="AP35" s="343">
        <v>21300</v>
      </c>
      <c r="AQ35" s="344">
        <v>17835</v>
      </c>
      <c r="AR35" s="345">
        <v>19.399999999999999</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523</v>
      </c>
      <c r="AL36" s="1228"/>
      <c r="AM36" s="1228"/>
      <c r="AN36" s="1229"/>
      <c r="AO36" s="343">
        <v>67441</v>
      </c>
      <c r="AP36" s="343">
        <v>2242</v>
      </c>
      <c r="AQ36" s="344">
        <v>2401</v>
      </c>
      <c r="AR36" s="345">
        <v>-6.6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524</v>
      </c>
      <c r="AL37" s="1228"/>
      <c r="AM37" s="1228"/>
      <c r="AN37" s="1229"/>
      <c r="AO37" s="343">
        <v>148</v>
      </c>
      <c r="AP37" s="343">
        <v>5</v>
      </c>
      <c r="AQ37" s="344">
        <v>732</v>
      </c>
      <c r="AR37" s="345">
        <v>-99.3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525</v>
      </c>
      <c r="AL38" s="1231"/>
      <c r="AM38" s="1231"/>
      <c r="AN38" s="1232"/>
      <c r="AO38" s="346" t="s">
        <v>506</v>
      </c>
      <c r="AP38" s="346" t="s">
        <v>506</v>
      </c>
      <c r="AQ38" s="347">
        <v>5</v>
      </c>
      <c r="AR38" s="335" t="s">
        <v>506</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526</v>
      </c>
      <c r="AL39" s="1231"/>
      <c r="AM39" s="1231"/>
      <c r="AN39" s="1232"/>
      <c r="AO39" s="343">
        <v>-136389</v>
      </c>
      <c r="AP39" s="343">
        <v>-4535</v>
      </c>
      <c r="AQ39" s="344">
        <v>-3806</v>
      </c>
      <c r="AR39" s="345">
        <v>19.2</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527</v>
      </c>
      <c r="AL40" s="1228"/>
      <c r="AM40" s="1228"/>
      <c r="AN40" s="1229"/>
      <c r="AO40" s="343">
        <v>-1785669</v>
      </c>
      <c r="AP40" s="343">
        <v>-59368</v>
      </c>
      <c r="AQ40" s="344">
        <v>-59049</v>
      </c>
      <c r="AR40" s="345">
        <v>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295</v>
      </c>
      <c r="AL41" s="1234"/>
      <c r="AM41" s="1234"/>
      <c r="AN41" s="1235"/>
      <c r="AO41" s="343">
        <v>500382</v>
      </c>
      <c r="AP41" s="343">
        <v>16636</v>
      </c>
      <c r="AQ41" s="344">
        <v>25740</v>
      </c>
      <c r="AR41" s="345">
        <v>-35.4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528</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529</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530</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496</v>
      </c>
      <c r="AN49" s="1224" t="s">
        <v>531</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532</v>
      </c>
      <c r="AO50" s="360" t="s">
        <v>533</v>
      </c>
      <c r="AP50" s="361" t="s">
        <v>534</v>
      </c>
      <c r="AQ50" s="362" t="s">
        <v>535</v>
      </c>
      <c r="AR50" s="363" t="s">
        <v>536</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537</v>
      </c>
      <c r="AL51" s="356"/>
      <c r="AM51" s="364">
        <v>1467837</v>
      </c>
      <c r="AN51" s="365">
        <v>47680</v>
      </c>
      <c r="AO51" s="366">
        <v>-56.6</v>
      </c>
      <c r="AP51" s="367">
        <v>87974</v>
      </c>
      <c r="AQ51" s="368">
        <v>5.2</v>
      </c>
      <c r="AR51" s="369">
        <v>-61.8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538</v>
      </c>
      <c r="AM52" s="372">
        <v>493752</v>
      </c>
      <c r="AN52" s="373">
        <v>16039</v>
      </c>
      <c r="AO52" s="374">
        <v>-58.2</v>
      </c>
      <c r="AP52" s="375">
        <v>48183</v>
      </c>
      <c r="AQ52" s="376">
        <v>-1.2</v>
      </c>
      <c r="AR52" s="377">
        <v>-57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539</v>
      </c>
      <c r="AL53" s="356"/>
      <c r="AM53" s="364">
        <v>1308627</v>
      </c>
      <c r="AN53" s="365">
        <v>42785</v>
      </c>
      <c r="AO53" s="366">
        <v>-10.3</v>
      </c>
      <c r="AP53" s="367">
        <v>83280</v>
      </c>
      <c r="AQ53" s="368">
        <v>-5.3</v>
      </c>
      <c r="AR53" s="369">
        <v>-5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538</v>
      </c>
      <c r="AM54" s="372">
        <v>353749</v>
      </c>
      <c r="AN54" s="373">
        <v>11566</v>
      </c>
      <c r="AO54" s="374">
        <v>-27.9</v>
      </c>
      <c r="AP54" s="375">
        <v>43123</v>
      </c>
      <c r="AQ54" s="376">
        <v>-10.5</v>
      </c>
      <c r="AR54" s="377">
        <v>-17.399999999999999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540</v>
      </c>
      <c r="AL55" s="356"/>
      <c r="AM55" s="364">
        <v>2499151</v>
      </c>
      <c r="AN55" s="365">
        <v>82168</v>
      </c>
      <c r="AO55" s="366">
        <v>92</v>
      </c>
      <c r="AP55" s="367">
        <v>88968</v>
      </c>
      <c r="AQ55" s="368">
        <v>6.8</v>
      </c>
      <c r="AR55" s="369">
        <v>85.2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538</v>
      </c>
      <c r="AM56" s="372">
        <v>397634</v>
      </c>
      <c r="AN56" s="373">
        <v>13074</v>
      </c>
      <c r="AO56" s="374">
        <v>13</v>
      </c>
      <c r="AP56" s="375">
        <v>45482</v>
      </c>
      <c r="AQ56" s="376">
        <v>5.5</v>
      </c>
      <c r="AR56" s="377">
        <v>7.5</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541</v>
      </c>
      <c r="AL57" s="356"/>
      <c r="AM57" s="364">
        <v>1806979</v>
      </c>
      <c r="AN57" s="365">
        <v>59717</v>
      </c>
      <c r="AO57" s="366">
        <v>-27.3</v>
      </c>
      <c r="AP57" s="367">
        <v>85173</v>
      </c>
      <c r="AQ57" s="368">
        <v>-4.3</v>
      </c>
      <c r="AR57" s="369">
        <v>-23</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538</v>
      </c>
      <c r="AM58" s="372">
        <v>874120</v>
      </c>
      <c r="AN58" s="373">
        <v>28888</v>
      </c>
      <c r="AO58" s="374">
        <v>121</v>
      </c>
      <c r="AP58" s="375">
        <v>43913</v>
      </c>
      <c r="AQ58" s="376">
        <v>-3.4</v>
      </c>
      <c r="AR58" s="377">
        <v>124.4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542</v>
      </c>
      <c r="AL59" s="356"/>
      <c r="AM59" s="364">
        <v>3046989</v>
      </c>
      <c r="AN59" s="365">
        <v>101303</v>
      </c>
      <c r="AO59" s="366">
        <v>69.599999999999994</v>
      </c>
      <c r="AP59" s="367">
        <v>94081</v>
      </c>
      <c r="AQ59" s="368">
        <v>10.5</v>
      </c>
      <c r="AR59" s="369">
        <v>59.1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538</v>
      </c>
      <c r="AM60" s="372">
        <v>1282865</v>
      </c>
      <c r="AN60" s="373">
        <v>42651</v>
      </c>
      <c r="AO60" s="374">
        <v>47.6</v>
      </c>
      <c r="AP60" s="375">
        <v>48949</v>
      </c>
      <c r="AQ60" s="376">
        <v>11.5</v>
      </c>
      <c r="AR60" s="377">
        <v>36.1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543</v>
      </c>
      <c r="AL61" s="378"/>
      <c r="AM61" s="379">
        <v>2025917</v>
      </c>
      <c r="AN61" s="380">
        <v>66731</v>
      </c>
      <c r="AO61" s="381">
        <v>13.5</v>
      </c>
      <c r="AP61" s="382">
        <v>87895</v>
      </c>
      <c r="AQ61" s="383">
        <v>2.6</v>
      </c>
      <c r="AR61" s="369">
        <v>10.9</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538</v>
      </c>
      <c r="AM62" s="372">
        <v>680424</v>
      </c>
      <c r="AN62" s="373">
        <v>22444</v>
      </c>
      <c r="AO62" s="374">
        <v>19.100000000000001</v>
      </c>
      <c r="AP62" s="375">
        <v>45930</v>
      </c>
      <c r="AQ62" s="376">
        <v>0.4</v>
      </c>
      <c r="AR62" s="377">
        <v>18.7</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zxvxK+L/6m6Jyr9qXMUXxSiirT7ldJX/45h57b52kl1A3SfMl1OPyTCz0JXtJPUXWvB/TkOyITX5OV1wM+sX2g==" saltValue="WzyX9+KIi4epICl0H1nO3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20" spans="125:125" ht="13.5" hidden="1" customHeight="1" x14ac:dyDescent="0.15"/>
    <row r="121" spans="125:125" ht="13.5" hidden="1" customHeight="1" x14ac:dyDescent="0.15">
      <c r="DU121" s="291"/>
    </row>
  </sheetData>
  <sheetProtection algorithmName="SHA-512" hashValue="ZHEW/nsshFhX18RckQ2Syt7KV64GbMlHAY15GC25NAYshvm8zfAKbk6fNSmYWypIjVtF/arYJR+GMn8yuNx19w==" saltValue="dbU0/itpN9lElFaRVSbr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546</v>
      </c>
    </row>
  </sheetData>
  <sheetProtection algorithmName="SHA-512" hashValue="JVd7UE1sfMoh0G3zb2aC9F9AWFm3uqsoRdsCWwcI68gTDia9OK8M6s6m7ze+wdQiDICg9bNncLg0tNOl5g5o2w==" saltValue="7ArWopXSY6n0KRNqMMuG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36" t="s">
        <v>3</v>
      </c>
      <c r="D47" s="1236"/>
      <c r="E47" s="1237"/>
      <c r="F47" s="11">
        <v>15.32</v>
      </c>
      <c r="G47" s="12">
        <v>13.06</v>
      </c>
      <c r="H47" s="12">
        <v>7.99</v>
      </c>
      <c r="I47" s="12">
        <v>8.06</v>
      </c>
      <c r="J47" s="13">
        <v>10.51</v>
      </c>
    </row>
    <row r="48" spans="2:10" ht="57.75" customHeight="1" x14ac:dyDescent="0.15">
      <c r="B48" s="14"/>
      <c r="C48" s="1238" t="s">
        <v>4</v>
      </c>
      <c r="D48" s="1238"/>
      <c r="E48" s="1239"/>
      <c r="F48" s="15">
        <v>5.61</v>
      </c>
      <c r="G48" s="16">
        <v>5.19</v>
      </c>
      <c r="H48" s="16">
        <v>4.0199999999999996</v>
      </c>
      <c r="I48" s="16">
        <v>4.46</v>
      </c>
      <c r="J48" s="17">
        <v>5.6</v>
      </c>
    </row>
    <row r="49" spans="2:10" ht="57.75" customHeight="1" thickBot="1" x14ac:dyDescent="0.2">
      <c r="B49" s="18"/>
      <c r="C49" s="1240" t="s">
        <v>5</v>
      </c>
      <c r="D49" s="1240"/>
      <c r="E49" s="1241"/>
      <c r="F49" s="19">
        <v>0.27</v>
      </c>
      <c r="G49" s="20" t="s">
        <v>552</v>
      </c>
      <c r="H49" s="20" t="s">
        <v>553</v>
      </c>
      <c r="I49" s="20" t="s">
        <v>554</v>
      </c>
      <c r="J49" s="21">
        <v>1.4</v>
      </c>
    </row>
    <row r="50" spans="2:10" ht="13.5" customHeight="1" x14ac:dyDescent="0.15"/>
  </sheetData>
  <sheetProtection algorithmName="SHA-512" hashValue="NSu6HoV2gAjcaBlvVduoseGBJdzk9zTzRpZLA/q+ksxv5nD9+zW+ddZopA+iykHVca93DLxuOiVAUBRxYLNFtA==" saltValue="geEx5Xs1thmUfCz8AoXR1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2021-09-28T04:34:11Z</cp:lastPrinted>
  <dcterms:created xsi:type="dcterms:W3CDTF">2021-02-05T02:32:35Z</dcterms:created>
  <dcterms:modified xsi:type="dcterms:W3CDTF">2021-10-13T07:45:34Z</dcterms:modified>
  <cp:category/>
</cp:coreProperties>
</file>