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9長野地域\"/>
    </mc:Choice>
  </mc:AlternateContent>
  <xr:revisionPtr revIDLastSave="0" documentId="13_ncr:1_{1C25F510-CD0D-49E5-9B79-AB3A8017A3E0}"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<sst xmlns="http://schemas.openxmlformats.org/spreadsheetml/2006/main" count="1154" uniqueCount="613">
  <si>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</si>
  <si>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</si>
  <si>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</si>
  <si>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</si>
  <si>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</si>
  <si>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</si>
  <si>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</si>
  <si>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</si>
  <si>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</si>
  <si>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</si>
  <si>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</si>
  <si>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</si>
  <si>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</si>
  <si>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</si>
  <si>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</si>
  <si>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</si>
  <si>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</si>
  <si>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</si>
  <si>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</si>
  <si>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</si>
  <si>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</si>
  <si>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</si>
  <si>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</si>
  <si>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</si>
  <si>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</si>
  <si>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</si>
  <si>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</si>
  <si>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</si>
  <si>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</si>
  <si>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</si>
  <si>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</si>
  <si>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</si>
  <si>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</si>
  <si>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</si>
  <si>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</si>
  <si>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</si>
  <si>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</si>
  <si>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</si>
  <si>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</si>
  <si>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</si>
  <si>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</si>
  <si>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</si>
  <si>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</si>
  <si>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</si>
  <si>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</si>
  <si>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</si>
  <si>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</si>
  <si>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</si>
  <si>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</si>
  <si>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</si>
  <si>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</si>
  <si>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</si>
  <si>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</si>
  <si>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</si>
  <si>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</si>
  <si>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</si>
  <si>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</si>
  <si>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</si>
  <si>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</si>
  <si>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</si>
  <si>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</si>
  <si>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</si>
  <si>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</si>
  <si>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</si>
  <si>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</si>
  <si>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</si>
  <si>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</si>
  <si>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</si>
  <si>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</si>
  <si>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</si>
  <si>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</si>
  <si>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</si>
  <si>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</si>
  <si>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</si>
  <si>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</si>
  <si>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</si>
  <si>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</si>
  <si>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</si>
  <si>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</si>
  <si>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</si>
  <si>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</si>
  <si>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</si>
  <si>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</si>
  <si>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</si>
  <si>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</si>
  <si>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</si>
  <si>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</si>
  <si>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</si>
  <si>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</si>
  <si>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</si>
  <si>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</si>
  <si>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</si>
  <si>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</si>
  <si>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</si>
  <si>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</si>
  <si>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</si>
  <si>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</si>
  <si>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</si>
  <si>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</si>
  <si>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</si>
  <si>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</si>
  <si>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</si>
  <si>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</si>
  <si>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</si>
  <si>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</si>
  <si>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</si>
  <si>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</si>
  <si>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</si>
  <si>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</si>
  <si>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</si>
  <si>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</si>
  <si>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</si>
  <si>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</si>
  <si>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</si>
  <si>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</si>
  <si>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</si>
  <si>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</si>
  <si>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</si>
  <si>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</si>
  <si>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</si>
  <si>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</si>
  <si>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</si>
  <si>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</si>
  <si>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</si>
  <si>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</si>
  <si>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</si>
  <si>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</si>
  <si>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</si>
  <si>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</si>
  <si>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</si>
  <si>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</si>
  <si>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</si>
  <si>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</si>
  <si>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</si>
  <si>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</si>
  <si>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</si>
  <si>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</si>
  <si>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</si>
  <si>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</si>
  <si>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</si>
  <si>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</si>
  <si>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</si>
  <si>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</si>
  <si>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</si>
  <si>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</si>
  <si>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</si>
  <si>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</si>
  <si>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</si>
  <si>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</si>
  <si>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</si>
  <si>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</si>
  <si>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</si>
  <si>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</si>
  <si>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</si>
  <si>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</si>
  <si>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</si>
  <si>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</si>
  <si>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</si>
  <si>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</si>
  <si>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</si>
  <si>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</si>
  <si>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</si>
  <si>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</si>
  <si>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</si>
  <si>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</si>
  <si>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</si>
  <si>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</si>
  <si>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</si>
  <si>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</si>
  <si>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</si>
  <si>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</si>
  <si>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</si>
  <si>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</si>
  <si>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</si>
  <si>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</si>
  <si>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</si>
  <si>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</si>
  <si>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</si>
  <si>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</si>
  <si>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</si>
  <si>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</si>
  <si>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</si>
  <si>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</si>
  <si>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</si>
  <si>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</si>
  <si>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</si>
  <si>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</si>
  <si>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</si>
  <si>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</si>
  <si>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</si>
  <si>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</si>
  <si>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</si>
  <si>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</si>
  <si>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</si>
  <si>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</si>
  <si>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</si>
  <si>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</si>
  <si>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</si>
  <si>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</si>
  <si>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</si>
  <si>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</si>
  <si>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</si>
  <si>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</si>
  <si>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</si>
  <si>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</si>
  <si>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</si>
  <si>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</si>
  <si>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</si>
  <si>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</si>
  <si>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</si>
  <si>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</si>
  <si>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</si>
  <si>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</si>
  <si>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</si>
  <si>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</si>
  <si>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</si>
  <si>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長野県千曲市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</si>
  <si>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</si>
  <si>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</si>
  <si>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</si>
  <si>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</si>
  <si>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</si>
  <si>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</si>
  <si>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</si>
  <si>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</si>
  <si>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</si>
  <si>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</si>
  <si>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</si>
  <si>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</si>
  <si>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</si>
  <si>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</si>
  <si>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</si>
  <si>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</si>
  <si>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</si>
  <si>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</si>
  <si>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</si>
  <si>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</si>
  <si>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</si>
  <si>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</si>
  <si>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</si>
  <si>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</si>
  <si>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</si>
  <si>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</si>
  <si>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</si>
  <si>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</si>
  <si>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</si>
  <si>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</si>
  <si>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</si>
  <si>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</si>
  <si>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</si>
  <si>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</si>
  <si>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</si>
  <si>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</si>
  <si>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</si>
  <si>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</si>
  <si>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</si>
  <si>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</si>
  <si>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</si>
  <si>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</si>
  <si>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</si>
  <si>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</si>
  <si>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</si>
  <si>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</si>
  <si>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</si>
  <si>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</si>
  <si>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</si>
  <si>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</si>
  <si>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</si>
  <si>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</si>
  <si>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</si>
  <si>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</si>
  <si>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</si>
  <si>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</si>
  <si>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</si>
  <si>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</si>
  <si>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</si>
  <si>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</si>
  <si>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</si>
  <si>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</si>
  <si>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</si>
  <si>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</si>
  <si>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</si>
  <si>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</si>
  <si>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</si>
  <si>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</si>
  <si>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</si>
  <si>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</si>
  <si>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</si>
  <si>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</si>
  <si>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</si>
  <si>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</si>
  <si>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</si>
  <si>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</si>
  <si>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</si>
  <si>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</si>
  <si>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</si>
  <si>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</si>
  <si>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</si>
  <si>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</si>
  <si>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</si>
  <si>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</si>
  <si>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</si>
  <si>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</si>
  <si>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</si>
  <si>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</si>
  <si>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</si>
  <si>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</si>
  <si>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</si>
  <si>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</si>
  <si>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</si>
  <si>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</si>
  <si>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</si>
  <si>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</si>
  <si>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</si>
  <si>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</si>
  <si>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</si>
  <si>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</si>
  <si>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</si>
  <si>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</si>
  <si>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</si>
  <si>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</si>
  <si>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</si>
  <si>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</si>
  <si>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</si>
  <si>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</si>
  <si>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</si>
  <si>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</si>
  <si>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</si>
  <si>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</si>
  <si>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</si>
  <si>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</si>
  <si>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</si>
  <si>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</si>
  <si>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</si>
  <si>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</si>
  <si>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</si>
  <si>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</si>
  <si>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</si>
  <si>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</si>
  <si>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</si>
  <si>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</si>
  <si>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</si>
  <si>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</si>
  <si>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</si>
  <si>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</si>
  <si>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</si>
  <si>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</si>
  <si>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</si>
  <si>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</si>
  <si>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</si>
  <si>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</si>
  <si>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</si>
  <si>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</si>
  <si>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</si>
  <si>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</si>
  <si>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</si>
  <si>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</si>
  <si>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</si>
  <si>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</si>
  <si>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</si>
  <si>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</si>
  <si>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</si>
  <si>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</si>
  <si>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</si>
  <si>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</si>
  <si>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</si>
  <si>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</si>
  <si>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</si>
  <si>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長野県千曲市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</si>
  <si>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</si>
  <si>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</si>
  <si>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</si>
  <si>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</si>
  <si>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</si>
  <si>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</si>
  <si>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</si>
  <si>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</si>
  <si>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</si>
  <si>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</si>
  <si>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</si>
  <si>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</si>
  <si>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</si>
  <si>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</si>
  <si>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</si>
  <si>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</si>
  <si>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</si>
  <si>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</si>
  <si>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</si>
  <si>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</si>
  <si>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</si>
  <si>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</si>
  <si>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</si>
  <si>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</si>
  <si>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</si>
  <si>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</si>
  <si>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</si>
  <si>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</si>
  <si>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</si>
  <si>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</si>
  <si>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</si>
  <si>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</si>
  <si>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</si>
  <si>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</si>
  <si>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</si>
  <si>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</si>
  <si>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</si>
  <si>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</si>
  <si>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</si>
  <si>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</si>
  <si>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</si>
  <si>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</si>
  <si>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</si>
  <si>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</si>
  <si>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</si>
  <si>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</si>
  <si>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</si>
  <si>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</si>
  <si>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</si>
  <si>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</si>
  <si>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</si>
  <si>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</si>
  <si>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</si>
  <si>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</si>
  <si>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</si>
  <si>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</si>
  <si>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</si>
  <si>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</si>
  <si>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</si>
  <si>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</si>
  <si>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</si>
  <si>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</si>
  <si>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</si>
  <si>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</si>
  <si>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</si>
  <si>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</si>
  <si>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</si>
  <si>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</si>
  <si>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</si>
  <si>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</si>
  <si>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</si>
  <si>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</si>
  <si>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</si>
  <si>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</si>
  <si>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</si>
  <si>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</si>
  <si>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</si>
  <si>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</si>
  <si>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</si>
  <si>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</si>
  <si>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</si>
  <si>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</si>
  <si>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</si>
  <si>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</si>
  <si>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</si>
  <si>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</si>
  <si>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</si>
  <si>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</si>
  <si>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</si>
  <si>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</si>
  <si>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</si>
  <si>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</si>
  <si>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</si>
  <si>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</si>
  <si>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</si>
  <si>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</si>
  <si>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</si>
  <si>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</si>
  <si>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</si>
  <si>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</si>
  <si>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</si>
  <si>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</si>
  <si>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</si>
  <si>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</si>
  <si>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</si>
  <si>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</si>
  <si>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</si>
  <si>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</si>
  <si>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</si>
  <si>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</si>
  <si>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</si>
  <si>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</si>
  <si>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</si>
  <si>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</si>
  <si>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</si>
  <si>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</si>
  <si>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</si>
  <si>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</si>
  <si>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</si>
  <si>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</si>
  <si>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</si>
  <si>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</si>
  <si>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</si>
  <si>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</si>
  <si>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</si>
  <si>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</si>
  <si>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</si>
  <si>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</si>
  <si>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</si>
  <si>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</si>
  <si>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</si>
  <si>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</si>
  <si>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</si>
  <si>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</si>
  <si>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</si>
  <si>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</si>
  <si>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</si>
  <si>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</si>
  <si>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</si>
  <si>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</si>
  <si>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</si>
  <si>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</si>
  <si>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</si>
  <si>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</si>
  <si>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</si>
  <si>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</si>
  <si>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</si>
  <si>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</si>
  <si>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</si>
  <si>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</si>
  <si>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</si>
  <si>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</si>
  <si>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</si>
  <si>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</si>
  <si>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</si>
  <si>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</si>
  <si>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</si>
  <si>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</si>
  <si>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</si>
  <si>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</si>
  <si>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</si>
  <si>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</si>
  <si>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</si>
  <si>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</si>
  <si>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</si>
  <si>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</si>
  <si>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</si>
  <si>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</si>
  <si>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</si>
  <si>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</si>
  <si>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</si>
  <si>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</si>
  <si>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</si>
  <si>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</si>
  <si>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</si>
  <si>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</si>
  <si>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</si>
  <si>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</si>
  <si>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</si>
  <si>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</si>
  <si>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</si>
  <si>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</si>
  <si>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</si>
  <si>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</si>
  <si>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</si>
  <si>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</si>
  <si>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</si>
  <si>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</si>
  <si>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</si>
  <si>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</si>
  <si>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</si>
  <si>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</si>
  <si>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</si>
  <si>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5.31</t>
  </si>
  <si>
    <t>▲ 0.86</t>
  </si>
  <si>
    <t>▲ 3.27</t>
  </si>
  <si>
    <t>下水道事業会計</t>
  </si>
  <si>
    <t>一般会計</t>
  </si>
  <si>
    <t>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</si>
  <si>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</si>
  <si>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</si>
  <si>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</si>
  <si>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</si>
  <si>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</si>
  <si>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</si>
  <si>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</si>
  <si>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</si>
  <si>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</si>
  <si>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</si>
  <si>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</si>
  <si>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</si>
  <si>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長野広域連合（一般会計）</t>
    <rPh sb="0" eb="2">
      <t>ナガノ</t>
    </rPh>
    <rPh sb="2" eb="4">
      <t>コウイキ</t>
    </rPh>
    <rPh sb="4" eb="6">
      <t>レンゴウ</t>
    </rPh>
    <rPh sb="7" eb="9">
      <t>イッパン</t>
    </rPh>
    <rPh sb="9" eb="11">
      <t>カイケイ</t>
    </rPh>
    <phoneticPr fontId="2"/>
  </si>
  <si>
    <t>-</t>
    <phoneticPr fontId="2"/>
  </si>
  <si>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2"/>
  </si>
  <si>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2"/>
  </si>
  <si>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2"/>
  </si>
  <si>
    <t>千曲坂城消防組合（一般会計）</t>
    <rPh sb="0" eb="2">
      <t>チクマ</t>
    </rPh>
    <rPh sb="2" eb="4">
      <t>サカキ</t>
    </rPh>
    <rPh sb="4" eb="6">
      <t>ショウボウ</t>
    </rPh>
    <rPh sb="6" eb="8">
      <t>クミアイ</t>
    </rPh>
    <rPh sb="9" eb="11">
      <t>イッパン</t>
    </rPh>
    <rPh sb="11" eb="13">
      <t>カイケイ</t>
    </rPh>
    <phoneticPr fontId="2"/>
  </si>
  <si>
    <t>葛尾組合（一般会計）</t>
    <rPh sb="0" eb="2">
      <t>カツラオ</t>
    </rPh>
    <rPh sb="2" eb="4">
      <t>クミアイ</t>
    </rPh>
    <rPh sb="5" eb="7">
      <t>イッパン</t>
    </rPh>
    <rPh sb="7" eb="9">
      <t>カイケイ</t>
    </rPh>
    <phoneticPr fontId="2"/>
  </si>
  <si>
    <t>葛尾組合（霊園特別会計）</t>
    <rPh sb="0" eb="2">
      <t>カツラオ</t>
    </rPh>
    <rPh sb="2" eb="4">
      <t>クミアイ</t>
    </rPh>
    <rPh sb="5" eb="7">
      <t>レイエン</t>
    </rPh>
    <rPh sb="7" eb="9">
      <t>トクベツ</t>
    </rPh>
    <rPh sb="9" eb="11">
      <t>カイケイ</t>
    </rPh>
    <phoneticPr fontId="2"/>
  </si>
  <si>
    <t>千曲衛生施設組合（一般会計）</t>
    <rPh sb="0" eb="2">
      <t>チクマ</t>
    </rPh>
    <rPh sb="2" eb="4">
      <t>エイセイ</t>
    </rPh>
    <rPh sb="4" eb="6">
      <t>シセツ</t>
    </rPh>
    <rPh sb="6" eb="8">
      <t>クミアイ</t>
    </rPh>
    <rPh sb="9" eb="11">
      <t>イッパン</t>
    </rPh>
    <rPh sb="11" eb="13">
      <t>カイケイ</t>
    </rPh>
    <phoneticPr fontId="2"/>
  </si>
  <si>
    <t>六ケ郷用水組合（一般会計）</t>
    <rPh sb="0" eb="1">
      <t>ロク</t>
    </rPh>
    <rPh sb="2" eb="3">
      <t>ゴウ</t>
    </rPh>
    <rPh sb="3" eb="5">
      <t>ヨウスイ</t>
    </rPh>
    <rPh sb="5" eb="7">
      <t>クミアイ</t>
    </rPh>
    <rPh sb="8" eb="10">
      <t>イッパン</t>
    </rPh>
    <rPh sb="10" eb="12">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</si>
  <si>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</si>
  <si>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長野県後期高齢者合医療広域連合（後期高齢者医療特別会計）</t>
    <rPh sb="0" eb="3">
      <t>ナガノケン</t>
    </rPh>
    <rPh sb="3" eb="5">
      <t>コウキ</t>
    </rPh>
    <rPh sb="5" eb="9">
      <t>コウレイシャア</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</si>
  <si>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</si>
  <si>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長野県民交通災害共済組合（一般会計）</t>
    <rPh sb="0" eb="3">
      <t>ナガノケン</t>
    </rPh>
    <rPh sb="3" eb="4">
      <t>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</si>
  <si>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</si>
  <si>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千曲土地開発公社</t>
    <rPh sb="0" eb="2">
      <t>チクマ</t>
    </rPh>
    <rPh sb="2" eb="4">
      <t>トチ</t>
    </rPh>
    <rPh sb="4" eb="6">
      <t>カイハツ</t>
    </rPh>
    <rPh sb="6" eb="8">
      <t>コウシャ</t>
    </rPh>
    <phoneticPr fontId="2"/>
  </si>
  <si>
    <t>信州千曲観光局</t>
    <rPh sb="0" eb="2">
      <t>シンシュウ</t>
    </rPh>
    <rPh sb="2" eb="4">
      <t>チクマ</t>
    </rPh>
    <rPh sb="4" eb="7">
      <t>カンコウキョク</t>
    </rPh>
    <phoneticPr fontId="2"/>
  </si>
  <si>
    <t>魅力あるまちづくり基金</t>
  </si>
  <si>
    <t>公共施設等総合管理基金</t>
  </si>
  <si>
    <t>文教施設整備基金</t>
  </si>
  <si>
    <t>スポーツ振興基金</t>
  </si>
  <si>
    <t>職員退職手当基金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</si>
  <si>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</si>
  <si>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</si>
  <si>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2年度まで増加傾向で類似団体に比べて高い水準である一方、有形固定資産減価償却率は類似団体より低い水準で推移している。これは、平成30年度から令和元年度に、市役所新庁舎や新体育館といった新たな施設の建設に係わる借入が増加したためである。加えて、ごみ焼却施設の建設に伴い、一部事務組合への負担金の増加も将来負担比率が増加した要因であると考えられる。
　令和4年度は、新たな地方債発行額以上に元金償還を行ったことで地方債残高が減少したことや、余剰金を財源とした財政調整基金への積立により充当可能基金が増加したため、将来負担比率が16.7％改善した。</t>
    <rPh sb="8" eb="10">
      <t>レイワ</t>
    </rPh>
    <rPh sb="11" eb="12">
      <t>ネン</t>
    </rPh>
    <rPh sb="12" eb="13">
      <t>ド</t>
    </rPh>
    <rPh sb="184" eb="186">
      <t>レイワ</t>
    </rPh>
    <rPh sb="187" eb="188">
      <t>ネン</t>
    </rPh>
    <rPh sb="188" eb="189">
      <t>ド</t>
    </rPh>
    <rPh sb="264" eb="266">
      <t>ショウライ</t>
    </rPh>
    <rPh sb="266" eb="268">
      <t>フタン</t>
    </rPh>
    <rPh sb="268" eb="270">
      <t>ヒリツ</t>
    </rPh>
    <rPh sb="276" eb="278">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</si>
  <si>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</si>
  <si>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</si>
  <si>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</si>
  <si>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</si>
  <si>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</si>
  <si>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</si>
  <si>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平成30年度から将来負担比率と実質公債費率ともに類似団体と比べて高い水準にある。比率が悪化した要因は、市役所新庁舎建設に係る新庁舎建設基金の取崩や合併特例債の借入によるものである。
　令和4年度の将来負担比率は、前年度比16.7％の改善となった。これは新たな地方債発行額以上に元金償還を行ったことが主な要因である。
　令和4年度の実質公債費比率は、単年度比率では前年度比△0.3％だが、3ヵ年平均の対象年度の単年度比率が全体的に高まったため前年度から0.7％悪化した。</t>
    <rPh sb="9" eb="11">
      <t>ショウライ</t>
    </rPh>
    <rPh sb="11" eb="13">
      <t>フタン</t>
    </rPh>
    <rPh sb="13" eb="15">
      <t>ヒリツ</t>
    </rPh>
    <rPh sb="16" eb="18">
      <t>ジッシツ</t>
    </rPh>
    <rPh sb="18" eb="21">
      <t>コウサイヒ</t>
    </rPh>
    <rPh sb="21" eb="22">
      <t>リツ</t>
    </rPh>
    <rPh sb="25" eb="27">
      <t>ルイジ</t>
    </rPh>
    <rPh sb="27" eb="29">
      <t>ダンタイ</t>
    </rPh>
    <rPh sb="30" eb="31">
      <t>クラ</t>
    </rPh>
    <rPh sb="33" eb="34">
      <t>タカ</t>
    </rPh>
    <rPh sb="35" eb="37">
      <t>スイジュン</t>
    </rPh>
    <rPh sb="41" eb="43">
      <t>ヒリツ</t>
    </rPh>
    <rPh sb="99" eb="101">
      <t>ショウライ</t>
    </rPh>
    <rPh sb="101" eb="103">
      <t>フタン</t>
    </rPh>
    <rPh sb="103" eb="105">
      <t>ヒリツ</t>
    </rPh>
    <rPh sb="107" eb="111">
      <t>ゼンネンドヒ</t>
    </rPh>
    <rPh sb="117" eb="119">
      <t>カイゼン</t>
    </rPh>
    <rPh sb="150" eb="151">
      <t>オモ</t>
    </rPh>
    <rPh sb="152" eb="154">
      <t>ヨウイン</t>
    </rPh>
    <rPh sb="160" eb="162">
      <t>レイワ</t>
    </rPh>
    <rPh sb="163" eb="165">
      <t>ネンド</t>
    </rPh>
    <rPh sb="166" eb="168">
      <t>ジッシツ</t>
    </rPh>
    <rPh sb="168" eb="171">
      <t>コウサイヒ</t>
    </rPh>
    <rPh sb="171" eb="173">
      <t>ヒリツ</t>
    </rPh>
    <rPh sb="182" eb="186">
      <t>ゼンネンドヒ</t>
    </rPh>
    <rPh sb="230" eb="232">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</si>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</sst>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C6E3C5-78C5-4BE2-B9B9-114BA4B3925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503-4263-89A2-EA3A3AF681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102404</c:v>
                </c:pt>
                <c:pt idx="1">
                  <c:v>126161</c:v>
                </c:pt>
                <c:pt idx="2">
                  <c:v>29273</c:v>
                </c:pt>
                <c:pt idx="3">
                  <c:v>35208</c:v>
                </c:pt>
                <c:pt idx="4">
                  <c:v>33382</c:v>
                </c:pt>
              </c:numCache>
            </c:numRef>
          </c:val>
          <c:smooth val="0"/>
          <c:extLst>
            <c:ext xmlns:c16="http://schemas.microsoft.com/office/drawing/2014/chart" uri="{C3380CC4-5D6E-409C-BE32-E72D297353CC}">
              <c16:uniqueId val="{00000001-E503-4263-89A2-EA3A3AF681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3.04</c:v>
                </c:pt>
                <c:pt idx="2">
                  <c:v>8.2899999999999991</c:v>
                </c:pt>
                <c:pt idx="3">
                  <c:v>4.6900000000000004</c:v>
                </c:pt>
                <c:pt idx="4">
                  <c:v>6.67</c:v>
                </c:pt>
              </c:numCache>
            </c:numRef>
          </c:val>
          <c:extLst>
            <c:ext xmlns:c16="http://schemas.microsoft.com/office/drawing/2014/chart" uri="{C3380CC4-5D6E-409C-BE32-E72D297353CC}">
              <c16:uniqueId val="{00000000-9854-4528-BDFF-D85406BD50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22.12</c:v>
                </c:pt>
                <c:pt idx="1">
                  <c:v>24.06</c:v>
                </c:pt>
                <c:pt idx="2">
                  <c:v>22.82</c:v>
                </c:pt>
                <c:pt idx="3">
                  <c:v>26.15</c:v>
                </c:pt>
                <c:pt idx="4">
                  <c:v>29.1</c:v>
                </c:pt>
              </c:numCache>
            </c:numRef>
          </c:val>
          <c:extLst>
            <c:ext xmlns:c16="http://schemas.microsoft.com/office/drawing/2014/chart" uri="{C3380CC4-5D6E-409C-BE32-E72D297353CC}">
              <c16:uniqueId val="{00000001-9854-4528-BDFF-D85406BD50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-5.31</c:v>
                </c:pt>
                <c:pt idx="1">
                  <c:v>-0.86</c:v>
                </c:pt>
                <c:pt idx="2">
                  <c:v>3.11</c:v>
                </c:pt>
                <c:pt idx="3">
                  <c:v>-3.27</c:v>
                </c:pt>
                <c:pt idx="4">
                  <c:v>1.57</c:v>
                </c:pt>
              </c:numCache>
            </c:numRef>
          </c:val>
          <c:smooth val="0"/>
          <c:extLst>
            <c:ext xmlns:c16="http://schemas.microsoft.com/office/drawing/2014/chart" uri="{C3380CC4-5D6E-409C-BE32-E72D297353CC}">
              <c16:uniqueId val="{00000002-9854-4528-BDFF-D85406BD50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0.08</c:v>
                </c:pt>
                <c:pt idx="4">
                  <c:v>#N/A</c:v>
                </c:pt>
                <c:pt idx="5">
                  <c:v>0.09</c:v>
                </c:pt>
                <c:pt idx="6">
                  <c:v>#N/A</c:v>
                </c:pt>
                <c:pt idx="7">
                  <c:v>0</c:v>
                </c:pt>
                <c:pt idx="8">
                  <c:v>0</c:v>
                </c:pt>
                <c:pt idx="9">
                  <c:v>0</c:v>
                </c:pt>
              </c:numCache>
            </c:numRef>
          </c:val>
          <c:extLst>
            <c:ext xmlns:c16="http://schemas.microsoft.com/office/drawing/2014/chart" uri="{C3380CC4-5D6E-409C-BE32-E72D297353CC}">
              <c16:uniqueId val="{00000000-2691-4D1D-A6D1-983CB6BCED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91-4D1D-A6D1-983CB6BCED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91-4D1D-A6D1-983CB6BCED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91-4D1D-A6D1-983CB6BCED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7.0000000000000007E-2</c:v>
                </c:pt>
                <c:pt idx="4">
                  <c:v>#N/A</c:v>
                </c:pt>
                <c:pt idx="5">
                  <c:v>0.1</c:v>
                </c:pt>
                <c:pt idx="6">
                  <c:v>#N/A</c:v>
                </c:pt>
                <c:pt idx="7">
                  <c:v>0.09</c:v>
                </c:pt>
                <c:pt idx="8">
                  <c:v>#N/A</c:v>
                </c:pt>
                <c:pt idx="9">
                  <c:v>0.11</c:v>
                </c:pt>
              </c:numCache>
            </c:numRef>
          </c:val>
          <c:extLst>
            <c:ext xmlns:c16="http://schemas.microsoft.com/office/drawing/2014/chart" uri="{C3380CC4-5D6E-409C-BE32-E72D297353CC}">
              <c16:uniqueId val="{00000004-2691-4D1D-A6D1-983CB6BCED7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0.71</c:v>
                </c:pt>
                <c:pt idx="2">
                  <c:v>#N/A</c:v>
                </c:pt>
                <c:pt idx="3">
                  <c:v>0.78</c:v>
                </c:pt>
                <c:pt idx="4">
                  <c:v>#N/A</c:v>
                </c:pt>
                <c:pt idx="5">
                  <c:v>1.1499999999999999</c:v>
                </c:pt>
                <c:pt idx="6">
                  <c:v>#N/A</c:v>
                </c:pt>
                <c:pt idx="7">
                  <c:v>1.2</c:v>
                </c:pt>
                <c:pt idx="8">
                  <c:v>#N/A</c:v>
                </c:pt>
                <c:pt idx="9">
                  <c:v>0.3</c:v>
                </c:pt>
              </c:numCache>
            </c:numRef>
          </c:val>
          <c:extLst>
            <c:ext xmlns:c16="http://schemas.microsoft.com/office/drawing/2014/chart" uri="{C3380CC4-5D6E-409C-BE32-E72D297353CC}">
              <c16:uniqueId val="{00000005-2691-4D1D-A6D1-983CB6BCED7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0.94</c:v>
                </c:pt>
                <c:pt idx="4">
                  <c:v>#N/A</c:v>
                </c:pt>
                <c:pt idx="5">
                  <c:v>1.1000000000000001</c:v>
                </c:pt>
                <c:pt idx="6">
                  <c:v>#N/A</c:v>
                </c:pt>
                <c:pt idx="7">
                  <c:v>1.01</c:v>
                </c:pt>
                <c:pt idx="8">
                  <c:v>#N/A</c:v>
                </c:pt>
                <c:pt idx="9">
                  <c:v>1.05</c:v>
                </c:pt>
              </c:numCache>
            </c:numRef>
          </c:val>
          <c:extLst>
            <c:ext xmlns:c16="http://schemas.microsoft.com/office/drawing/2014/chart" uri="{C3380CC4-5D6E-409C-BE32-E72D297353CC}">
              <c16:uniqueId val="{00000006-2691-4D1D-A6D1-983CB6BCED7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1.03</c:v>
                </c:pt>
                <c:pt idx="4">
                  <c:v>#N/A</c:v>
                </c:pt>
                <c:pt idx="5">
                  <c:v>1.0900000000000001</c:v>
                </c:pt>
                <c:pt idx="6">
                  <c:v>#N/A</c:v>
                </c:pt>
                <c:pt idx="7">
                  <c:v>1.08</c:v>
                </c:pt>
                <c:pt idx="8">
                  <c:v>#N/A</c:v>
                </c:pt>
                <c:pt idx="9">
                  <c:v>1.0900000000000001</c:v>
                </c:pt>
              </c:numCache>
            </c:numRef>
          </c:val>
          <c:extLst>
            <c:ext xmlns:c16="http://schemas.microsoft.com/office/drawing/2014/chart" uri="{C3380CC4-5D6E-409C-BE32-E72D297353CC}">
              <c16:uniqueId val="{00000007-2691-4D1D-A6D1-983CB6BCED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3.85</c:v>
                </c:pt>
                <c:pt idx="2">
                  <c:v>#N/A</c:v>
                </c:pt>
                <c:pt idx="3">
                  <c:v>2.95</c:v>
                </c:pt>
                <c:pt idx="4">
                  <c:v>#N/A</c:v>
                </c:pt>
                <c:pt idx="5">
                  <c:v>8.19</c:v>
                </c:pt>
                <c:pt idx="6">
                  <c:v>#N/A</c:v>
                </c:pt>
                <c:pt idx="7">
                  <c:v>4.6900000000000004</c:v>
                </c:pt>
                <c:pt idx="8">
                  <c:v>#N/A</c:v>
                </c:pt>
                <c:pt idx="9">
                  <c:v>6.67</c:v>
                </c:pt>
              </c:numCache>
            </c:numRef>
          </c:val>
          <c:extLst>
            <c:ext xmlns:c16="http://schemas.microsoft.com/office/drawing/2014/chart" uri="{C3380CC4-5D6E-409C-BE32-E72D297353CC}">
              <c16:uniqueId val="{00000008-2691-4D1D-A6D1-983CB6BCED7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12.88</c:v>
                </c:pt>
                <c:pt idx="2">
                  <c:v>#N/A</c:v>
                </c:pt>
                <c:pt idx="3">
                  <c:v>12.86</c:v>
                </c:pt>
                <c:pt idx="4">
                  <c:v>#N/A</c:v>
                </c:pt>
                <c:pt idx="5">
                  <c:v>12.58</c:v>
                </c:pt>
                <c:pt idx="6">
                  <c:v>#N/A</c:v>
                </c:pt>
                <c:pt idx="7">
                  <c:v>12.84</c:v>
                </c:pt>
                <c:pt idx="8">
                  <c:v>#N/A</c:v>
                </c:pt>
                <c:pt idx="9">
                  <c:v>12.21</c:v>
                </c:pt>
              </c:numCache>
            </c:numRef>
          </c:val>
          <c:extLst>
            <c:ext xmlns:c16="http://schemas.microsoft.com/office/drawing/2014/chart" uri="{C3380CC4-5D6E-409C-BE32-E72D297353CC}">
              <c16:uniqueId val="{00000009-2691-4D1D-A6D1-983CB6BCED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3684</c:v>
                </c:pt>
                <c:pt idx="5">
                  <c:v>3638</c:v>
                </c:pt>
                <c:pt idx="8">
                  <c:v>3480</c:v>
                </c:pt>
                <c:pt idx="11">
                  <c:v>3477</c:v>
                </c:pt>
                <c:pt idx="14">
                  <c:v>3440</c:v>
                </c:pt>
              </c:numCache>
            </c:numRef>
          </c:val>
          <c:extLst>
            <c:ext xmlns:c16="http://schemas.microsoft.com/office/drawing/2014/chart" uri="{C3380CC4-5D6E-409C-BE32-E72D297353CC}">
              <c16:uniqueId val="{00000000-6AC9-483B-9FE1-9841D49C5F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C9-483B-9FE1-9841D49C5F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6AC9-483B-9FE1-9841D49C5F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c:v>
                </c:pt>
                <c:pt idx="3">
                  <c:v>154</c:v>
                </c:pt>
                <c:pt idx="6">
                  <c:v>219</c:v>
                </c:pt>
                <c:pt idx="9">
                  <c:v>218</c:v>
                </c:pt>
                <c:pt idx="12">
                  <c:v>213</c:v>
                </c:pt>
              </c:numCache>
            </c:numRef>
          </c:val>
          <c:extLst>
            <c:ext xmlns:c16="http://schemas.microsoft.com/office/drawing/2014/chart" uri="{C3380CC4-5D6E-409C-BE32-E72D297353CC}">
              <c16:uniqueId val="{00000003-6AC9-483B-9FE1-9841D49C5F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1542</c:v>
                </c:pt>
                <c:pt idx="3">
                  <c:v>1575</c:v>
                </c:pt>
                <c:pt idx="6">
                  <c:v>1648</c:v>
                </c:pt>
                <c:pt idx="9">
                  <c:v>1676</c:v>
                </c:pt>
                <c:pt idx="12">
                  <c:v>1481</c:v>
                </c:pt>
              </c:numCache>
            </c:numRef>
          </c:val>
          <c:extLst>
            <c:ext xmlns:c16="http://schemas.microsoft.com/office/drawing/2014/chart" uri="{C3380CC4-5D6E-409C-BE32-E72D297353CC}">
              <c16:uniqueId val="{00000004-6AC9-483B-9FE1-9841D49C5F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C9-483B-9FE1-9841D49C5F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C9-483B-9FE1-9841D49C5F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2925</c:v>
                </c:pt>
                <c:pt idx="3">
                  <c:v>2895</c:v>
                </c:pt>
                <c:pt idx="6">
                  <c:v>2814</c:v>
                </c:pt>
                <c:pt idx="9">
                  <c:v>3000</c:v>
                </c:pt>
                <c:pt idx="12">
                  <c:v>3076</c:v>
                </c:pt>
              </c:numCache>
            </c:numRef>
          </c:val>
          <c:extLst>
            <c:ext xmlns:c16="http://schemas.microsoft.com/office/drawing/2014/chart" uri="{C3380CC4-5D6E-409C-BE32-E72D297353CC}">
              <c16:uniqueId val="{00000007-6AC9-483B-9FE1-9841D49C5F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870</c:v>
                </c:pt>
                <c:pt idx="2">
                  <c:v>#N/A</c:v>
                </c:pt>
                <c:pt idx="3">
                  <c:v>#N/A</c:v>
                </c:pt>
                <c:pt idx="4">
                  <c:v>986</c:v>
                </c:pt>
                <c:pt idx="5">
                  <c:v>#N/A</c:v>
                </c:pt>
                <c:pt idx="6">
                  <c:v>#N/A</c:v>
                </c:pt>
                <c:pt idx="7">
                  <c:v>1201</c:v>
                </c:pt>
                <c:pt idx="8">
                  <c:v>#N/A</c:v>
                </c:pt>
                <c:pt idx="9">
                  <c:v>#N/A</c:v>
                </c:pt>
                <c:pt idx="10">
                  <c:v>1417</c:v>
                </c:pt>
                <c:pt idx="11">
                  <c:v>#N/A</c:v>
                </c:pt>
                <c:pt idx="12">
                  <c:v>#N/A</c:v>
                </c:pt>
                <c:pt idx="13">
                  <c:v>1330</c:v>
                </c:pt>
                <c:pt idx="14">
                  <c:v>#N/A</c:v>
                </c:pt>
              </c:numCache>
            </c:numRef>
          </c:val>
          <c:smooth val="0"/>
          <c:extLst>
            <c:ext xmlns:c16="http://schemas.microsoft.com/office/drawing/2014/chart" uri="{C3380CC4-5D6E-409C-BE32-E72D297353CC}">
              <c16:uniqueId val="{00000008-6AC9-483B-9FE1-9841D49C5F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36781</c:v>
                </c:pt>
                <c:pt idx="5">
                  <c:v>36392</c:v>
                </c:pt>
                <c:pt idx="8">
                  <c:v>35681</c:v>
                </c:pt>
                <c:pt idx="11">
                  <c:v>34733</c:v>
                </c:pt>
                <c:pt idx="14">
                  <c:v>32871</c:v>
                </c:pt>
              </c:numCache>
            </c:numRef>
          </c:val>
          <c:extLst>
            <c:ext xmlns:c16="http://schemas.microsoft.com/office/drawing/2014/chart" uri="{C3380CC4-5D6E-409C-BE32-E72D297353CC}">
              <c16:uniqueId val="{00000000-BBA5-4C6E-811E-6613D85C71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2826</c:v>
                </c:pt>
                <c:pt idx="5">
                  <c:v>2633</c:v>
                </c:pt>
                <c:pt idx="8">
                  <c:v>2475</c:v>
                </c:pt>
                <c:pt idx="11">
                  <c:v>2322</c:v>
                </c:pt>
                <c:pt idx="14">
                  <c:v>2137</c:v>
                </c:pt>
              </c:numCache>
            </c:numRef>
          </c:val>
          <c:extLst>
            <c:ext xmlns:c16="http://schemas.microsoft.com/office/drawing/2014/chart" uri="{C3380CC4-5D6E-409C-BE32-E72D297353CC}">
              <c16:uniqueId val="{00000001-BBA5-4C6E-811E-6613D85C71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10297</c:v>
                </c:pt>
                <c:pt idx="5">
                  <c:v>10610</c:v>
                </c:pt>
                <c:pt idx="8">
                  <c:v>10933</c:v>
                </c:pt>
                <c:pt idx="11">
                  <c:v>13688</c:v>
                </c:pt>
                <c:pt idx="14">
                  <c:v>14484</c:v>
                </c:pt>
              </c:numCache>
            </c:numRef>
          </c:val>
          <c:extLst>
            <c:ext xmlns:c16="http://schemas.microsoft.com/office/drawing/2014/chart" uri="{C3380CC4-5D6E-409C-BE32-E72D297353CC}">
              <c16:uniqueId val="{00000002-BBA5-4C6E-811E-6613D85C71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A5-4C6E-811E-6613D85C71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A5-4C6E-811E-6613D85C71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A5-4C6E-811E-6613D85C71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3206</c:v>
                </c:pt>
                <c:pt idx="3">
                  <c:v>3219</c:v>
                </c:pt>
                <c:pt idx="6">
                  <c:v>3232</c:v>
                </c:pt>
                <c:pt idx="9">
                  <c:v>3295</c:v>
                </c:pt>
                <c:pt idx="12">
                  <c:v>3247</c:v>
                </c:pt>
              </c:numCache>
            </c:numRef>
          </c:val>
          <c:extLst>
            <c:ext xmlns:c16="http://schemas.microsoft.com/office/drawing/2014/chart" uri="{C3380CC4-5D6E-409C-BE32-E72D297353CC}">
              <c16:uniqueId val="{00000006-BBA5-4C6E-811E-6613D85C71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2320</c:v>
                </c:pt>
                <c:pt idx="3">
                  <c:v>2374</c:v>
                </c:pt>
                <c:pt idx="6">
                  <c:v>2604</c:v>
                </c:pt>
                <c:pt idx="9">
                  <c:v>2652</c:v>
                </c:pt>
                <c:pt idx="12">
                  <c:v>2447</c:v>
                </c:pt>
              </c:numCache>
            </c:numRef>
          </c:val>
          <c:extLst>
            <c:ext xmlns:c16="http://schemas.microsoft.com/office/drawing/2014/chart" uri="{C3380CC4-5D6E-409C-BE32-E72D297353CC}">
              <c16:uniqueId val="{00000007-BBA5-4C6E-811E-6613D85C71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19657</c:v>
                </c:pt>
                <c:pt idx="3">
                  <c:v>18466</c:v>
                </c:pt>
                <c:pt idx="6">
                  <c:v>17456</c:v>
                </c:pt>
                <c:pt idx="9">
                  <c:v>16602</c:v>
                </c:pt>
                <c:pt idx="12">
                  <c:v>15080</c:v>
                </c:pt>
              </c:numCache>
            </c:numRef>
          </c:val>
          <c:extLst>
            <c:ext xmlns:c16="http://schemas.microsoft.com/office/drawing/2014/chart" uri="{C3380CC4-5D6E-409C-BE32-E72D297353CC}">
              <c16:uniqueId val="{00000008-BBA5-4C6E-811E-6613D85C71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A5-4C6E-811E-6613D85C71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30392</c:v>
                </c:pt>
                <c:pt idx="3">
                  <c:v>31752</c:v>
                </c:pt>
                <c:pt idx="6">
                  <c:v>31963</c:v>
                </c:pt>
                <c:pt idx="9">
                  <c:v>32251</c:v>
                </c:pt>
                <c:pt idx="12">
                  <c:v>30424</c:v>
                </c:pt>
              </c:numCache>
            </c:numRef>
          </c:val>
          <c:extLst>
            <c:ext xmlns:c16="http://schemas.microsoft.com/office/drawing/2014/chart" uri="{C3380CC4-5D6E-409C-BE32-E72D297353CC}">
              <c16:uniqueId val="{0000000A-BBA5-4C6E-811E-6613D85C71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5673</c:v>
                </c:pt>
                <c:pt idx="2">
                  <c:v>#N/A</c:v>
                </c:pt>
                <c:pt idx="3">
                  <c:v>#N/A</c:v>
                </c:pt>
                <c:pt idx="4">
                  <c:v>6176</c:v>
                </c:pt>
                <c:pt idx="5">
                  <c:v>#N/A</c:v>
                </c:pt>
                <c:pt idx="6">
                  <c:v>#N/A</c:v>
                </c:pt>
                <c:pt idx="7">
                  <c:v>6166</c:v>
                </c:pt>
                <c:pt idx="8">
                  <c:v>#N/A</c:v>
                </c:pt>
                <c:pt idx="9">
                  <c:v>#N/A</c:v>
                </c:pt>
                <c:pt idx="10">
                  <c:v>4057</c:v>
                </c:pt>
                <c:pt idx="11">
                  <c:v>#N/A</c:v>
                </c:pt>
                <c:pt idx="12">
                  <c:v>#N/A</c:v>
                </c:pt>
                <c:pt idx="13">
                  <c:v>1706</c:v>
                </c:pt>
                <c:pt idx="14">
                  <c:v>#N/A</c:v>
                </c:pt>
              </c:numCache>
            </c:numRef>
          </c:val>
          <c:smooth val="0"/>
          <c:extLst>
            <c:ext xmlns:c16="http://schemas.microsoft.com/office/drawing/2014/chart" uri="{C3380CC4-5D6E-409C-BE32-E72D297353CC}">
              <c16:uniqueId val="{0000000B-BBA5-4C6E-811E-6613D85C71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3719</c:v>
                </c:pt>
                <c:pt idx="1">
                  <c:v>4423</c:v>
                </c:pt>
                <c:pt idx="2">
                  <c:v>4779</c:v>
                </c:pt>
              </c:numCache>
            </c:numRef>
          </c:val>
          <c:extLst>
            <c:ext xmlns:c16="http://schemas.microsoft.com/office/drawing/2014/chart" uri="{C3380CC4-5D6E-409C-BE32-E72D297353CC}">
              <c16:uniqueId val="{00000000-FB16-4266-A273-86F8FA769F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431</c:v>
                </c:pt>
                <c:pt idx="1">
                  <c:v>893</c:v>
                </c:pt>
                <c:pt idx="2">
                  <c:v>896</c:v>
                </c:pt>
              </c:numCache>
            </c:numRef>
          </c:val>
          <c:extLst>
            <c:ext xmlns:c16="http://schemas.microsoft.com/office/drawing/2014/chart" uri="{C3380CC4-5D6E-409C-BE32-E72D297353CC}">
              <c16:uniqueId val="{00000001-FB16-4266-A273-86F8FA769F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7032</c:v>
                </c:pt>
                <c:pt idx="1">
                  <c:v>8331</c:v>
                </c:pt>
                <c:pt idx="2">
                  <c:v>8493</c:v>
                </c:pt>
              </c:numCache>
            </c:numRef>
          </c:val>
          <c:extLst>
            <c:ext xmlns:c16="http://schemas.microsoft.com/office/drawing/2014/chart" uri="{C3380CC4-5D6E-409C-BE32-E72D297353CC}">
              <c16:uniqueId val="{00000002-FB16-4266-A273-86F8FA769F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{51E3E6F7-78A7-4EBD-A815-463072385D3F}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94-4F49-BEC9-2AF49DE9D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{E5D059CD-4021-427A-BD4A-75BDE0919808}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94-4F49-BEC9-2AF49DE9D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{4C762E1F-CD3A-4492-BE01-DA45BE0345A3}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94-4F49-BEC9-2AF49DE9D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{6292E8A0-2A96-451D-9C9A-A7D39494DC96}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94-4F49-BEC9-2AF49DE9D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{AF2C393E-A5D0-414D-8A2A-D9AC93D6268B}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94-4F49-BEC9-2AF49DE9D99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{3A2D771A-C835-495B-B3E5-95BC866D28D5}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94-4F49-BEC9-2AF49DE9D99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{1764373C-B1D7-400C-B858-7C3F00C18589}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94-4F49-BEC9-2AF49DE9D9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{57B49C37-2881-4384-8C2A-E997DA617966}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94-4F49-BEC9-2AF49DE9D9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{A852C880-7CE2-48B5-9CD9-946A15A08ECF}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94-4F49-BEC9-2AF49DE9D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54.4</c:v>
                </c:pt>
                <c:pt idx="16">
                  <c:v>55.5</c:v>
                </c:pt>
                <c:pt idx="24">
                  <c:v>57.1</c:v>
                </c:pt>
                <c:pt idx="32">
                  <c:v>58.3</c:v>
                </c:pt>
              </c:numCache>
            </c:numRef>
          </c:xVal>
          <c:yVal>
            <c:numRef>
              <c:f>公会計指標分析・財政指標組合せ分析表!$BP$51:$DC$51</c:f>
              <c:numCache>
                <c:formatCode>#,##0.0;"▲ "#,##0.0</c:formatCode>
                <c:ptCount val="40"/>
                <c:pt idx="0">
                  <c:v>45.5</c:v>
                </c:pt>
                <c:pt idx="8">
                  <c:v>49.2</c:v>
                </c:pt>
                <c:pt idx="16">
                  <c:v>47.2</c:v>
                </c:pt>
                <c:pt idx="24">
                  <c:v>29.6</c:v>
                </c:pt>
                <c:pt idx="32">
                  <c:v>12.9</c:v>
                </c:pt>
              </c:numCache>
            </c:numRef>
          </c:yVal>
          <c:smooth val="0"/>
          <c:extLst>
            <c:ext xmlns:c16="http://schemas.microsoft.com/office/drawing/2014/chart" uri="{C3380CC4-5D6E-409C-BE32-E72D297353CC}">
              <c16:uniqueId val="{00000009-F194-4F49-BEC9-2AF49DE9D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{5E0924A1-2C3F-4493-8652-2C3B70B93C7D}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94-4F49-BEC9-2AF49DE9D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{CEFDE3FC-CA2F-47C0-91D0-02630BDB8D9B}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94-4F49-BEC9-2AF49DE9D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{E95FA1AA-AEF6-4730-9F59-E6179DEAE8BC}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94-4F49-BEC9-2AF49DE9D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{2ED33324-B15A-4956-A8C7-5BFF32383ABF}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94-4F49-BEC9-2AF49DE9D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{98FAD5C7-E6CC-4483-A607-917C367CC39F}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94-4F49-BEC9-2AF49DE9D99F}"/>
                </c:ext>
              </c:extLst>
            </c:dLbl>
            <c:dLbl>
              <c:idx val="8"/>
              <c:layout>
                <c:manualLayout>
                  <c:x val="-2.239168806932802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{CBA095A0-FEFD-4057-BD2B-C360FEA9B738}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94-4F49-BEC9-2AF49DE9D99F}"/>
                </c:ext>
              </c:extLst>
            </c:dLbl>
            <c:dLbl>
              <c:idx val="16"/>
              <c:layout>
                <c:manualLayout>
                  <c:x val="-4.163981323114036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{BA42C764-5623-4851-8C16-766D8171918D}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94-4F49-BEC9-2AF49DE9D99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{5F3EF53C-305D-41E7-8FF5-D7CB315BAA62}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94-4F49-BEC9-2AF49DE9D9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{CADFA455-3E0C-45F7-A5AD-C3F117EEC38D}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94-4F49-BEC9-2AF49DE9D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194-4F49-BEC9-2AF49DE9D99F}"/>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{22A4B4D1-E187-4EE0-9CE6-6C4716A64D3A}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7D-4FBE-A73B-2EA790EA73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{34A800B0-1782-42FE-A7B9-052028279AFD}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D-4FBE-A73B-2EA790EA73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{731F2568-C182-4C14-B20E-D82A971A7A89}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D-4FBE-A73B-2EA790EA73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{0A25B901-41DF-461E-92C8-00E56288382D}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D-4FBE-A73B-2EA790EA73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{1198EBF3-A701-44D0-B88B-3D63D25DD013}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D-4FBE-A73B-2EA790EA73A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{7F197007-5758-45B7-A504-D8FB6A6FDC2B}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7D-4FBE-A73B-2EA790EA73A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{756497C6-F386-4CDA-86FE-A21FDFF371B7}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7D-4FBE-A73B-2EA790EA73A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{3988EDAB-51FE-4CC5-B202-E82CCEDF04AA}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7D-4FBE-A73B-2EA790EA73A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{C5E4632C-84C6-4F34-BE2F-6DD88BD3171C}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7D-4FBE-A73B-2EA790EA73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7.5</c:v>
                </c:pt>
                <c:pt idx="16">
                  <c:v>8</c:v>
                </c:pt>
                <c:pt idx="24">
                  <c:v>9.1</c:v>
                </c:pt>
                <c:pt idx="32">
                  <c:v>9.8000000000000007</c:v>
                </c:pt>
              </c:numCache>
            </c:numRef>
          </c:xVal>
          <c:yVal>
            <c:numRef>
              <c:f>公会計指標分析・財政指標組合せ分析表!$BP$73:$DC$73</c:f>
              <c:numCache>
                <c:formatCode>#,##0.0;"▲ "#,##0.0</c:formatCode>
                <c:ptCount val="40"/>
                <c:pt idx="0">
                  <c:v>45.5</c:v>
                </c:pt>
                <c:pt idx="8">
                  <c:v>49.2</c:v>
                </c:pt>
                <c:pt idx="16">
                  <c:v>47.2</c:v>
                </c:pt>
                <c:pt idx="24">
                  <c:v>29.6</c:v>
                </c:pt>
                <c:pt idx="32">
                  <c:v>12.9</c:v>
                </c:pt>
              </c:numCache>
            </c:numRef>
          </c:yVal>
          <c:smooth val="0"/>
          <c:extLst>
            <c:ext xmlns:c16="http://schemas.microsoft.com/office/drawing/2014/chart" uri="{C3380CC4-5D6E-409C-BE32-E72D297353CC}">
              <c16:uniqueId val="{00000009-EF7D-4FBE-A73B-2EA790EA73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{83FC0760-82D0-4DEB-B920-823B2CE23EC0}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7D-4FBE-A73B-2EA790EA73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{34D3A41D-71F4-4872-8679-BE3BC2B84061}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D-4FBE-A73B-2EA790EA73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{382B6B98-D80D-40AA-BD8C-946320DD83D5}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D-4FBE-A73B-2EA790EA73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{E1575F46-EF90-44BB-8DA9-721ACB2A2E5B}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D-4FBE-A73B-2EA790EA73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{4FFF8ACA-71D6-4C52-AB9B-E78FE0EE9D09}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D-4FBE-A73B-2EA790EA73A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{970DB0F4-2B59-4CB3-8DF9-144D26EACCAC}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7D-4FBE-A73B-2EA790EA73A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{5EC87D0E-3C9A-401C-B669-4E8CF4FB6096}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7D-4FBE-A73B-2EA790EA73A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{3D4CA5CD-7DAD-47FB-85E7-06FB3A1807DA}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7D-4FBE-A73B-2EA790EA73A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{2CE0B619-9E43-4E0B-9E2E-BFB064E6D20F}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7D-4FBE-A73B-2EA790EA73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EF7D-4FBE-A73B-2EA790EA73A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市税は前年度から増収となったが、物価高騰などの経済情勢の変化に対応するための財政需要が増えたため、財政力指数が悪化した。平成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年度をピークに財政力指数は下降傾向にあり、類似団体の平均値を下回っている。市税の涵養に繋がる都市基盤の整備や子育て施策を引き続き実施し、財政基盤の強化に努める。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が悪化した主な要因は、退職者の増加、会計年度任用職員の処遇改善と普通交付税の減少である。原油価格の高騰で光熱水費が増加しているため、今後も悪化することが見込まれる。市税をはじめとした自主財源の確保に努め、公共施設の除却や補助金の縮小を図ることで経常経費を抑制し、経常収支比率の改善に取り組む。</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63</xdr:row>
      <xdr:rowOff>138430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40707"/>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4070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734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4326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60007</xdr:rowOff>
    </xdr:from>
    <xdr:to>
      <xdr:col>19</xdr:col>
      <xdr:colOff>184150</xdr:colOff>
      <xdr:row>62</xdr:row>
      <xdr:rowOff>161607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146384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１５年の合併以降、職員の採用抑制の成果により、類似団体の平均値を下回っている。令和４年度は、最低賃金改定による会計年度任用職員報酬の引上げと原油価格高騰による光熱水費の増加により、数値が悪化した。今後は、定年延長による人件費の増加が見込まれるが、適正な人員配置に努め歳出を抑制することで、財政負担の軽減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166083</xdr:rowOff>
    </xdr:from>
    <xdr:to>
      <xdr:col>23</xdr:col>
      <xdr:colOff>133350</xdr:colOff>
      <xdr:row>82</xdr:row>
      <xdr:rowOff>45603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3533"/>
          <a:ext cx="8382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164821</xdr:rowOff>
    </xdr:from>
    <xdr:to>
      <xdr:col>19</xdr:col>
      <xdr:colOff>133350</xdr:colOff>
      <xdr:row>81</xdr:row>
      <xdr:rowOff>166083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227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106941</xdr:rowOff>
    </xdr:from>
    <xdr:to>
      <xdr:col>15</xdr:col>
      <xdr:colOff>82550</xdr:colOff>
      <xdr:row>81</xdr:row>
      <xdr:rowOff>164821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4391"/>
          <a:ext cx="8890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39979</xdr:rowOff>
    </xdr:from>
    <xdr:to>
      <xdr:col>11</xdr:col>
      <xdr:colOff>31750</xdr:colOff>
      <xdr:row>81</xdr:row>
      <xdr:rowOff>106941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27429"/>
          <a:ext cx="8890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166253</xdr:rowOff>
    </xdr:from>
    <xdr:to>
      <xdr:col>23</xdr:col>
      <xdr:colOff>184150</xdr:colOff>
      <xdr:row>82</xdr:row>
      <xdr:rowOff>96403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11330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115283</xdr:rowOff>
    </xdr:from>
    <xdr:to>
      <xdr:col>19</xdr:col>
      <xdr:colOff>184150</xdr:colOff>
      <xdr:row>82</xdr:row>
      <xdr:rowOff>45433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55610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114021</xdr:rowOff>
    </xdr:from>
    <xdr:to>
      <xdr:col>15</xdr:col>
      <xdr:colOff>133350</xdr:colOff>
      <xdr:row>82</xdr:row>
      <xdr:rowOff>44171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54348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56141</xdr:rowOff>
    </xdr:from>
    <xdr:to>
      <xdr:col>11</xdr:col>
      <xdr:colOff>82550</xdr:colOff>
      <xdr:row>81</xdr:row>
      <xdr:rowOff>157741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167918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160629</xdr:rowOff>
    </xdr:from>
    <xdr:to>
      <xdr:col>7</xdr:col>
      <xdr:colOff>31750</xdr:colOff>
      <xdr:row>81</xdr:row>
      <xdr:rowOff>90779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100956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平成２１年度以降は、類似団体内平均値を０．７％から２．０％低い水準で維持している。今後も、給与の適正化に努める。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117021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188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１５年の合併以降、職員の採用抑制を図った成果により、類似団体平均値を令和元年度まで下回っていたが、令和２年度では職員数の増加による数値の悪化とともに同平均値を上回った。行政の業務量がここ数年で増加しているが、総合計画で目標としている定数削減（令和３年度４７６人を令和８年度４６６人）を目指し、スリムな行政運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52494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44450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683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18309</xdr:rowOff>
    </xdr:from>
    <xdr:to>
      <xdr:col>72</xdr:col>
      <xdr:colOff>203200</xdr:colOff>
      <xdr:row>62</xdr:row>
      <xdr:rowOff>38418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820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18309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4217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18221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73995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138959</xdr:rowOff>
    </xdr:from>
    <xdr:to>
      <xdr:col>68</xdr:col>
      <xdr:colOff>203200</xdr:colOff>
      <xdr:row>62</xdr:row>
      <xdr:rowOff>69109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79286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市役所庁舎建設で借り入れた地方債の元金償還が増加したため、前年度比０．７％増と悪化した。今後は、東日本台風災害で借り入れた地方債の元金償還が増加することから、実質公債費比率は１０％台になる見込みである。地方債を活用する事業の見直しや、交付税措置のある地方債を借り入れること等により、後世への財政負担の軽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6096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394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109982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3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3810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比１６．７％減と大幅に改善した。要因は、基金残高の増加と、市債現在高の減少によるものである。一般会計等に係る地方債の現在高は令和３年度がピークであるが、令和５年度から基金を取り崩し公共施設の除却を進めるため、短期的に将来負担比率の悪化が見込まれ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15</xdr:row>
      <xdr:rowOff>81582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61441"/>
          <a:ext cx="8382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81582</xdr:rowOff>
    </xdr:from>
    <xdr:to>
      <xdr:col>77</xdr:col>
      <xdr:colOff>44450</xdr:colOff>
      <xdr:row>16</xdr:row>
      <xdr:rowOff>112365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53332"/>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112365</xdr:rowOff>
    </xdr:from>
    <xdr:to>
      <xdr:col>72</xdr:col>
      <xdr:colOff>203200</xdr:colOff>
      <xdr:row>16</xdr:row>
      <xdr:rowOff>135346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5556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92831</xdr:rowOff>
    </xdr:from>
    <xdr:to>
      <xdr:col>68</xdr:col>
      <xdr:colOff>152400</xdr:colOff>
      <xdr:row>16</xdr:row>
      <xdr:rowOff>135346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36031"/>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xdr:rowOff>
    </xdr:from>
    <xdr:to>
      <xdr:col>81</xdr:col>
      <xdr:colOff>95250</xdr:colOff>
      <xdr:row>14</xdr:row>
      <xdr:rowOff>111941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153868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117159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8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61565</xdr:rowOff>
    </xdr:from>
    <xdr:to>
      <xdr:col>73</xdr:col>
      <xdr:colOff>44450</xdr:colOff>
      <xdr:row>16</xdr:row>
      <xdr:rowOff>163165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147942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84546</xdr:rowOff>
    </xdr:from>
    <xdr:to>
      <xdr:col>68</xdr:col>
      <xdr:colOff>203200</xdr:colOff>
      <xdr:row>17</xdr:row>
      <xdr:rowOff>14696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170923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42031</xdr:rowOff>
    </xdr:from>
    <xdr:to>
      <xdr:col>64</xdr:col>
      <xdr:colOff>152400</xdr:colOff>
      <xdr:row>16</xdr:row>
      <xdr:rowOff>143631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128408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7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者数の増加と会計年度任用職員の処遇改善により、数値が悪化し、類似団体の平均を上回った。最低賃金の改善や更なる会計年度任用職員の処遇改善、公務員の定年延長により、数値の悪化が予想されるが、適正な職員配置に努め義務的経費の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3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油価格高騰に伴う公共施設の光熱水費の増加により、数値は悪化した。類似団体の平均値と比較すると数値を大きく下回っているが、業務の多様化、複雑化に伴い民間への外部委託が増えてきている。事務事業の見直しを図り、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20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78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展に伴い、数値は悪化した。扶助費に係る経常収支比率は、類似団体の平均を３％から４％の差で下回っている。この水準を維持するためにも、資格審査等の適正化を継続して取り組むことで、財政の硬直化を防ぐ。</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567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その他の経常収支比率が悪化した主な要因は、普通交付税の減少と高齢化に伴う特別会計への繰出金の増加である。類似団体の平均を下回っているが、自主財源の涵養策を進め、財政の硬直化を防ぐ。</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90005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下水道事業会計への繰出金の精査を行い、数値は改善された。しかし、類似団体と比較すると、以前として数値が大きいことから、補助金交付事業の見直しを図ることなどで、より一層の改善に取り組む。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46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15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969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96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主に平成３０年度に借り入れた新庁舎等建設事業に係わる元利償還金により、金額・経常収支比ともに増加し、類似団体の平均値を上回っている状況である。今後も庁舎建設や災害復旧に係わる元利償還金が発生することから、数値の悪化が見込まれるため、市税の確保を強化し、数値の急上昇を抑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49276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720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21844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主に普通交付税が減少したことと、人件費分の経常収支比率が悪化したため、数値が悪化した。類似団体の平均値をこれまで下回っているので、この水準を維持するためにも行財政改革を推進し、経常経費の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9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297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153213</xdr:rowOff>
    </xdr:from>
    <xdr:to>
      <xdr:col>29</xdr:col>
      <xdr:colOff>127000</xdr:colOff>
      <xdr:row>15</xdr:row>
      <xdr:rowOff>24035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1138"/>
          <a:ext cx="647700" cy="42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24035</xdr:rowOff>
    </xdr:from>
    <xdr:to>
      <xdr:col>26</xdr:col>
      <xdr:colOff>50800</xdr:colOff>
      <xdr:row>15</xdr:row>
      <xdr:rowOff>80080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3410"/>
          <a:ext cx="6985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80080</xdr:rowOff>
    </xdr:from>
    <xdr:to>
      <xdr:col>22</xdr:col>
      <xdr:colOff>114300</xdr:colOff>
      <xdr:row>15</xdr:row>
      <xdr:rowOff>111951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9455"/>
          <a:ext cx="698500" cy="3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111951</xdr:rowOff>
    </xdr:from>
    <xdr:to>
      <xdr:col>18</xdr:col>
      <xdr:colOff>177800</xdr:colOff>
      <xdr:row>16</xdr:row>
      <xdr:rowOff>31388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1326"/>
          <a:ext cx="698500" cy="9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102413</xdr:rowOff>
    </xdr:from>
    <xdr:to>
      <xdr:col>29</xdr:col>
      <xdr:colOff>177800</xdr:colOff>
      <xdr:row>15</xdr:row>
      <xdr:rowOff>32563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118940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144685</xdr:rowOff>
    </xdr:from>
    <xdr:to>
      <xdr:col>26</xdr:col>
      <xdr:colOff>101600</xdr:colOff>
      <xdr:row>15</xdr:row>
      <xdr:rowOff>74835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85012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29280</xdr:rowOff>
    </xdr:from>
    <xdr:to>
      <xdr:col>22</xdr:col>
      <xdr:colOff>165100</xdr:colOff>
      <xdr:row>15</xdr:row>
      <xdr:rowOff>130880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141057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61151</xdr:rowOff>
    </xdr:from>
    <xdr:to>
      <xdr:col>19</xdr:col>
      <xdr:colOff>38100</xdr:colOff>
      <xdr:row>15</xdr:row>
      <xdr:rowOff>162751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152038</xdr:rowOff>
    </xdr:from>
    <xdr:to>
      <xdr:col>15</xdr:col>
      <xdr:colOff>101600</xdr:colOff>
      <xdr:row>16</xdr:row>
      <xdr:rowOff>82188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92365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44171</xdr:rowOff>
    </xdr:from>
    <xdr:to>
      <xdr:col>29</xdr:col>
      <xdr:colOff>127000</xdr:colOff>
      <xdr:row>35</xdr:row>
      <xdr:rowOff>94349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54521"/>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44171</xdr:rowOff>
    </xdr:from>
    <xdr:to>
      <xdr:col>26</xdr:col>
      <xdr:colOff>50800</xdr:colOff>
      <xdr:row>35</xdr:row>
      <xdr:rowOff>184836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54521"/>
          <a:ext cx="698500" cy="14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184836</xdr:rowOff>
    </xdr:from>
    <xdr:to>
      <xdr:col>22</xdr:col>
      <xdr:colOff>114300</xdr:colOff>
      <xdr:row>35</xdr:row>
      <xdr:rowOff>324739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5186"/>
          <a:ext cx="698500" cy="13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324739</xdr:rowOff>
    </xdr:from>
    <xdr:to>
      <xdr:col>18</xdr:col>
      <xdr:colOff>177800</xdr:colOff>
      <xdr:row>36</xdr:row>
      <xdr:rowOff>57658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5089"/>
          <a:ext cx="6985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43549</xdr:rowOff>
    </xdr:from>
    <xdr:to>
      <xdr:col>29</xdr:col>
      <xdr:colOff>177800</xdr:colOff>
      <xdr:row>35</xdr:row>
      <xdr:rowOff>145149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231526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336271</xdr:rowOff>
    </xdr:from>
    <xdr:to>
      <xdr:col>26</xdr:col>
      <xdr:colOff>101600</xdr:colOff>
      <xdr:row>35</xdr:row>
      <xdr:rowOff>94971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0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105148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7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134036</xdr:rowOff>
    </xdr:from>
    <xdr:to>
      <xdr:col>22</xdr:col>
      <xdr:colOff>165100</xdr:colOff>
      <xdr:row>35</xdr:row>
      <xdr:rowOff>235636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245813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273939</xdr:rowOff>
    </xdr:from>
    <xdr:to>
      <xdr:col>19</xdr:col>
      <xdr:colOff>38100</xdr:colOff>
      <xdr:row>36</xdr:row>
      <xdr:rowOff>32639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42816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6858</xdr:rowOff>
    </xdr:from>
    <xdr:to>
      <xdr:col>15</xdr:col>
      <xdr:colOff>101600</xdr:colOff>
      <xdr:row>36</xdr:row>
      <xdr:rowOff>108458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118635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151340</xdr:rowOff>
    </xdr:from>
    <xdr:to>
      <xdr:col>24</xdr:col>
      <xdr:colOff>63500</xdr:colOff>
      <xdr:row>35</xdr:row>
      <xdr:rowOff>61462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0640"/>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61462</xdr:rowOff>
    </xdr:from>
    <xdr:to>
      <xdr:col>19</xdr:col>
      <xdr:colOff>177800</xdr:colOff>
      <xdr:row>35</xdr:row>
      <xdr:rowOff>129661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221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129661</xdr:rowOff>
    </xdr:from>
    <xdr:to>
      <xdr:col>15</xdr:col>
      <xdr:colOff>50800</xdr:colOff>
      <xdr:row>36</xdr:row>
      <xdr:rowOff>160045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0411"/>
          <a:ext cx="889000" cy="2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116421</xdr:rowOff>
    </xdr:from>
    <xdr:to>
      <xdr:col>10</xdr:col>
      <xdr:colOff>114300</xdr:colOff>
      <xdr:row>36</xdr:row>
      <xdr:rowOff>160045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8621"/>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100540</xdr:rowOff>
    </xdr:from>
    <xdr:to>
      <xdr:col>24</xdr:col>
      <xdr:colOff>114300</xdr:colOff>
      <xdr:row>35</xdr:row>
      <xdr:rowOff>30690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123417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10662</xdr:rowOff>
    </xdr:from>
    <xdr:to>
      <xdr:col>20</xdr:col>
      <xdr:colOff>38100</xdr:colOff>
      <xdr:row>35</xdr:row>
      <xdr:rowOff>112262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128789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78861</xdr:rowOff>
    </xdr:from>
    <xdr:to>
      <xdr:col>15</xdr:col>
      <xdr:colOff>101600</xdr:colOff>
      <xdr:row>36</xdr:row>
      <xdr:rowOff>9011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25538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109245</xdr:rowOff>
    </xdr:from>
    <xdr:to>
      <xdr:col>10</xdr:col>
      <xdr:colOff>165100</xdr:colOff>
      <xdr:row>37</xdr:row>
      <xdr:rowOff>39395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30522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65621</xdr:rowOff>
    </xdr:from>
    <xdr:to>
      <xdr:col>6</xdr:col>
      <xdr:colOff>38100</xdr:colOff>
      <xdr:row>36</xdr:row>
      <xdr:rowOff>167221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136260</xdr:rowOff>
    </xdr:from>
    <xdr:to>
      <xdr:col>24</xdr:col>
      <xdr:colOff>63500</xdr:colOff>
      <xdr:row>58</xdr:row>
      <xdr:rowOff>33727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8910"/>
          <a:ext cx="8382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134518</xdr:rowOff>
    </xdr:from>
    <xdr:to>
      <xdr:col>19</xdr:col>
      <xdr:colOff>177800</xdr:colOff>
      <xdr:row>58</xdr:row>
      <xdr:rowOff>33727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07168"/>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112083</xdr:rowOff>
    </xdr:from>
    <xdr:to>
      <xdr:col>15</xdr:col>
      <xdr:colOff>50800</xdr:colOff>
      <xdr:row>57</xdr:row>
      <xdr:rowOff>134518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4733"/>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112083</xdr:rowOff>
    </xdr:from>
    <xdr:to>
      <xdr:col>10</xdr:col>
      <xdr:colOff>114300</xdr:colOff>
      <xdr:row>58</xdr:row>
      <xdr:rowOff>12914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4733"/>
          <a:ext cx="889000" cy="7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85460</xdr:rowOff>
    </xdr:from>
    <xdr:to>
      <xdr:col>24</xdr:col>
      <xdr:colOff>114300</xdr:colOff>
      <xdr:row>58</xdr:row>
      <xdr:rowOff>15610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63887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154377</xdr:rowOff>
    </xdr:from>
    <xdr:to>
      <xdr:col>20</xdr:col>
      <xdr:colOff>38100</xdr:colOff>
      <xdr:row>58</xdr:row>
      <xdr:rowOff>84527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75654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83718</xdr:rowOff>
    </xdr:from>
    <xdr:to>
      <xdr:col>15</xdr:col>
      <xdr:colOff>101600</xdr:colOff>
      <xdr:row>58</xdr:row>
      <xdr:rowOff>13868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61283</xdr:rowOff>
    </xdr:from>
    <xdr:to>
      <xdr:col>10</xdr:col>
      <xdr:colOff>165100</xdr:colOff>
      <xdr:row>57</xdr:row>
      <xdr:rowOff>162883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154010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133564</xdr:rowOff>
    </xdr:from>
    <xdr:to>
      <xdr:col>6</xdr:col>
      <xdr:colOff>38100</xdr:colOff>
      <xdr:row>58</xdr:row>
      <xdr:rowOff>63714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54841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155321</xdr:rowOff>
    </xdr:from>
    <xdr:to>
      <xdr:col>24</xdr:col>
      <xdr:colOff>63500</xdr:colOff>
      <xdr:row>78</xdr:row>
      <xdr:rowOff>27572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6971"/>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155321</xdr:rowOff>
    </xdr:from>
    <xdr:to>
      <xdr:col>19</xdr:col>
      <xdr:colOff>177800</xdr:colOff>
      <xdr:row>78</xdr:row>
      <xdr:rowOff>82169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697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79502</xdr:rowOff>
    </xdr:from>
    <xdr:to>
      <xdr:col>15</xdr:col>
      <xdr:colOff>50800</xdr:colOff>
      <xdr:row>78</xdr:row>
      <xdr:rowOff>82169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26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79502</xdr:rowOff>
    </xdr:from>
    <xdr:to>
      <xdr:col>10</xdr:col>
      <xdr:colOff>114300</xdr:colOff>
      <xdr:row>78</xdr:row>
      <xdr:rowOff>90208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260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148222</xdr:rowOff>
    </xdr:from>
    <xdr:to>
      <xdr:col>24</xdr:col>
      <xdr:colOff>114300</xdr:colOff>
      <xdr:row>78</xdr:row>
      <xdr:rowOff>78372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126649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104521</xdr:rowOff>
    </xdr:from>
    <xdr:to>
      <xdr:col>20</xdr:col>
      <xdr:colOff>38100</xdr:colOff>
      <xdr:row>78</xdr:row>
      <xdr:rowOff>34671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51198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31369</xdr:rowOff>
    </xdr:from>
    <xdr:to>
      <xdr:col>15</xdr:col>
      <xdr:colOff>101600</xdr:colOff>
      <xdr:row>78</xdr:row>
      <xdr:rowOff>132969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124096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28702</xdr:rowOff>
    </xdr:from>
    <xdr:to>
      <xdr:col>10</xdr:col>
      <xdr:colOff>165100</xdr:colOff>
      <xdr:row>78</xdr:row>
      <xdr:rowOff>130302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121429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39408</xdr:rowOff>
    </xdr:from>
    <xdr:to>
      <xdr:col>6</xdr:col>
      <xdr:colOff>38100</xdr:colOff>
      <xdr:row>78</xdr:row>
      <xdr:rowOff>141008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132135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124613</xdr:rowOff>
    </xdr:from>
    <xdr:to>
      <xdr:col>24</xdr:col>
      <xdr:colOff>63500</xdr:colOff>
      <xdr:row>98</xdr:row>
      <xdr:rowOff>4842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83813"/>
          <a:ext cx="838200" cy="2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124613</xdr:rowOff>
    </xdr:from>
    <xdr:to>
      <xdr:col>19</xdr:col>
      <xdr:colOff>177800</xdr:colOff>
      <xdr:row>98</xdr:row>
      <xdr:rowOff>147341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83813"/>
          <a:ext cx="889000" cy="36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144991</xdr:rowOff>
    </xdr:from>
    <xdr:to>
      <xdr:col>15</xdr:col>
      <xdr:colOff>50800</xdr:colOff>
      <xdr:row>98</xdr:row>
      <xdr:rowOff>147341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94709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144991</xdr:rowOff>
    </xdr:from>
    <xdr:to>
      <xdr:col>10</xdr:col>
      <xdr:colOff>114300</xdr:colOff>
      <xdr:row>99</xdr:row>
      <xdr:rowOff>59086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7091"/>
          <a:ext cx="8890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125492</xdr:rowOff>
    </xdr:from>
    <xdr:to>
      <xdr:col>24</xdr:col>
      <xdr:colOff>114300</xdr:colOff>
      <xdr:row>98</xdr:row>
      <xdr:rowOff>55642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103919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73813</xdr:rowOff>
    </xdr:from>
    <xdr:to>
      <xdr:col>20</xdr:col>
      <xdr:colOff>38100</xdr:colOff>
      <xdr:row>97</xdr:row>
      <xdr:rowOff>3963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96541</xdr:rowOff>
    </xdr:from>
    <xdr:to>
      <xdr:col>15</xdr:col>
      <xdr:colOff>101600</xdr:colOff>
      <xdr:row>99</xdr:row>
      <xdr:rowOff>26691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17818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94191</xdr:rowOff>
    </xdr:from>
    <xdr:to>
      <xdr:col>10</xdr:col>
      <xdr:colOff>165100</xdr:colOff>
      <xdr:row>99</xdr:row>
      <xdr:rowOff>24341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8286</xdr:rowOff>
    </xdr:from>
    <xdr:to>
      <xdr:col>6</xdr:col>
      <xdr:colOff>38100</xdr:colOff>
      <xdr:row>99</xdr:row>
      <xdr:rowOff>109886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101013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115362</xdr:rowOff>
    </xdr:from>
    <xdr:to>
      <xdr:col>55</xdr:col>
      <xdr:colOff>0</xdr:colOff>
      <xdr:row>35</xdr:row>
      <xdr:rowOff>122463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16112"/>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108222</xdr:rowOff>
    </xdr:from>
    <xdr:to>
      <xdr:col>50</xdr:col>
      <xdr:colOff>114300</xdr:colOff>
      <xdr:row>35</xdr:row>
      <xdr:rowOff>122463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51722"/>
          <a:ext cx="889000" cy="87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108222</xdr:rowOff>
    </xdr:from>
    <xdr:to>
      <xdr:col>45</xdr:col>
      <xdr:colOff>177800</xdr:colOff>
      <xdr:row>36</xdr:row>
      <xdr:rowOff>4056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51722"/>
          <a:ext cx="889000" cy="9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4056</xdr:rowOff>
    </xdr:from>
    <xdr:to>
      <xdr:col>41</xdr:col>
      <xdr:colOff>50800</xdr:colOff>
      <xdr:row>36</xdr:row>
      <xdr:rowOff>35520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76256"/>
          <a:ext cx="889000" cy="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64562</xdr:rowOff>
    </xdr:from>
    <xdr:to>
      <xdr:col>55</xdr:col>
      <xdr:colOff>50800</xdr:colOff>
      <xdr:row>35</xdr:row>
      <xdr:rowOff>166162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87439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71663</xdr:rowOff>
    </xdr:from>
    <xdr:to>
      <xdr:col>50</xdr:col>
      <xdr:colOff>165100</xdr:colOff>
      <xdr:row>36</xdr:row>
      <xdr:rowOff>1813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18340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57422</xdr:rowOff>
    </xdr:from>
    <xdr:to>
      <xdr:col>46</xdr:col>
      <xdr:colOff>38100</xdr:colOff>
      <xdr:row>30</xdr:row>
      <xdr:rowOff>159022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4099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124706</xdr:rowOff>
    </xdr:from>
    <xdr:to>
      <xdr:col>41</xdr:col>
      <xdr:colOff>101600</xdr:colOff>
      <xdr:row>36</xdr:row>
      <xdr:rowOff>54856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71383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156170</xdr:rowOff>
    </xdr:from>
    <xdr:to>
      <xdr:col>36</xdr:col>
      <xdr:colOff>165100</xdr:colOff>
      <xdr:row>36</xdr:row>
      <xdr:rowOff>86320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102847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58514</xdr:rowOff>
    </xdr:from>
    <xdr:to>
      <xdr:col>55</xdr:col>
      <xdr:colOff>0</xdr:colOff>
      <xdr:row>57</xdr:row>
      <xdr:rowOff>78391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31164"/>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58514</xdr:rowOff>
    </xdr:from>
    <xdr:to>
      <xdr:col>50</xdr:col>
      <xdr:colOff>114300</xdr:colOff>
      <xdr:row>57</xdr:row>
      <xdr:rowOff>123121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31164"/>
          <a:ext cx="889000" cy="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97126</xdr:rowOff>
    </xdr:from>
    <xdr:to>
      <xdr:col>45</xdr:col>
      <xdr:colOff>177800</xdr:colOff>
      <xdr:row>57</xdr:row>
      <xdr:rowOff>123121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8841076"/>
          <a:ext cx="889000" cy="10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97126</xdr:rowOff>
    </xdr:from>
    <xdr:to>
      <xdr:col>41</xdr:col>
      <xdr:colOff>50800</xdr:colOff>
      <xdr:row>53</xdr:row>
      <xdr:rowOff>12838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841076"/>
          <a:ext cx="889000" cy="2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27591</xdr:rowOff>
    </xdr:from>
    <xdr:to>
      <xdr:col>55</xdr:col>
      <xdr:colOff>50800</xdr:colOff>
      <xdr:row>57</xdr:row>
      <xdr:rowOff>129191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7714</xdr:rowOff>
    </xdr:from>
    <xdr:to>
      <xdr:col>50</xdr:col>
      <xdr:colOff>165100</xdr:colOff>
      <xdr:row>57</xdr:row>
      <xdr:rowOff>109314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100441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72321</xdr:rowOff>
    </xdr:from>
    <xdr:to>
      <xdr:col>46</xdr:col>
      <xdr:colOff>38100</xdr:colOff>
      <xdr:row>58</xdr:row>
      <xdr:rowOff>2471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165048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46326</xdr:rowOff>
    </xdr:from>
    <xdr:to>
      <xdr:col>41</xdr:col>
      <xdr:colOff>101600</xdr:colOff>
      <xdr:row>51</xdr:row>
      <xdr:rowOff>147926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7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164453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5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133488</xdr:rowOff>
    </xdr:from>
    <xdr:to>
      <xdr:col>36</xdr:col>
      <xdr:colOff>165100</xdr:colOff>
      <xdr:row>53</xdr:row>
      <xdr:rowOff>63638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80165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8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20233</xdr:rowOff>
    </xdr:from>
    <xdr:to>
      <xdr:col>55</xdr:col>
      <xdr:colOff>0</xdr:colOff>
      <xdr:row>78</xdr:row>
      <xdr:rowOff>130167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93333"/>
          <a:ext cx="838200" cy="10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130167</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326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140883</xdr:rowOff>
    </xdr:from>
    <xdr:to>
      <xdr:col>55</xdr:col>
      <xdr:colOff>50800</xdr:colOff>
      <xdr:row>78</xdr:row>
      <xdr:rowOff>71033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55810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79367</xdr:rowOff>
    </xdr:from>
    <xdr:to>
      <xdr:col>50</xdr:col>
      <xdr:colOff>165100</xdr:colOff>
      <xdr:row>79</xdr:row>
      <xdr:rowOff>9517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644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5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8471</xdr:rowOff>
    </xdr:from>
    <xdr:to>
      <xdr:col>54</xdr:col>
      <xdr:colOff>189865</xdr:colOff>
      <xdr:row>98</xdr:row>
      <xdr:rowOff>133389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781871"/>
          <a:ext cx="1270" cy="115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137216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133389</xdr:rowOff>
    </xdr:from>
    <xdr:to>
      <xdr:col>55</xdr:col>
      <xdr:colOff>88900</xdr:colOff>
      <xdr:row>98</xdr:row>
      <xdr:rowOff>133389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126598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5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8471</xdr:rowOff>
    </xdr:from>
    <xdr:to>
      <xdr:col>55</xdr:col>
      <xdr:colOff>88900</xdr:colOff>
      <xdr:row>92</xdr:row>
      <xdr:rowOff>8471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78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159347</xdr:rowOff>
    </xdr:from>
    <xdr:to>
      <xdr:col>55</xdr:col>
      <xdr:colOff>0</xdr:colOff>
      <xdr:row>97</xdr:row>
      <xdr:rowOff>110846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18547"/>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103624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80747</xdr:rowOff>
    </xdr:from>
    <xdr:to>
      <xdr:col>55</xdr:col>
      <xdr:colOff>50800</xdr:colOff>
      <xdr:row>97</xdr:row>
      <xdr:rowOff>10897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159347</xdr:rowOff>
    </xdr:from>
    <xdr:to>
      <xdr:col>50</xdr:col>
      <xdr:colOff>114300</xdr:colOff>
      <xdr:row>97</xdr:row>
      <xdr:rowOff>94895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18547"/>
          <a:ext cx="889000" cy="1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97650</xdr:rowOff>
    </xdr:from>
    <xdr:to>
      <xdr:col>50</xdr:col>
      <xdr:colOff>165100</xdr:colOff>
      <xdr:row>97</xdr:row>
      <xdr:rowOff>27800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44327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7835</xdr:rowOff>
    </xdr:from>
    <xdr:to>
      <xdr:col>45</xdr:col>
      <xdr:colOff>177800</xdr:colOff>
      <xdr:row>97</xdr:row>
      <xdr:rowOff>94895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438335"/>
          <a:ext cx="889000" cy="1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7835</xdr:rowOff>
    </xdr:from>
    <xdr:to>
      <xdr:col>41</xdr:col>
      <xdr:colOff>50800</xdr:colOff>
      <xdr:row>91</xdr:row>
      <xdr:rowOff>149707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438335"/>
          <a:ext cx="889000" cy="3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60046</xdr:rowOff>
    </xdr:from>
    <xdr:to>
      <xdr:col>55</xdr:col>
      <xdr:colOff>50800</xdr:colOff>
      <xdr:row>97</xdr:row>
      <xdr:rowOff>161646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38473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108547</xdr:rowOff>
    </xdr:from>
    <xdr:to>
      <xdr:col>50</xdr:col>
      <xdr:colOff>165100</xdr:colOff>
      <xdr:row>97</xdr:row>
      <xdr:rowOff>38697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44095</xdr:rowOff>
    </xdr:from>
    <xdr:to>
      <xdr:col>46</xdr:col>
      <xdr:colOff>38100</xdr:colOff>
      <xdr:row>97</xdr:row>
      <xdr:rowOff>145695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128485</xdr:rowOff>
    </xdr:from>
    <xdr:to>
      <xdr:col>41</xdr:col>
      <xdr:colOff>101600</xdr:colOff>
      <xdr:row>90</xdr:row>
      <xdr:rowOff>58635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3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75162</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516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98907</xdr:rowOff>
    </xdr:from>
    <xdr:to>
      <xdr:col>36</xdr:col>
      <xdr:colOff>165100</xdr:colOff>
      <xdr:row>92</xdr:row>
      <xdr:rowOff>29057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7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45584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4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89934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919234"/>
          <a:ext cx="838200" cy="7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79418</xdr:rowOff>
    </xdr:from>
    <xdr:to>
      <xdr:col>81</xdr:col>
      <xdr:colOff>50800</xdr:colOff>
      <xdr:row>34</xdr:row>
      <xdr:rowOff>89934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565818"/>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79418</xdr:rowOff>
    </xdr:from>
    <xdr:to>
      <xdr:col>76</xdr:col>
      <xdr:colOff>114300</xdr:colOff>
      <xdr:row>38</xdr:row>
      <xdr:rowOff>36785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565818"/>
          <a:ext cx="889000" cy="9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36785</xdr:rowOff>
    </xdr:from>
    <xdr:to>
      <xdr:col>71</xdr:col>
      <xdr:colOff>177800</xdr:colOff>
      <xdr:row>38</xdr:row>
      <xdr:rowOff>110920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51885"/>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39134</xdr:rowOff>
    </xdr:from>
    <xdr:to>
      <xdr:col>81</xdr:col>
      <xdr:colOff>101600</xdr:colOff>
      <xdr:row>34</xdr:row>
      <xdr:rowOff>140734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8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157261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6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28618</xdr:rowOff>
    </xdr:from>
    <xdr:to>
      <xdr:col>76</xdr:col>
      <xdr:colOff>165100</xdr:colOff>
      <xdr:row>32</xdr:row>
      <xdr:rowOff>130218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5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146745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29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157434</xdr:rowOff>
    </xdr:from>
    <xdr:to>
      <xdr:col>72</xdr:col>
      <xdr:colOff>38100</xdr:colOff>
      <xdr:row>38</xdr:row>
      <xdr:rowOff>87584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104111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2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60120</xdr:rowOff>
    </xdr:from>
    <xdr:to>
      <xdr:col>67</xdr:col>
      <xdr:colOff>101600</xdr:colOff>
      <xdr:row>38</xdr:row>
      <xdr:rowOff>161720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152847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6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111451</xdr:rowOff>
    </xdr:from>
    <xdr:to>
      <xdr:col>85</xdr:col>
      <xdr:colOff>127000</xdr:colOff>
      <xdr:row>74</xdr:row>
      <xdr:rowOff>137544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98751"/>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137544</xdr:rowOff>
    </xdr:from>
    <xdr:to>
      <xdr:col>81</xdr:col>
      <xdr:colOff>50800</xdr:colOff>
      <xdr:row>75</xdr:row>
      <xdr:rowOff>20126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24844"/>
          <a:ext cx="8890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1952</xdr:rowOff>
    </xdr:from>
    <xdr:to>
      <xdr:col>76</xdr:col>
      <xdr:colOff>114300</xdr:colOff>
      <xdr:row>75</xdr:row>
      <xdr:rowOff>20126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60702"/>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170186</xdr:rowOff>
    </xdr:from>
    <xdr:to>
      <xdr:col>71</xdr:col>
      <xdr:colOff>177800</xdr:colOff>
      <xdr:row>75</xdr:row>
      <xdr:rowOff>1952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57486"/>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60651</xdr:rowOff>
    </xdr:from>
    <xdr:to>
      <xdr:col>85</xdr:col>
      <xdr:colOff>177800</xdr:colOff>
      <xdr:row>74</xdr:row>
      <xdr:rowOff>162251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83528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86744</xdr:rowOff>
    </xdr:from>
    <xdr:to>
      <xdr:col>81</xdr:col>
      <xdr:colOff>101600</xdr:colOff>
      <xdr:row>75</xdr:row>
      <xdr:rowOff>16894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33421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140776</xdr:rowOff>
    </xdr:from>
    <xdr:to>
      <xdr:col>76</xdr:col>
      <xdr:colOff>165100</xdr:colOff>
      <xdr:row>75</xdr:row>
      <xdr:rowOff>70926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87453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122602</xdr:rowOff>
    </xdr:from>
    <xdr:to>
      <xdr:col>72</xdr:col>
      <xdr:colOff>38100</xdr:colOff>
      <xdr:row>75</xdr:row>
      <xdr:rowOff>52752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69279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119386</xdr:rowOff>
    </xdr:from>
    <xdr:to>
      <xdr:col>67</xdr:col>
      <xdr:colOff>101600</xdr:colOff>
      <xdr:row>75</xdr:row>
      <xdr:rowOff>49536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66063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147638</xdr:rowOff>
    </xdr:from>
    <xdr:to>
      <xdr:col>85</xdr:col>
      <xdr:colOff>127000</xdr:colOff>
      <xdr:row>98</xdr:row>
      <xdr:rowOff>138900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6838"/>
          <a:ext cx="838200" cy="3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147638</xdr:rowOff>
    </xdr:from>
    <xdr:to>
      <xdr:col>81</xdr:col>
      <xdr:colOff>50800</xdr:colOff>
      <xdr:row>98</xdr:row>
      <xdr:rowOff>122847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06838"/>
          <a:ext cx="889000" cy="3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122847</xdr:rowOff>
    </xdr:from>
    <xdr:to>
      <xdr:col>76</xdr:col>
      <xdr:colOff>114300</xdr:colOff>
      <xdr:row>99</xdr:row>
      <xdr:rowOff>11570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24947"/>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31648</xdr:rowOff>
    </xdr:from>
    <xdr:to>
      <xdr:col>71</xdr:col>
      <xdr:colOff>177800</xdr:colOff>
      <xdr:row>99</xdr:row>
      <xdr:rowOff>11570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33748"/>
          <a:ext cx="889000" cy="1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88100</xdr:rowOff>
    </xdr:from>
    <xdr:to>
      <xdr:col>85</xdr:col>
      <xdr:colOff>177800</xdr:colOff>
      <xdr:row>99</xdr:row>
      <xdr:rowOff>18250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3027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96838</xdr:rowOff>
    </xdr:from>
    <xdr:to>
      <xdr:col>81</xdr:col>
      <xdr:colOff>101600</xdr:colOff>
      <xdr:row>97</xdr:row>
      <xdr:rowOff>26988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43515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72047</xdr:rowOff>
    </xdr:from>
    <xdr:to>
      <xdr:col>76</xdr:col>
      <xdr:colOff>165100</xdr:colOff>
      <xdr:row>99</xdr:row>
      <xdr:rowOff>2197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164774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132220</xdr:rowOff>
    </xdr:from>
    <xdr:to>
      <xdr:col>72</xdr:col>
      <xdr:colOff>38100</xdr:colOff>
      <xdr:row>99</xdr:row>
      <xdr:rowOff>62370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53497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152298</xdr:rowOff>
    </xdr:from>
    <xdr:to>
      <xdr:col>67</xdr:col>
      <xdr:colOff>101600</xdr:colOff>
      <xdr:row>98</xdr:row>
      <xdr:rowOff>82448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73575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58890</xdr:rowOff>
    </xdr:from>
    <xdr:to>
      <xdr:col>116</xdr:col>
      <xdr:colOff>63500</xdr:colOff>
      <xdr:row>56</xdr:row>
      <xdr:rowOff>61366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66009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61366</xdr:rowOff>
    </xdr:from>
    <xdr:to>
      <xdr:col>111</xdr:col>
      <xdr:colOff>177800</xdr:colOff>
      <xdr:row>56</xdr:row>
      <xdr:rowOff>61900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66256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61900</xdr:rowOff>
    </xdr:from>
    <xdr:to>
      <xdr:col>107</xdr:col>
      <xdr:colOff>50800</xdr:colOff>
      <xdr:row>56</xdr:row>
      <xdr:rowOff>79464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663100"/>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79464</xdr:rowOff>
    </xdr:from>
    <xdr:to>
      <xdr:col>102</xdr:col>
      <xdr:colOff>114300</xdr:colOff>
      <xdr:row>56</xdr:row>
      <xdr:rowOff>84417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68066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8090</xdr:rowOff>
    </xdr:from>
    <xdr:to>
      <xdr:col>116</xdr:col>
      <xdr:colOff>114300</xdr:colOff>
      <xdr:row>56</xdr:row>
      <xdr:rowOff>109690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30967</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10566</xdr:rowOff>
    </xdr:from>
    <xdr:to>
      <xdr:col>112</xdr:col>
      <xdr:colOff>38100</xdr:colOff>
      <xdr:row>56</xdr:row>
      <xdr:rowOff>112166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6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128693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3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11100</xdr:rowOff>
    </xdr:from>
    <xdr:to>
      <xdr:col>107</xdr:col>
      <xdr:colOff>101600</xdr:colOff>
      <xdr:row>56</xdr:row>
      <xdr:rowOff>112700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129227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3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28664</xdr:rowOff>
    </xdr:from>
    <xdr:to>
      <xdr:col>102</xdr:col>
      <xdr:colOff>165100</xdr:colOff>
      <xdr:row>56</xdr:row>
      <xdr:rowOff>130264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146791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4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33617</xdr:rowOff>
    </xdr:from>
    <xdr:to>
      <xdr:col>98</xdr:col>
      <xdr:colOff>38100</xdr:colOff>
      <xdr:row>56</xdr:row>
      <xdr:rowOff>135217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151744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142580</xdr:rowOff>
    </xdr:from>
    <xdr:to>
      <xdr:col>116</xdr:col>
      <xdr:colOff>63500</xdr:colOff>
      <xdr:row>76</xdr:row>
      <xdr:rowOff>159291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2780"/>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159291</xdr:rowOff>
    </xdr:from>
    <xdr:to>
      <xdr:col>111</xdr:col>
      <xdr:colOff>177800</xdr:colOff>
      <xdr:row>76</xdr:row>
      <xdr:rowOff>159772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89491"/>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159772</xdr:rowOff>
    </xdr:from>
    <xdr:to>
      <xdr:col>107</xdr:col>
      <xdr:colOff>50800</xdr:colOff>
      <xdr:row>76</xdr:row>
      <xdr:rowOff>169807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89972"/>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167086</xdr:rowOff>
    </xdr:from>
    <xdr:to>
      <xdr:col>102</xdr:col>
      <xdr:colOff>114300</xdr:colOff>
      <xdr:row>76</xdr:row>
      <xdr:rowOff>169807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97286"/>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91780</xdr:rowOff>
    </xdr:from>
    <xdr:to>
      <xdr:col>116</xdr:col>
      <xdr:colOff>114300</xdr:colOff>
      <xdr:row>77</xdr:row>
      <xdr:rowOff>21930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70207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108491</xdr:rowOff>
    </xdr:from>
    <xdr:to>
      <xdr:col>112</xdr:col>
      <xdr:colOff>38100</xdr:colOff>
      <xdr:row>77</xdr:row>
      <xdr:rowOff>38641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29768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108972</xdr:rowOff>
    </xdr:from>
    <xdr:to>
      <xdr:col>107</xdr:col>
      <xdr:colOff>101600</xdr:colOff>
      <xdr:row>77</xdr:row>
      <xdr:rowOff>39122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30249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119007</xdr:rowOff>
    </xdr:from>
    <xdr:to>
      <xdr:col>102</xdr:col>
      <xdr:colOff>165100</xdr:colOff>
      <xdr:row>77</xdr:row>
      <xdr:rowOff>49157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40284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116286</xdr:rowOff>
    </xdr:from>
    <xdr:to>
      <xdr:col>98</xdr:col>
      <xdr:colOff>38100</xdr:colOff>
      <xdr:row>77</xdr:row>
      <xdr:rowOff>46436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37563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４５万円となっている。人件費は、令和４年度の退職者が多かったことと会計年度任用職員の処遇改善により、住民一人当たりのコストが増加し類似団体の平均を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は、令和２年度の特別定額給付金により増加し、コロナ禍での経済対策や物価高騰対策のため、他の性質と比較すると金額が大きい。物価高騰が続く限り、市民への生活応援や経済対策を実施するため、この水準が続く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市役所庁舎や学校、インフラ設備の大型事業が令和元年度に一区切りしたため、令和２年度からは類似団体の平均値を下回っている。今後は、事業化が決定した屋代地区のスマートインターチェンジに関連する経費があるため、金額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災害復旧事業費は、令和元年に発生した東日本台風からの災害復旧が令和３年度に完了したことと、令和４年度に災害が無かったため、住民一人当たりのコストは皆減した。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公債費は、類似団体の平均値より金額が大きい。今後は、公債費がピークとなる令和６年度まで増加することが見込まれる。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140157</xdr:rowOff>
    </xdr:from>
    <xdr:to>
      <xdr:col>24</xdr:col>
      <xdr:colOff>63500</xdr:colOff>
      <xdr:row>34</xdr:row>
      <xdr:rowOff>145186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6945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123241</xdr:rowOff>
    </xdr:from>
    <xdr:to>
      <xdr:col>19</xdr:col>
      <xdr:colOff>177800</xdr:colOff>
      <xdr:row>34</xdr:row>
      <xdr:rowOff>145186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254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162560</xdr:rowOff>
    </xdr:from>
    <xdr:to>
      <xdr:col>15</xdr:col>
      <xdr:colOff>50800</xdr:colOff>
      <xdr:row>34</xdr:row>
      <xdr:rowOff>123241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0410"/>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162560</xdr:rowOff>
    </xdr:from>
    <xdr:to>
      <xdr:col>10</xdr:col>
      <xdr:colOff>114300</xdr:colOff>
      <xdr:row>34</xdr:row>
      <xdr:rowOff>18542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04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89357</xdr:rowOff>
    </xdr:from>
    <xdr:to>
      <xdr:col>24</xdr:col>
      <xdr:colOff>114300</xdr:colOff>
      <xdr:row>35</xdr:row>
      <xdr:rowOff>19507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112234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94386</xdr:rowOff>
    </xdr:from>
    <xdr:to>
      <xdr:col>20</xdr:col>
      <xdr:colOff>38100</xdr:colOff>
      <xdr:row>35</xdr:row>
      <xdr:rowOff>24536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72441</xdr:rowOff>
    </xdr:from>
    <xdr:to>
      <xdr:col>15</xdr:col>
      <xdr:colOff>101600</xdr:colOff>
      <xdr:row>35</xdr:row>
      <xdr:rowOff>2591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19118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111760</xdr:rowOff>
    </xdr:from>
    <xdr:to>
      <xdr:col>10</xdr:col>
      <xdr:colOff>165100</xdr:colOff>
      <xdr:row>34</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111876</xdr:rowOff>
    </xdr:from>
    <xdr:to>
      <xdr:col>24</xdr:col>
      <xdr:colOff>63500</xdr:colOff>
      <xdr:row>57</xdr:row>
      <xdr:rowOff>150792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4526"/>
          <a:ext cx="8382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22842</xdr:rowOff>
    </xdr:from>
    <xdr:to>
      <xdr:col>19</xdr:col>
      <xdr:colOff>177800</xdr:colOff>
      <xdr:row>57</xdr:row>
      <xdr:rowOff>111876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38242"/>
          <a:ext cx="889000" cy="9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22842</xdr:rowOff>
    </xdr:from>
    <xdr:to>
      <xdr:col>15</xdr:col>
      <xdr:colOff>50800</xdr:colOff>
      <xdr:row>53</xdr:row>
      <xdr:rowOff>134867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38242"/>
          <a:ext cx="889000" cy="2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134867</xdr:rowOff>
    </xdr:from>
    <xdr:to>
      <xdr:col>10</xdr:col>
      <xdr:colOff>114300</xdr:colOff>
      <xdr:row>55</xdr:row>
      <xdr:rowOff>4739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221717"/>
          <a:ext cx="889000" cy="2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99992</xdr:rowOff>
    </xdr:from>
    <xdr:to>
      <xdr:col>24</xdr:col>
      <xdr:colOff>114300</xdr:colOff>
      <xdr:row>58</xdr:row>
      <xdr:rowOff>30142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78419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61076</xdr:rowOff>
    </xdr:from>
    <xdr:to>
      <xdr:col>20</xdr:col>
      <xdr:colOff>38100</xdr:colOff>
      <xdr:row>57</xdr:row>
      <xdr:rowOff>162676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153803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143492</xdr:rowOff>
    </xdr:from>
    <xdr:to>
      <xdr:col>15</xdr:col>
      <xdr:colOff>101600</xdr:colOff>
      <xdr:row>52</xdr:row>
      <xdr:rowOff>73642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64769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8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84067</xdr:rowOff>
    </xdr:from>
    <xdr:to>
      <xdr:col>10</xdr:col>
      <xdr:colOff>165100</xdr:colOff>
      <xdr:row>54</xdr:row>
      <xdr:rowOff>14217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30744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125389</xdr:rowOff>
    </xdr:from>
    <xdr:to>
      <xdr:col>6</xdr:col>
      <xdr:colOff>38100</xdr:colOff>
      <xdr:row>55</xdr:row>
      <xdr:rowOff>55539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72066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1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53708</xdr:rowOff>
    </xdr:from>
    <xdr:to>
      <xdr:col>24</xdr:col>
      <xdr:colOff>63500</xdr:colOff>
      <xdr:row>76</xdr:row>
      <xdr:rowOff>159626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12458"/>
          <a:ext cx="8382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53708</xdr:rowOff>
    </xdr:from>
    <xdr:to>
      <xdr:col>19</xdr:col>
      <xdr:colOff>177800</xdr:colOff>
      <xdr:row>77</xdr:row>
      <xdr:rowOff>158699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2458"/>
          <a:ext cx="889000" cy="4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158699</xdr:rowOff>
    </xdr:from>
    <xdr:to>
      <xdr:col>15</xdr:col>
      <xdr:colOff>50800</xdr:colOff>
      <xdr:row>78</xdr:row>
      <xdr:rowOff>57201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0349"/>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57201</xdr:rowOff>
    </xdr:from>
    <xdr:to>
      <xdr:col>10</xdr:col>
      <xdr:colOff>114300</xdr:colOff>
      <xdr:row>78</xdr:row>
      <xdr:rowOff>108038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0301"/>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108826</xdr:rowOff>
    </xdr:from>
    <xdr:to>
      <xdr:col>24</xdr:col>
      <xdr:colOff>114300</xdr:colOff>
      <xdr:row>77</xdr:row>
      <xdr:rowOff>38976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87253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2908</xdr:rowOff>
    </xdr:from>
    <xdr:to>
      <xdr:col>20</xdr:col>
      <xdr:colOff>38100</xdr:colOff>
      <xdr:row>75</xdr:row>
      <xdr:rowOff>104508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95635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5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107899</xdr:rowOff>
    </xdr:from>
    <xdr:to>
      <xdr:col>15</xdr:col>
      <xdr:colOff>101600</xdr:colOff>
      <xdr:row>78</xdr:row>
      <xdr:rowOff>38049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29176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6401</xdr:rowOff>
    </xdr:from>
    <xdr:to>
      <xdr:col>10</xdr:col>
      <xdr:colOff>165100</xdr:colOff>
      <xdr:row>78</xdr:row>
      <xdr:rowOff>108001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99128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57238</xdr:rowOff>
    </xdr:from>
    <xdr:to>
      <xdr:col>6</xdr:col>
      <xdr:colOff>38100</xdr:colOff>
      <xdr:row>78</xdr:row>
      <xdr:rowOff>158838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149965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4235</xdr:rowOff>
    </xdr:from>
    <xdr:to>
      <xdr:col>24</xdr:col>
      <xdr:colOff>63500</xdr:colOff>
      <xdr:row>98</xdr:row>
      <xdr:rowOff>89599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06335"/>
          <a:ext cx="8382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142653</xdr:rowOff>
    </xdr:from>
    <xdr:to>
      <xdr:col>19</xdr:col>
      <xdr:colOff>177800</xdr:colOff>
      <xdr:row>98</xdr:row>
      <xdr:rowOff>4235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3303"/>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142653</xdr:rowOff>
    </xdr:from>
    <xdr:to>
      <xdr:col>15</xdr:col>
      <xdr:colOff>50800</xdr:colOff>
      <xdr:row>98</xdr:row>
      <xdr:rowOff>42278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3303"/>
          <a:ext cx="889000" cy="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42278</xdr:rowOff>
    </xdr:from>
    <xdr:to>
      <xdr:col>10</xdr:col>
      <xdr:colOff>114300</xdr:colOff>
      <xdr:row>98</xdr:row>
      <xdr:rowOff>93751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4378"/>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38799</xdr:rowOff>
    </xdr:from>
    <xdr:to>
      <xdr:col>24</xdr:col>
      <xdr:colOff>114300</xdr:colOff>
      <xdr:row>98</xdr:row>
      <xdr:rowOff>140399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125176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124885</xdr:rowOff>
    </xdr:from>
    <xdr:to>
      <xdr:col>20</xdr:col>
      <xdr:colOff>38100</xdr:colOff>
      <xdr:row>98</xdr:row>
      <xdr:rowOff>55035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91853</xdr:rowOff>
    </xdr:from>
    <xdr:to>
      <xdr:col>15</xdr:col>
      <xdr:colOff>101600</xdr:colOff>
      <xdr:row>98</xdr:row>
      <xdr:rowOff>22003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162928</xdr:rowOff>
    </xdr:from>
    <xdr:to>
      <xdr:col>10</xdr:col>
      <xdr:colOff>165100</xdr:colOff>
      <xdr:row>98</xdr:row>
      <xdr:rowOff>93078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84205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42951</xdr:rowOff>
    </xdr:from>
    <xdr:to>
      <xdr:col>6</xdr:col>
      <xdr:colOff>38100</xdr:colOff>
      <xdr:row>98</xdr:row>
      <xdr:rowOff>144551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135678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xdr:rowOff>
    </xdr:from>
    <xdr:to>
      <xdr:col>55</xdr:col>
      <xdr:colOff>0</xdr:colOff>
      <xdr:row>39</xdr:row>
      <xdr:rowOff>16332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992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8103</xdr:rowOff>
    </xdr:from>
    <xdr:to>
      <xdr:col>50</xdr:col>
      <xdr:colOff>114300</xdr:colOff>
      <xdr:row>39</xdr:row>
      <xdr:rowOff>16332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465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8103</xdr:rowOff>
    </xdr:from>
    <xdr:to>
      <xdr:col>45</xdr:col>
      <xdr:colOff>177800</xdr:colOff>
      <xdr:row>39</xdr:row>
      <xdr:rowOff>13056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465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10693</xdr:rowOff>
    </xdr:from>
    <xdr:to>
      <xdr:col>41</xdr:col>
      <xdr:colOff>50800</xdr:colOff>
      <xdr:row>39</xdr:row>
      <xdr:rowOff>13056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9724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124028</xdr:rowOff>
    </xdr:from>
    <xdr:to>
      <xdr:col>55</xdr:col>
      <xdr:colOff>50800</xdr:colOff>
      <xdr:row>39</xdr:row>
      <xdr:rowOff>54178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136982</xdr:rowOff>
    </xdr:from>
    <xdr:to>
      <xdr:col>50</xdr:col>
      <xdr:colOff>165100</xdr:colOff>
      <xdr:row>39</xdr:row>
      <xdr:rowOff>67132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58259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128753</xdr:rowOff>
    </xdr:from>
    <xdr:to>
      <xdr:col>46</xdr:col>
      <xdr:colOff>38100</xdr:colOff>
      <xdr:row>39</xdr:row>
      <xdr:rowOff>58903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133706</xdr:rowOff>
    </xdr:from>
    <xdr:to>
      <xdr:col>41</xdr:col>
      <xdr:colOff>101600</xdr:colOff>
      <xdr:row>39</xdr:row>
      <xdr:rowOff>63856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54983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131343</xdr:rowOff>
    </xdr:from>
    <xdr:to>
      <xdr:col>36</xdr:col>
      <xdr:colOff>165100</xdr:colOff>
      <xdr:row>39</xdr:row>
      <xdr:rowOff>61493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52620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56767</xdr:rowOff>
    </xdr:from>
    <xdr:to>
      <xdr:col>55</xdr:col>
      <xdr:colOff>0</xdr:colOff>
      <xdr:row>58</xdr:row>
      <xdr:rowOff>63887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00867"/>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28012</xdr:rowOff>
    </xdr:from>
    <xdr:to>
      <xdr:col>50</xdr:col>
      <xdr:colOff>114300</xdr:colOff>
      <xdr:row>58</xdr:row>
      <xdr:rowOff>56767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72112"/>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28012</xdr:rowOff>
    </xdr:from>
    <xdr:to>
      <xdr:col>45</xdr:col>
      <xdr:colOff>177800</xdr:colOff>
      <xdr:row>58</xdr:row>
      <xdr:rowOff>84901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72112"/>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84901</xdr:rowOff>
    </xdr:from>
    <xdr:to>
      <xdr:col>41</xdr:col>
      <xdr:colOff>50800</xdr:colOff>
      <xdr:row>58</xdr:row>
      <xdr:rowOff>85767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29001"/>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13087</xdr:rowOff>
    </xdr:from>
    <xdr:to>
      <xdr:col>55</xdr:col>
      <xdr:colOff>50800</xdr:colOff>
      <xdr:row>58</xdr:row>
      <xdr:rowOff>114687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162964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5967</xdr:rowOff>
    </xdr:from>
    <xdr:to>
      <xdr:col>50</xdr:col>
      <xdr:colOff>165100</xdr:colOff>
      <xdr:row>58</xdr:row>
      <xdr:rowOff>107567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98694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148662</xdr:rowOff>
    </xdr:from>
    <xdr:to>
      <xdr:col>46</xdr:col>
      <xdr:colOff>38100</xdr:colOff>
      <xdr:row>58</xdr:row>
      <xdr:rowOff>78812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95339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34101</xdr:rowOff>
    </xdr:from>
    <xdr:to>
      <xdr:col>41</xdr:col>
      <xdr:colOff>101600</xdr:colOff>
      <xdr:row>58</xdr:row>
      <xdr:rowOff>135701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126828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34967</xdr:rowOff>
    </xdr:from>
    <xdr:to>
      <xdr:col>36</xdr:col>
      <xdr:colOff>165100</xdr:colOff>
      <xdr:row>58</xdr:row>
      <xdr:rowOff>136567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127694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7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67996</xdr:rowOff>
    </xdr:from>
    <xdr:to>
      <xdr:col>55</xdr:col>
      <xdr:colOff>0</xdr:colOff>
      <xdr:row>76</xdr:row>
      <xdr:rowOff>75273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98196"/>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109182</xdr:rowOff>
    </xdr:from>
    <xdr:to>
      <xdr:col>50</xdr:col>
      <xdr:colOff>114300</xdr:colOff>
      <xdr:row>76</xdr:row>
      <xdr:rowOff>75273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6793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109182</xdr:rowOff>
    </xdr:from>
    <xdr:to>
      <xdr:col>45</xdr:col>
      <xdr:colOff>177800</xdr:colOff>
      <xdr:row>76</xdr:row>
      <xdr:rowOff>137358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67932"/>
          <a:ext cx="8890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137358</xdr:rowOff>
    </xdr:from>
    <xdr:to>
      <xdr:col>41</xdr:col>
      <xdr:colOff>50800</xdr:colOff>
      <xdr:row>76</xdr:row>
      <xdr:rowOff>162540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67558"/>
          <a:ext cx="889000" cy="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17196</xdr:rowOff>
    </xdr:from>
    <xdr:to>
      <xdr:col>55</xdr:col>
      <xdr:colOff>50800</xdr:colOff>
      <xdr:row>76</xdr:row>
      <xdr:rowOff>118796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40073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24473</xdr:rowOff>
    </xdr:from>
    <xdr:to>
      <xdr:col>50</xdr:col>
      <xdr:colOff>165100</xdr:colOff>
      <xdr:row>76</xdr:row>
      <xdr:rowOff>126073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142600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58382</xdr:rowOff>
    </xdr:from>
    <xdr:to>
      <xdr:col>46</xdr:col>
      <xdr:colOff>38100</xdr:colOff>
      <xdr:row>75</xdr:row>
      <xdr:rowOff>159981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1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86558</xdr:rowOff>
    </xdr:from>
    <xdr:to>
      <xdr:col>41</xdr:col>
      <xdr:colOff>101600</xdr:colOff>
      <xdr:row>77</xdr:row>
      <xdr:rowOff>16708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33234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111740</xdr:rowOff>
    </xdr:from>
    <xdr:to>
      <xdr:col>36</xdr:col>
      <xdr:colOff>165100</xdr:colOff>
      <xdr:row>77</xdr:row>
      <xdr:rowOff>41890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58418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8217</xdr:rowOff>
    </xdr:from>
    <xdr:to>
      <xdr:col>55</xdr:col>
      <xdr:colOff>0</xdr:colOff>
      <xdr:row>96</xdr:row>
      <xdr:rowOff>64072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67417"/>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48794</xdr:rowOff>
    </xdr:from>
    <xdr:to>
      <xdr:col>50</xdr:col>
      <xdr:colOff>114300</xdr:colOff>
      <xdr:row>96</xdr:row>
      <xdr:rowOff>64072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07994"/>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25267</xdr:rowOff>
    </xdr:from>
    <xdr:to>
      <xdr:col>45</xdr:col>
      <xdr:colOff>177800</xdr:colOff>
      <xdr:row>96</xdr:row>
      <xdr:rowOff>48794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8446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25267</xdr:rowOff>
    </xdr:from>
    <xdr:to>
      <xdr:col>41</xdr:col>
      <xdr:colOff>50800</xdr:colOff>
      <xdr:row>96</xdr:row>
      <xdr:rowOff>129527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84467"/>
          <a:ext cx="889000" cy="10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128867</xdr:rowOff>
    </xdr:from>
    <xdr:to>
      <xdr:col>55</xdr:col>
      <xdr:colOff>50800</xdr:colOff>
      <xdr:row>96</xdr:row>
      <xdr:rowOff>59017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151744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13272</xdr:rowOff>
    </xdr:from>
    <xdr:to>
      <xdr:col>50</xdr:col>
      <xdr:colOff>165100</xdr:colOff>
      <xdr:row>96</xdr:row>
      <xdr:rowOff>114872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169444</xdr:rowOff>
    </xdr:from>
    <xdr:to>
      <xdr:col>46</xdr:col>
      <xdr:colOff>38100</xdr:colOff>
      <xdr:row>96</xdr:row>
      <xdr:rowOff>99594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116121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145917</xdr:rowOff>
    </xdr:from>
    <xdr:to>
      <xdr:col>41</xdr:col>
      <xdr:colOff>101600</xdr:colOff>
      <xdr:row>96</xdr:row>
      <xdr:rowOff>76067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92594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78727</xdr:rowOff>
    </xdr:from>
    <xdr:to>
      <xdr:col>36</xdr:col>
      <xdr:colOff>165100</xdr:colOff>
      <xdr:row>97</xdr:row>
      <xdr:rowOff>8877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63062</xdr:rowOff>
    </xdr:from>
    <xdr:to>
      <xdr:col>85</xdr:col>
      <xdr:colOff>127000</xdr:colOff>
      <xdr:row>35</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63812"/>
          <a:ext cx="8382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95523</xdr:rowOff>
    </xdr:from>
    <xdr:to>
      <xdr:col>81</xdr:col>
      <xdr:colOff>50800</xdr:colOff>
      <xdr:row>35</xdr:row>
      <xdr:rowOff>139700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96273"/>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117526</xdr:rowOff>
    </xdr:from>
    <xdr:to>
      <xdr:col>76</xdr:col>
      <xdr:colOff>114300</xdr:colOff>
      <xdr:row>35</xdr:row>
      <xdr:rowOff>95523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46826"/>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117526</xdr:rowOff>
    </xdr:from>
    <xdr:to>
      <xdr:col>71</xdr:col>
      <xdr:colOff>177800</xdr:colOff>
      <xdr:row>35</xdr:row>
      <xdr:rowOff>143472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46826"/>
          <a:ext cx="889000" cy="1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12262</xdr:rowOff>
    </xdr:from>
    <xdr:to>
      <xdr:col>85</xdr:col>
      <xdr:colOff>177800</xdr:colOff>
      <xdr:row>35</xdr:row>
      <xdr:rowOff>113862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35139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88900</xdr:rowOff>
    </xdr:from>
    <xdr:to>
      <xdr:col>81</xdr:col>
      <xdr:colOff>101600</xdr:colOff>
      <xdr:row>36</xdr:row>
      <xdr:rowOff>19050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35577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44723</xdr:rowOff>
    </xdr:from>
    <xdr:to>
      <xdr:col>76</xdr:col>
      <xdr:colOff>165100</xdr:colOff>
      <xdr:row>35</xdr:row>
      <xdr:rowOff>146323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162850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66726</xdr:rowOff>
    </xdr:from>
    <xdr:to>
      <xdr:col>72</xdr:col>
      <xdr:colOff>38100</xdr:colOff>
      <xdr:row>34</xdr:row>
      <xdr:rowOff>168326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92672</xdr:rowOff>
    </xdr:from>
    <xdr:to>
      <xdr:col>67</xdr:col>
      <xdr:colOff>101600</xdr:colOff>
      <xdr:row>36</xdr:row>
      <xdr:rowOff>22822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39349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166091</xdr:rowOff>
    </xdr:from>
    <xdr:to>
      <xdr:col>85</xdr:col>
      <xdr:colOff>127000</xdr:colOff>
      <xdr:row>58</xdr:row>
      <xdr:rowOff>60313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38741"/>
          <a:ext cx="8382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166091</xdr:rowOff>
    </xdr:from>
    <xdr:to>
      <xdr:col>81</xdr:col>
      <xdr:colOff>50800</xdr:colOff>
      <xdr:row>58</xdr:row>
      <xdr:rowOff>30379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38741"/>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122263</xdr:rowOff>
    </xdr:from>
    <xdr:to>
      <xdr:col>76</xdr:col>
      <xdr:colOff>114300</xdr:colOff>
      <xdr:row>58</xdr:row>
      <xdr:rowOff>30379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94913"/>
          <a:ext cx="889000" cy="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160795</xdr:rowOff>
    </xdr:from>
    <xdr:to>
      <xdr:col>71</xdr:col>
      <xdr:colOff>177800</xdr:colOff>
      <xdr:row>57</xdr:row>
      <xdr:rowOff>122263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61995"/>
          <a:ext cx="889000" cy="1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9513</xdr:rowOff>
    </xdr:from>
    <xdr:to>
      <xdr:col>85</xdr:col>
      <xdr:colOff>177800</xdr:colOff>
      <xdr:row>58</xdr:row>
      <xdr:rowOff>111113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159390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115291</xdr:rowOff>
    </xdr:from>
    <xdr:to>
      <xdr:col>81</xdr:col>
      <xdr:colOff>101600</xdr:colOff>
      <xdr:row>58</xdr:row>
      <xdr:rowOff>45441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36568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151029</xdr:rowOff>
    </xdr:from>
    <xdr:to>
      <xdr:col>76</xdr:col>
      <xdr:colOff>165100</xdr:colOff>
      <xdr:row>58</xdr:row>
      <xdr:rowOff>81179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72306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71463</xdr:rowOff>
    </xdr:from>
    <xdr:to>
      <xdr:col>72</xdr:col>
      <xdr:colOff>38100</xdr:colOff>
      <xdr:row>58</xdr:row>
      <xdr:rowOff>1613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164190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109995</xdr:rowOff>
    </xdr:from>
    <xdr:to>
      <xdr:col>67</xdr:col>
      <xdr:colOff>101600</xdr:colOff>
      <xdr:row>57</xdr:row>
      <xdr:rowOff>40145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89934</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777234"/>
          <a:ext cx="838200" cy="7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79418</xdr:rowOff>
    </xdr:from>
    <xdr:to>
      <xdr:col>81</xdr:col>
      <xdr:colOff>50800</xdr:colOff>
      <xdr:row>74</xdr:row>
      <xdr:rowOff>89934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423818"/>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79418</xdr:rowOff>
    </xdr:from>
    <xdr:to>
      <xdr:col>76</xdr:col>
      <xdr:colOff>114300</xdr:colOff>
      <xdr:row>78</xdr:row>
      <xdr:rowOff>36784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423818"/>
          <a:ext cx="889000" cy="98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36784</xdr:rowOff>
    </xdr:from>
    <xdr:to>
      <xdr:col>71</xdr:col>
      <xdr:colOff>177800</xdr:colOff>
      <xdr:row>78</xdr:row>
      <xdr:rowOff>110919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09884"/>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39134</xdr:rowOff>
    </xdr:from>
    <xdr:to>
      <xdr:col>81</xdr:col>
      <xdr:colOff>101600</xdr:colOff>
      <xdr:row>74</xdr:row>
      <xdr:rowOff>140734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7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157261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5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28618</xdr:rowOff>
    </xdr:from>
    <xdr:to>
      <xdr:col>76</xdr:col>
      <xdr:colOff>165100</xdr:colOff>
      <xdr:row>72</xdr:row>
      <xdr:rowOff>130218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146745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1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157434</xdr:rowOff>
    </xdr:from>
    <xdr:to>
      <xdr:col>72</xdr:col>
      <xdr:colOff>38100</xdr:colOff>
      <xdr:row>78</xdr:row>
      <xdr:rowOff>87584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104111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60119</xdr:rowOff>
    </xdr:from>
    <xdr:to>
      <xdr:col>67</xdr:col>
      <xdr:colOff>101600</xdr:colOff>
      <xdr:row>78</xdr:row>
      <xdr:rowOff>161719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152846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2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111452</xdr:rowOff>
    </xdr:from>
    <xdr:to>
      <xdr:col>85</xdr:col>
      <xdr:colOff>127000</xdr:colOff>
      <xdr:row>94</xdr:row>
      <xdr:rowOff>137545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27752"/>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137545</xdr:rowOff>
    </xdr:from>
    <xdr:to>
      <xdr:col>81</xdr:col>
      <xdr:colOff>50800</xdr:colOff>
      <xdr:row>95</xdr:row>
      <xdr:rowOff>20126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53845"/>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1952</xdr:rowOff>
    </xdr:from>
    <xdr:to>
      <xdr:col>76</xdr:col>
      <xdr:colOff>114300</xdr:colOff>
      <xdr:row>95</xdr:row>
      <xdr:rowOff>20126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89702"/>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170185</xdr:rowOff>
    </xdr:from>
    <xdr:to>
      <xdr:col>71</xdr:col>
      <xdr:colOff>177800</xdr:colOff>
      <xdr:row>95</xdr:row>
      <xdr:rowOff>1952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86485"/>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60652</xdr:rowOff>
    </xdr:from>
    <xdr:to>
      <xdr:col>85</xdr:col>
      <xdr:colOff>177800</xdr:colOff>
      <xdr:row>94</xdr:row>
      <xdr:rowOff>162252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83529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86745</xdr:rowOff>
    </xdr:from>
    <xdr:to>
      <xdr:col>81</xdr:col>
      <xdr:colOff>101600</xdr:colOff>
      <xdr:row>95</xdr:row>
      <xdr:rowOff>16895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33422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140776</xdr:rowOff>
    </xdr:from>
    <xdr:to>
      <xdr:col>76</xdr:col>
      <xdr:colOff>165100</xdr:colOff>
      <xdr:row>95</xdr:row>
      <xdr:rowOff>70926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122602</xdr:rowOff>
    </xdr:from>
    <xdr:to>
      <xdr:col>72</xdr:col>
      <xdr:colOff>38100</xdr:colOff>
      <xdr:row>95</xdr:row>
      <xdr:rowOff>52752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69279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119385</xdr:rowOff>
    </xdr:from>
    <xdr:to>
      <xdr:col>67</xdr:col>
      <xdr:colOff>101600</xdr:colOff>
      <xdr:row>95</xdr:row>
      <xdr:rowOff>49535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66062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6520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116749</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31849"/>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104450</xdr:rowOff>
    </xdr:from>
    <xdr:to>
      <xdr:col>102</xdr:col>
      <xdr:colOff>114300</xdr:colOff>
      <xdr:row>38</xdr:row>
      <xdr:rowOff>116749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19550"/>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313932"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65949</xdr:rowOff>
    </xdr:from>
    <xdr:to>
      <xdr:col>102</xdr:col>
      <xdr:colOff>165100</xdr:colOff>
      <xdr:row>38</xdr:row>
      <xdr:rowOff>167549</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12626</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35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53650</xdr:rowOff>
    </xdr:from>
    <xdr:to>
      <xdr:col>98</xdr:col>
      <xdr:colOff>38100</xdr:colOff>
      <xdr:row>38</xdr:row>
      <xdr:rowOff>155250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327</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4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令和元年度までは市役所庁舎建設、令和２年度が特別定額給付金により金額が増加傾向であった。令和４年度は物価高騰に対応する市民向けの生活応援事業を実施したが、類似団体の平均値を下回った。今後は、旧庁舎などの公共施設の除却により、増加すること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衛生費は、令和２年度から新型コロナウイルスワクチン接種費などの感染症予防のため金額が増加していたが、令和４年度はワクチン接種のピークが過ぎたこともあり、住民一人当たりのコストは減少した。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災害復旧費は、東日本台風災害により被災した文化施設や緑地公園等の復旧が令和３年度に完了し、また令和４年度に災害も無かったことから皆減した。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公債費は、類似団体の平均値を上回ることが続いている。今後は、さらに庁舎建設と災害復旧に伴い借り入れた地方債の償還が重なるため、住民一人当たりのコストの増加が見込まれる。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の財政調整基金残高は、コロナ禍からの市税の回復や寄附金増加など、財政健全化の取組を実施したことによる実質収支の黒字拡大に伴い、取崩額を上回る歳計剰余金を積み立てたため、前年度比で増加した。今後は一層、物価価格や原油価格の高騰による影響で財政調整基金を取り崩すことになると思わ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コロナ禍による市税の減収から回復したことや、ふるさと納税に係る新部署を立ち上げたことで寄附金が増加したことから、連結実質黒字額は増加した。令和２年度からは、市の全会計の総計黒字額が標準財政規模の２０％を超えている。今後もこの水準を維持できるよう財政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市役所庁舎建設で借り入れた地方債の元金償還が増加したため、前年度から増加した。東日本台風災害で借り入れた地方債の元金償還が今後増加し、令和６年度が元利償還金のピークとなる見込み。</a:t>
          </a:r>
          <a:endParaRPr kumimoji="1" lang="en-US" altLang="ja-JP" sz="12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a:t>
          </a:r>
          <a:r>
            <a:rPr kumimoji="1" lang="ja-JP" altLang="ja-JP" sz="1200" u="none">
              <a:solidFill>
                <a:schemeClr val="dk1"/>
              </a:solidFill>
              <a:effectLst/>
              <a:latin typeface="ＭＳ Ｐゴシック" panose="020B0600070205080204" pitchFamily="50" charset="-128"/>
              <a:ea typeface="ＭＳ Ｐゴシック" panose="020B0600070205080204" pitchFamily="50" charset="-128"/>
              <a:cs typeface="+mn-cs"/>
            </a:rPr>
            <a:t>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債の元利償還金に対する負担率等：令和２年度から、ごみ焼却施設建設で要した地方債の元金償還が開始したため、負担金が増加した。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今後は、元利償還金が増加することから、実質公債費比率の分子は上昇することが見込まれる。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長野県千曲市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１市２町の合併における大型事業に係る借入は令和２年度に、令和元年東日本台風災害に係る借入は、令和３年度に完了した。今後は、事業化が決定した屋代地区のスマートインター整備に関連する地方債が見込まれるが、現在高は令和３年度をピークに減少する見込み。</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充当可能基金：財政調整基金には歳計剰余金４億円を積み立てたことにより、前年度から増額となった。今後は、公共施設の除却で基金を取り崩すことから、数値の減少が見込まれる。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将来負担比率の分子：令和５・６年度に基金を財源として公共施設を除却するため、短期的には比率は上昇する見通しである。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長野県千曲市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から５，０００万円、社会福祉基金から４，７００万円など、合計２億４，０００万円を取り崩した一方、普通交付税、市税及び各種交付金の増額により約７億５，０００万円を積み立てたことにより、全体の基金残高は、約５億２，０００万円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健全な行財政運営に努めていくが、市公共施設等総合管理計画等の計画に基づく公共施設の長寿命化、統廃合、除却等を推進するため、中長期的には取崩額が増え、基金残高は減少していく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魅力あるまちづくり基金：新市の一体感醸成に資する事業及び旧市町の地域振興に資する事業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公共施設等総合管理基金：公共施設等の長寿命化、統廃合、除却等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文教施設整備基金：文教施設の新築、増築、改築、大規模改造又は用地取得等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スポーツ振興基金：スポーツの振興及びスポーツ施設の整備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職員退職手当基金：市職員の退職手当</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魅力あるまちづくり基金：保育園の管理運営事業費をはじめ１億３，０００万円を取り崩した一方で、ふるさと寄付金の増加により１億８，３００万円を積み立てたことにより増加した。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スポーツ振興基金：今後のスポーツ施設の整備に備えるため、決算剰余金１億５，０００万円を積み立てたことにより増加した。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公共施設等総合管理基金：今後控える公共施設の長寿命化、統廃合、除却等に備えて、計画的に積み立てる。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スポーツ振興基金：今後のスポーツ施設の整備に備えるため、計画的に積み立てる。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普通交付税の再算定による増額等で取崩し額を５，０００万円とし、歳計剰余金４億円を積み立てたことにより、過去最大の基金残高となった。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に係る公債費の増加等、義務的経費などの増加による歳入不足に対応するため中長期的には減少していく見込みだが、災害等への備えのために一般的に適正範囲といわれる標準財政規模の１０％～１５％の範囲以下とならない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基金運用利子による増加。</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経済・財政諸事情の変動等により財源が不足する場合において、市債の償還に充てるため今後も計画的に活用する。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AA7884-1E3B-456C-824A-8ADD1F05B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54F2E4-7C9A-403E-8AE6-4923B513B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40F2FAF-ED34-4A1E-A5AC-0318AE8C3E3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B3333C0-B6A8-44B4-9D8F-F430C8E199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36E309-029E-46CE-80CC-18215F8B65F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A3DCF2-7640-4E76-B271-E3DBB38245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257C7A-A990-422F-AE39-711D4859EF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33D7244-2B5C-4FDB-A13B-DAB3467676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B360BD-5ED6-452F-8D2E-89B8BD35828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C509EBE-3C05-41C2-B156-E726B1F53E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55C09C4-129C-4033-BF3E-346ECDA769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F0F31C-0FBA-4D9A-8C2D-15294BFD86B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4578AA0-A2FB-41C2-BB66-F2BD2D1B97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B879F2-BD34-4A12-AA5E-04E32D78B8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9D337D-CCBC-48A3-BF36-86BF1941DD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88A3A98-B23E-4F98-8F77-E68FCDF599B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78D015-121A-4733-9FBB-9C1B484B80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B05658-36F3-4B6C-8733-1E1521C64B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9C43C4-5D3F-44D6-9759-665E04FD01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0730CF8-4417-4F84-B0ED-A31AB87FA2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F46DA3E-FE2A-43AE-8564-1F61379AC7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AD034E-2478-4E3E-A297-FE015CBD9C1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B30D36E-6649-4BA2-BE8E-66EEC89166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0FA05C-92A1-4600-9E77-17067A712BD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5830DD0-5C7C-44A0-8276-073319B558D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D4EDBA9-9042-41BB-9084-AC7EB3E9FA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0A4D8A-F78C-4EBB-98F5-3070E601B9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AF2F673-1B4C-43D4-AC8A-EBBB1CD78A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F25624-928A-42C8-9833-32A347A86F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4D36C46-D7D8-4431-B66F-B4240086EB5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7FA450E-8077-4EC8-AD7D-D7C12587E9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7A8B4C4-23CD-418C-AD4D-4DF5100A32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ACF8048-1E6C-4DE8-BA77-F750763506B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ABCFDF-7879-4B8C-866A-6AADFB7DAFC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F135531-E451-4B91-9DAF-BB934FF8B4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ADCFB8-BABA-451F-8B63-585FD02719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AE36648-3EB2-4E8F-8D6C-CBD86963C3B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549C795-085C-41CE-9104-75328A16C13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0A99030-3758-4129-A56B-9DF75AFAF8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8062EED-6469-4398-BDE8-212705F935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C56EF3-CEDB-4A97-941C-2334ECBED4A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6A052A6-96B2-4621-A931-DFDC3CA6D5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30FDFB-CC02-416B-B0E1-E16EE47D6A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256F10-3984-48FB-B714-3E4046A945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B1BBB6B-6CC6-48C9-A1A3-708F478E31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8E8E480-D7E2-480C-8E61-6E46B65E9C2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8F684B3-C789-438D-ABD4-53B89D70A1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当市は、令和３年度に改訂した公共施設等総合管理計画において、令和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年度までに公共施設等の総量を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有形固定資産減価償却率が類似団体より低い水準で推移している要因は、平成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年度から令和元年度にかけて市役所新庁舎や新体育館を建設したことによるものである。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1B6777-C293-474C-8F83-BF34A6B384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70B5CCB-CCAF-4E6C-B694-462434E8D0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857DDEE-25E8-447A-AE2C-1F9E46DA636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A955B92-FEDC-44B5-A6FB-3E5A24DECC3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421D170-1783-4DC0-99F9-487FA167E71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973556D-534A-4EE8-8CCB-68A02837E18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F28D73B-8609-4687-B538-B64E0CFC487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7D88261-9F55-4ED9-8DE0-54F703199A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2619A03-2748-42C4-BF54-DC3609E74EA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F68C98B-1770-468D-8FCA-6E210FC58C6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AE4E621-51A3-4E93-9495-995ACD1E5DB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01763AE-E02D-47F9-A3E0-BCF13D316C7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A27E0A4-1E81-4B09-92AA-638300BD8B4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9B924EA-4C1B-40F7-BFB5-161360A5D6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94922E8-6999-439C-AEAA-F415E23B18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3F20A4B-30F7-447A-B51B-890DDFC915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3C594C43-0505-4A16-9A9E-74D09A70F2ED}"/>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38376798-2A30-46AC-87CC-872D8A28BC08}"/>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76913EB3-0518-435C-9DA6-A2E526F7FA76}"/>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D356AE0F-10C6-4DDF-8E3A-D5DD0A77A437}"/>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F70CB331-FE9A-4FBD-BB23-5AD9A8B2D152}"/>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a:extLst>
            <a:ext uri="{FF2B5EF4-FFF2-40B4-BE49-F238E27FC236}">
              <a16:creationId xmlns:a16="http://schemas.microsoft.com/office/drawing/2014/main" id="{9817C412-F5C7-4CE9-BE99-BFF399E5C004}"/>
            </a:ext>
          </a:extLst>
        </xdr:cNvPr>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10A806E3-752C-4F4C-B883-51A22A8D97C6}"/>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2AE39561-427B-449D-89C4-7F7E290D5B85}"/>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F16272FA-4BDC-4D0A-859D-BAF7C5AACB01}"/>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638ED94A-7B73-4D10-9D84-8812C691220F}"/>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57C2F0F3-8DFD-48B9-B024-FEF2EC67579E}"/>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8034A2E-628A-4DE7-8D00-8D4B20FD22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88046D-47A4-44C2-9802-FD5B4A9A6F0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A1B8449-9BEF-4DAA-893A-E1C5CA06C5A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618E79A-8F46-463B-AA2F-FBFDA519EE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302C35-73F0-4E33-8CE0-F0822FC6429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1" name="楕円 80">
          <a:extLst>
            <a:ext uri="{FF2B5EF4-FFF2-40B4-BE49-F238E27FC236}">
              <a16:creationId xmlns:a16="http://schemas.microsoft.com/office/drawing/2014/main" id="{7EF59A6F-237C-4B3F-BF55-AACC2ED691D0}"/>
            </a:ext>
          </a:extLst>
        </xdr:cNvPr>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2" name="有形固定資産減価償却率該当値テキスト">
          <a:extLst>
            <a:ext uri="{FF2B5EF4-FFF2-40B4-BE49-F238E27FC236}">
              <a16:creationId xmlns:a16="http://schemas.microsoft.com/office/drawing/2014/main" id="{AEBD2595-C3FD-46DB-AEEC-E2926834304C}"/>
            </a:ext>
          </a:extLst>
        </xdr:cNvPr>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83" name="楕円 82">
          <a:extLst>
            <a:ext uri="{FF2B5EF4-FFF2-40B4-BE49-F238E27FC236}">
              <a16:creationId xmlns:a16="http://schemas.microsoft.com/office/drawing/2014/main" id="{A73EF819-FF4C-41F8-9F0B-A02B6A3B1A0A}"/>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56303</xdr:rowOff>
    </xdr:to>
    <xdr:cxnSp macro="">
      <xdr:nvCxnSpPr>
        <xdr:cNvPr id="84" name="直線コネクタ 83">
          <a:extLst>
            <a:ext uri="{FF2B5EF4-FFF2-40B4-BE49-F238E27FC236}">
              <a16:creationId xmlns:a16="http://schemas.microsoft.com/office/drawing/2014/main" id="{F394AA15-B31B-475E-BF5F-AAA2F2DABD9A}"/>
            </a:ext>
          </a:extLst>
        </xdr:cNvPr>
        <xdr:cNvCxnSpPr/>
      </xdr:nvCxnSpPr>
      <xdr:spPr>
        <a:xfrm>
          <a:off x="4051300" y="592814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5" name="楕円 84">
          <a:extLst>
            <a:ext uri="{FF2B5EF4-FFF2-40B4-BE49-F238E27FC236}">
              <a16:creationId xmlns:a16="http://schemas.microsoft.com/office/drawing/2014/main" id="{53083E18-9E03-4284-BC98-0E50FE1DC0C5}"/>
            </a:ext>
          </a:extLst>
        </xdr:cNvPr>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30</xdr:row>
      <xdr:rowOff>13123</xdr:rowOff>
    </xdr:to>
    <xdr:cxnSp macro="">
      <xdr:nvCxnSpPr>
        <xdr:cNvPr id="86" name="直線コネクタ 85">
          <a:extLst>
            <a:ext uri="{FF2B5EF4-FFF2-40B4-BE49-F238E27FC236}">
              <a16:creationId xmlns:a16="http://schemas.microsoft.com/office/drawing/2014/main" id="{4DFB90FE-96DD-428B-B6CC-B4A509594C5C}"/>
            </a:ext>
          </a:extLst>
        </xdr:cNvPr>
        <xdr:cNvCxnSpPr/>
      </xdr:nvCxnSpPr>
      <xdr:spPr>
        <a:xfrm>
          <a:off x="3289300" y="587057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36618</xdr:rowOff>
    </xdr:from>
    <xdr:to>
      <xdr:col>11</xdr:col>
      <xdr:colOff>187325</xdr:colOff>
      <xdr:row>29</xdr:row>
      <xdr:rowOff>138218</xdr:rowOff>
    </xdr:to>
    <xdr:sp macro="" textlink="">
      <xdr:nvSpPr>
        <xdr:cNvPr id="87" name="楕円 86">
          <a:extLst>
            <a:ext uri="{FF2B5EF4-FFF2-40B4-BE49-F238E27FC236}">
              <a16:creationId xmlns:a16="http://schemas.microsoft.com/office/drawing/2014/main" id="{6FE0CBB8-49D3-47EF-809A-FA1E27CA5A15}"/>
            </a:ext>
          </a:extLst>
        </xdr:cNvPr>
        <xdr:cNvSpPr/>
      </xdr:nvSpPr>
      <xdr:spPr>
        <a:xfrm>
          <a:off x="2476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87418</xdr:rowOff>
    </xdr:from>
    <xdr:to>
      <xdr:col>15</xdr:col>
      <xdr:colOff>136525</xdr:colOff>
      <xdr:row>29</xdr:row>
      <xdr:rowOff>127000</xdr:rowOff>
    </xdr:to>
    <xdr:cxnSp macro="">
      <xdr:nvCxnSpPr>
        <xdr:cNvPr id="88" name="直線コネクタ 87">
          <a:extLst>
            <a:ext uri="{FF2B5EF4-FFF2-40B4-BE49-F238E27FC236}">
              <a16:creationId xmlns:a16="http://schemas.microsoft.com/office/drawing/2014/main" id="{205FCC4C-5748-4986-BEE2-FFA7B3639BC9}"/>
            </a:ext>
          </a:extLst>
        </xdr:cNvPr>
        <xdr:cNvCxnSpPr/>
      </xdr:nvCxnSpPr>
      <xdr:spPr>
        <a:xfrm>
          <a:off x="2527300" y="583099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a:extLst>
            <a:ext uri="{FF2B5EF4-FFF2-40B4-BE49-F238E27FC236}">
              <a16:creationId xmlns:a16="http://schemas.microsoft.com/office/drawing/2014/main" id="{60605AEC-29DF-4B5F-B369-0FF21C778B4D}"/>
            </a:ext>
          </a:extLst>
        </xdr:cNvPr>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87418</xdr:rowOff>
    </xdr:from>
    <xdr:to>
      <xdr:col>11</xdr:col>
      <xdr:colOff>136525</xdr:colOff>
      <xdr:row>30</xdr:row>
      <xdr:rowOff>63500</xdr:rowOff>
    </xdr:to>
    <xdr:cxnSp macro="">
      <xdr:nvCxnSpPr>
        <xdr:cNvPr id="90" name="直線コネクタ 89">
          <a:extLst>
            <a:ext uri="{FF2B5EF4-FFF2-40B4-BE49-F238E27FC236}">
              <a16:creationId xmlns:a16="http://schemas.microsoft.com/office/drawing/2014/main" id="{64E96EC0-ED2C-4EC1-BDE9-F0D402EBFBF5}"/>
            </a:ext>
          </a:extLst>
        </xdr:cNvPr>
        <xdr:cNvCxnSpPr/>
      </xdr:nvCxnSpPr>
      <xdr:spPr>
        <a:xfrm flipV="1">
          <a:off x="1765300" y="5830993"/>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C0835382-910D-4F8C-A8F1-4D5E1C563194}"/>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BEDE43D2-86B1-4E48-AFCE-9FB5A08D7A3A}"/>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5F91E9B1-1B74-4D12-86A0-ED7BB458E48B}"/>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EC35848B-47A5-4A23-9AAC-CC5D49ABB9BB}"/>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95" name="n_1mainValue有形固定資産減価償却率">
          <a:extLst>
            <a:ext uri="{FF2B5EF4-FFF2-40B4-BE49-F238E27FC236}">
              <a16:creationId xmlns:a16="http://schemas.microsoft.com/office/drawing/2014/main" id="{D1FF50CF-219C-4EAD-B690-D9E870CFFE10}"/>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6" name="n_2mainValue有形固定資産減価償却率">
          <a:extLst>
            <a:ext uri="{FF2B5EF4-FFF2-40B4-BE49-F238E27FC236}">
              <a16:creationId xmlns:a16="http://schemas.microsoft.com/office/drawing/2014/main" id="{83017659-3846-4246-8B02-B9F52BBE16C4}"/>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154745</xdr:rowOff>
    </xdr:from>
    <xdr:ext cx="405111" cy="259045"/>
    <xdr:sp macro="" textlink="">
      <xdr:nvSpPr>
        <xdr:cNvPr id="97" name="n_3mainValue有形固定資産減価償却率">
          <a:extLst>
            <a:ext uri="{FF2B5EF4-FFF2-40B4-BE49-F238E27FC236}">
              <a16:creationId xmlns:a16="http://schemas.microsoft.com/office/drawing/2014/main" id="{3D8E7884-7FA1-469D-97B1-62E71984DABA}"/>
            </a:ext>
          </a:extLst>
        </xdr:cNvPr>
        <xdr:cNvSpPr txBox="1"/>
      </xdr:nvSpPr>
      <xdr:spPr>
        <a:xfrm>
          <a:off x="2324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8" name="n_4mainValue有形固定資産減価償却率">
          <a:extLst>
            <a:ext uri="{FF2B5EF4-FFF2-40B4-BE49-F238E27FC236}">
              <a16:creationId xmlns:a16="http://schemas.microsoft.com/office/drawing/2014/main" id="{D0E81DC4-09AD-4A57-A262-D0BC21A0FBCC}"/>
            </a:ext>
          </a:extLst>
        </xdr:cNvPr>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C3ACECB-DD08-44F8-B0BA-7D09F9CEF9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5D9D90A-E844-4B99-B6E2-248D1EC143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076C235-622A-4250-8204-F231F380F4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27184ED-7DF0-4BF1-B937-54832374422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310B3F8-215A-4746-A2F5-FA92769B65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5858EB6-FD3A-4910-8196-1057A2D62E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49F15C9-175C-4F2D-9CD8-FD06704C5C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8FA2EB7-8514-4371-B01C-3117B8A6B8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4CAAB91-A514-4A53-806A-D235E7C2BC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61A7E14-ABBD-44E6-AF13-C49CC91E25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65E82B9-4863-4E88-AC78-8B1787A8B6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80AC4CC-0956-4B01-94AE-2574B78FF2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8AF68E9-0FEC-4589-8B63-FC1E4F0DA7C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年度から類似団体平均を上回っており、主な要因は市役所新庁舎等建設に伴う借入を行ったことである。平成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町の合併から借り入れが始まった合併特例債の発行は終了したが、令和元年東日本台風災害からの復旧に係わる借入が続いたため、引き続き類似団体平均を上回っている。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そのため、経常一般財源が増えない限り、債務償還比率はさらに悪化することが見込まれる。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B29F25C-115D-4708-AF8F-180F37D917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5D07CDF-616C-49CF-BB2E-C4E7B4F121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D71A962-4E78-44C4-8461-F391650D8D4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4D5F33C-E9E7-48B0-AFE5-753EC56E229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0BD502D-63BE-452D-8950-8062587E7B4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A579AF4-928F-4726-AF35-AA412C5A3A4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724688D-7B46-4526-94F3-2B4FF77DDE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66EE1D9-AAC3-4D01-BB34-C48B9C3F59E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FE57A3B-6C2F-4595-9ED1-23BB58E52B2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E637A51-B622-4937-831A-D4D1C3C4631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B66EF97-3303-4291-84A2-5139E61BF0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E762E41-C90E-40AA-A3FA-8D617A21735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A743C1F-E7F9-493D-9EF6-F332A945BA5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230EF47-0B42-4741-890B-343338D67D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7691E2E-AFAC-41A7-B4CC-F334D6DE0A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86400566-8203-451A-9DCA-A3A80C0304DA}"/>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A8DF106D-AD1B-4BA2-8D1C-D6C6BE09FCAF}"/>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0FEBF1E0-7BD2-484D-95BE-8E3482B5B9DB}"/>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CFB7133-6727-47FD-8FA8-E0D1BFFD74D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FD54B67-09C4-46B2-AE12-DFA92F10D54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FAC53B24-2191-48CD-8FA2-437D4F62C24E}"/>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D6638848-8DD4-4F0A-B269-31FBEDBC0379}"/>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73417202-3AFC-4908-B680-9E61F897ECF5}"/>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A8DB050E-4B86-4B83-B54B-0F897D328A3C}"/>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8ACA1092-E409-4FF2-A460-7C837E46C4E1}"/>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6EBA345-7084-4659-A06E-F949D6D93F45}"/>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6DFF30-ACD6-41C7-B171-2767109334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17B86D-3C91-441E-9CD3-5643671764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9C84D1-3C94-4750-B118-E81609E8BE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5AF708-B6B5-4774-BA66-31BE2AA3EF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5322CE9-8414-41A0-9B63-4B2B4FA41A7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41727</xdr:rowOff>
    </xdr:from>
    <xdr:to>
      <xdr:col>76</xdr:col>
      <xdr:colOff>73025</xdr:colOff>
      <xdr:row>30</xdr:row>
      <xdr:rowOff>143327</xdr:rowOff>
    </xdr:to>
    <xdr:sp macro="" textlink="">
      <xdr:nvSpPr>
        <xdr:cNvPr id="143" name="楕円 142">
          <a:extLst>
            <a:ext uri="{FF2B5EF4-FFF2-40B4-BE49-F238E27FC236}">
              <a16:creationId xmlns:a16="http://schemas.microsoft.com/office/drawing/2014/main" id="{DB07F1B6-D304-4276-A8E3-CB51735CCF1F}"/>
            </a:ext>
          </a:extLst>
        </xdr:cNvPr>
        <xdr:cNvSpPr/>
      </xdr:nvSpPr>
      <xdr:spPr>
        <a:xfrm>
          <a:off x="14744700" y="59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20154</xdr:rowOff>
    </xdr:from>
    <xdr:ext cx="469744" cy="259045"/>
    <xdr:sp macro="" textlink="">
      <xdr:nvSpPr>
        <xdr:cNvPr id="144" name="債務償還比率該当値テキスト">
          <a:extLst>
            <a:ext uri="{FF2B5EF4-FFF2-40B4-BE49-F238E27FC236}">
              <a16:creationId xmlns:a16="http://schemas.microsoft.com/office/drawing/2014/main" id="{5F104C4D-1888-4137-9658-4606B125599E}"/>
            </a:ext>
          </a:extLst>
        </xdr:cNvPr>
        <xdr:cNvSpPr txBox="1"/>
      </xdr:nvSpPr>
      <xdr:spPr>
        <a:xfrm>
          <a:off x="14846300" y="593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41607</xdr:rowOff>
    </xdr:from>
    <xdr:to>
      <xdr:col>72</xdr:col>
      <xdr:colOff>123825</xdr:colOff>
      <xdr:row>30</xdr:row>
      <xdr:rowOff>143207</xdr:rowOff>
    </xdr:to>
    <xdr:sp macro="" textlink="">
      <xdr:nvSpPr>
        <xdr:cNvPr id="145" name="楕円 144">
          <a:extLst>
            <a:ext uri="{FF2B5EF4-FFF2-40B4-BE49-F238E27FC236}">
              <a16:creationId xmlns:a16="http://schemas.microsoft.com/office/drawing/2014/main" id="{28FC7E09-E164-41E8-9ECF-525779C69BB1}"/>
            </a:ext>
          </a:extLst>
        </xdr:cNvPr>
        <xdr:cNvSpPr/>
      </xdr:nvSpPr>
      <xdr:spPr>
        <a:xfrm>
          <a:off x="14033500" y="5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92407</xdr:rowOff>
    </xdr:from>
    <xdr:to>
      <xdr:col>76</xdr:col>
      <xdr:colOff>22225</xdr:colOff>
      <xdr:row>30</xdr:row>
      <xdr:rowOff>92527</xdr:rowOff>
    </xdr:to>
    <xdr:cxnSp macro="">
      <xdr:nvCxnSpPr>
        <xdr:cNvPr id="146" name="直線コネクタ 145">
          <a:extLst>
            <a:ext uri="{FF2B5EF4-FFF2-40B4-BE49-F238E27FC236}">
              <a16:creationId xmlns:a16="http://schemas.microsoft.com/office/drawing/2014/main" id="{C5D3A326-34D4-448A-93E7-4ED72252005C}"/>
            </a:ext>
          </a:extLst>
        </xdr:cNvPr>
        <xdr:cNvCxnSpPr/>
      </xdr:nvCxnSpPr>
      <xdr:spPr>
        <a:xfrm>
          <a:off x="14084300" y="6007432"/>
          <a:ext cx="711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32921</xdr:rowOff>
    </xdr:from>
    <xdr:to>
      <xdr:col>68</xdr:col>
      <xdr:colOff>123825</xdr:colOff>
      <xdr:row>31</xdr:row>
      <xdr:rowOff>134521</xdr:rowOff>
    </xdr:to>
    <xdr:sp macro="" textlink="">
      <xdr:nvSpPr>
        <xdr:cNvPr id="147" name="楕円 146">
          <a:extLst>
            <a:ext uri="{FF2B5EF4-FFF2-40B4-BE49-F238E27FC236}">
              <a16:creationId xmlns:a16="http://schemas.microsoft.com/office/drawing/2014/main" id="{786DB602-DB26-4483-A20D-A69CD235C7CC}"/>
            </a:ext>
          </a:extLst>
        </xdr:cNvPr>
        <xdr:cNvSpPr/>
      </xdr:nvSpPr>
      <xdr:spPr>
        <a:xfrm>
          <a:off x="13271500" y="61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92407</xdr:rowOff>
    </xdr:from>
    <xdr:to>
      <xdr:col>72</xdr:col>
      <xdr:colOff>73025</xdr:colOff>
      <xdr:row>31</xdr:row>
      <xdr:rowOff>83721</xdr:rowOff>
    </xdr:to>
    <xdr:cxnSp macro="">
      <xdr:nvCxnSpPr>
        <xdr:cNvPr id="148" name="直線コネクタ 147">
          <a:extLst>
            <a:ext uri="{FF2B5EF4-FFF2-40B4-BE49-F238E27FC236}">
              <a16:creationId xmlns:a16="http://schemas.microsoft.com/office/drawing/2014/main" id="{AC81AFEA-9818-4CFD-81F5-E0683D2BA8EA}"/>
            </a:ext>
          </a:extLst>
        </xdr:cNvPr>
        <xdr:cNvCxnSpPr/>
      </xdr:nvCxnSpPr>
      <xdr:spPr>
        <a:xfrm flipV="1">
          <a:off x="13322300" y="6007432"/>
          <a:ext cx="762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41077</xdr:rowOff>
    </xdr:from>
    <xdr:to>
      <xdr:col>64</xdr:col>
      <xdr:colOff>123825</xdr:colOff>
      <xdr:row>31</xdr:row>
      <xdr:rowOff>142677</xdr:rowOff>
    </xdr:to>
    <xdr:sp macro="" textlink="">
      <xdr:nvSpPr>
        <xdr:cNvPr id="149" name="楕円 148">
          <a:extLst>
            <a:ext uri="{FF2B5EF4-FFF2-40B4-BE49-F238E27FC236}">
              <a16:creationId xmlns:a16="http://schemas.microsoft.com/office/drawing/2014/main" id="{4B78709C-970C-4DAA-8E04-5D62F470026F}"/>
            </a:ext>
          </a:extLst>
        </xdr:cNvPr>
        <xdr:cNvSpPr/>
      </xdr:nvSpPr>
      <xdr:spPr>
        <a:xfrm>
          <a:off x="12509500" y="61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83721</xdr:rowOff>
    </xdr:from>
    <xdr:to>
      <xdr:col>68</xdr:col>
      <xdr:colOff>73025</xdr:colOff>
      <xdr:row>31</xdr:row>
      <xdr:rowOff>91877</xdr:rowOff>
    </xdr:to>
    <xdr:cxnSp macro="">
      <xdr:nvCxnSpPr>
        <xdr:cNvPr id="150" name="直線コネクタ 149">
          <a:extLst>
            <a:ext uri="{FF2B5EF4-FFF2-40B4-BE49-F238E27FC236}">
              <a16:creationId xmlns:a16="http://schemas.microsoft.com/office/drawing/2014/main" id="{68C80453-2AD4-4925-8AFB-5BBFFB186B86}"/>
            </a:ext>
          </a:extLst>
        </xdr:cNvPr>
        <xdr:cNvCxnSpPr/>
      </xdr:nvCxnSpPr>
      <xdr:spPr>
        <a:xfrm flipV="1">
          <a:off x="12560300" y="6170196"/>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39998</xdr:rowOff>
    </xdr:from>
    <xdr:to>
      <xdr:col>60</xdr:col>
      <xdr:colOff>123825</xdr:colOff>
      <xdr:row>31</xdr:row>
      <xdr:rowOff>141598</xdr:rowOff>
    </xdr:to>
    <xdr:sp macro="" textlink="">
      <xdr:nvSpPr>
        <xdr:cNvPr id="151" name="楕円 150">
          <a:extLst>
            <a:ext uri="{FF2B5EF4-FFF2-40B4-BE49-F238E27FC236}">
              <a16:creationId xmlns:a16="http://schemas.microsoft.com/office/drawing/2014/main" id="{CFC61EF2-3B1B-4247-B2D1-7CA0C7FE45C3}"/>
            </a:ext>
          </a:extLst>
        </xdr:cNvPr>
        <xdr:cNvSpPr/>
      </xdr:nvSpPr>
      <xdr:spPr>
        <a:xfrm>
          <a:off x="11747500" y="61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90798</xdr:rowOff>
    </xdr:from>
    <xdr:to>
      <xdr:col>64</xdr:col>
      <xdr:colOff>73025</xdr:colOff>
      <xdr:row>31</xdr:row>
      <xdr:rowOff>91877</xdr:rowOff>
    </xdr:to>
    <xdr:cxnSp macro="">
      <xdr:nvCxnSpPr>
        <xdr:cNvPr id="152" name="直線コネクタ 151">
          <a:extLst>
            <a:ext uri="{FF2B5EF4-FFF2-40B4-BE49-F238E27FC236}">
              <a16:creationId xmlns:a16="http://schemas.microsoft.com/office/drawing/2014/main" id="{9EF02602-2E40-43F1-A2B6-4AD2138F6B4C}"/>
            </a:ext>
          </a:extLst>
        </xdr:cNvPr>
        <xdr:cNvCxnSpPr/>
      </xdr:nvCxnSpPr>
      <xdr:spPr>
        <a:xfrm>
          <a:off x="11798300" y="6177273"/>
          <a:ext cx="762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91E46B86-9C11-440A-A5E4-02B3A9C2E416}"/>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96E42050-4744-4570-B998-3E77906756F8}"/>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0B063ADE-85D2-4964-B3A7-B490AA5D87C4}"/>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2334CD5A-30BB-43E5-BFE6-C831148A6305}"/>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134334</xdr:rowOff>
    </xdr:from>
    <xdr:ext cx="469744" cy="259045"/>
    <xdr:sp macro="" textlink="">
      <xdr:nvSpPr>
        <xdr:cNvPr id="157" name="n_1mainValue債務償還比率">
          <a:extLst>
            <a:ext uri="{FF2B5EF4-FFF2-40B4-BE49-F238E27FC236}">
              <a16:creationId xmlns:a16="http://schemas.microsoft.com/office/drawing/2014/main" id="{EC16B1F1-94FC-4441-96A2-A7D2BE061B6B}"/>
            </a:ext>
          </a:extLst>
        </xdr:cNvPr>
        <xdr:cNvSpPr txBox="1"/>
      </xdr:nvSpPr>
      <xdr:spPr>
        <a:xfrm>
          <a:off x="13836727" y="60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125648</xdr:rowOff>
    </xdr:from>
    <xdr:ext cx="469744" cy="259045"/>
    <xdr:sp macro="" textlink="">
      <xdr:nvSpPr>
        <xdr:cNvPr id="158" name="n_2mainValue債務償還比率">
          <a:extLst>
            <a:ext uri="{FF2B5EF4-FFF2-40B4-BE49-F238E27FC236}">
              <a16:creationId xmlns:a16="http://schemas.microsoft.com/office/drawing/2014/main" id="{1F763CAE-B461-426C-98A3-AD1DB0BFB08D}"/>
            </a:ext>
          </a:extLst>
        </xdr:cNvPr>
        <xdr:cNvSpPr txBox="1"/>
      </xdr:nvSpPr>
      <xdr:spPr>
        <a:xfrm>
          <a:off x="13087427" y="621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133804</xdr:rowOff>
    </xdr:from>
    <xdr:ext cx="469744" cy="259045"/>
    <xdr:sp macro="" textlink="">
      <xdr:nvSpPr>
        <xdr:cNvPr id="159" name="n_3mainValue債務償還比率">
          <a:extLst>
            <a:ext uri="{FF2B5EF4-FFF2-40B4-BE49-F238E27FC236}">
              <a16:creationId xmlns:a16="http://schemas.microsoft.com/office/drawing/2014/main" id="{6CC2717A-881A-4D58-9657-FD7D55922D09}"/>
            </a:ext>
          </a:extLst>
        </xdr:cNvPr>
        <xdr:cNvSpPr txBox="1"/>
      </xdr:nvSpPr>
      <xdr:spPr>
        <a:xfrm>
          <a:off x="12325427" y="622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132725</xdr:rowOff>
    </xdr:from>
    <xdr:ext cx="469744" cy="259045"/>
    <xdr:sp macro="" textlink="">
      <xdr:nvSpPr>
        <xdr:cNvPr id="160" name="n_4mainValue債務償還比率">
          <a:extLst>
            <a:ext uri="{FF2B5EF4-FFF2-40B4-BE49-F238E27FC236}">
              <a16:creationId xmlns:a16="http://schemas.microsoft.com/office/drawing/2014/main" id="{5CC6D130-26D0-43FB-9669-783AA4469B0D}"/>
            </a:ext>
          </a:extLst>
        </xdr:cNvPr>
        <xdr:cNvSpPr txBox="1"/>
      </xdr:nvSpPr>
      <xdr:spPr>
        <a:xfrm>
          <a:off x="11563427" y="621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1D99626-9968-4C42-A088-E6E1FCC78E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49BFBB6-CFC7-4CC9-BF19-56B3E7850BF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03FFC9D-C1B1-40B1-9039-B3408BC12E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0CD3C24-B3A6-450F-8A6C-412F7DC121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1E52A1B-12BB-4C02-BDAF-ACAD8521CD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C8A0687-AC7D-40AB-ADE6-8EF7167D14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82950C-BC0B-4F87-AFA9-177B54C33E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936FC8-407D-44C4-B571-7523693454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35CEEA-2A98-4873-8318-32B57425A6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BEAFF2-419C-48D9-94F3-E1D3178E7B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DA355E-BF96-47D1-B7E3-BA9D229A1D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6A5E88-A576-412D-B0F8-5F0680B96D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A5DE9F-4A4A-44EA-A01A-2CFE0F1E46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EF4DF1-FD0B-493D-8DC1-6CF4D0A7A0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B90086-5CAE-46A5-9F88-2AFCD05041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B5DDA5-E1C1-4E4E-8069-7736C2C307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7222E3-4C8F-4907-BDD1-BCC7FBF0B8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9048D7-0DB2-47A8-9709-6BE6A00CF0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B2F6A0-A15C-495D-86D1-64C5005C63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8EB0B1-D3D8-4B50-ADE3-B0B981ABB0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BC1649-CE4A-4AC0-8DEA-9A4A387F7E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3E59CA-03EA-4A49-93E9-AD07A074BE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8E2449-F687-4A1C-BC3B-1D48777C83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841E65-989F-431B-B9B9-5455BF9FEA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87EF01-21AF-43E4-8BCA-53F2B8E2ED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BA5FA3-C382-452F-B0CF-E2C25F39A5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CFD580-F324-469F-ADAC-9FE042AF3B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EB1F4-BA17-4C80-9086-B7CF0FB5C3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311072-4220-4E04-B8CE-99DB80F5DC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CEFDB8-69E6-40BD-9597-54F8BF62D0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70E2FA-5331-4B81-BEEB-BF550D53E8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87E372-8C35-4967-8167-DE621F2D39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E34C16-305D-4F75-8EFE-3575E3E7C3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142504-D1F2-40C2-B0FB-A306DA6D9A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43161E-429E-407F-93FE-E9CDFDBE13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F1F7D8-5BC5-4A67-8BBF-53C7C5F1F0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94EB05-8BE9-4A2B-91CF-3147A660E8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3D7DFB-82A8-40D3-889E-0CB2CA05CB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9056F4-AF06-4A52-971B-B67BB979E1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FC0CF6-36FC-4CB2-A1EB-AA1FDB3CD9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52FED1-1182-42D4-A3EE-93F3A04943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B907E4-3531-4454-83BB-E3B088FFB4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F27C3C-5288-4309-80F0-F635A21B9C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4DD5A2-A7D2-495B-A347-735D9FCE85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BDB6AA-8512-43CA-8261-5A352F23F5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039886-0E4C-482E-ADA7-B4B2E1FD5F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948619-0D6F-41EB-9042-81D4A8C9B55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46A174-6A74-49D0-A30E-D9F40AA4A8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FB148CB-AB3A-4949-ABA9-0F3E918763D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B6390C2-4E7C-4FB9-85BB-01E3BA40C27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6526466-2603-42C1-9C0E-19EEDAD4D1D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0D7D05D-8A5A-40C8-9D8B-0F69C1F855C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43B34AD-06D8-4D14-837F-CD7E5E91753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25EEBF6-65BC-4B01-8CC4-DA46C32DEF8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C18F092-C116-4807-8E57-ED456B8594B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138F806-769C-49D2-9EBF-DD19A4A086A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0157EE-06A1-4EFA-B7FE-D070481EA5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EA20930-7FEF-4E95-8279-250A19388D4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E6D20BD-1818-4323-8115-12EE3F6DC0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BA1207C2-6447-43D0-A10D-11244C2B31EC}"/>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2F05BBB1-1AC8-4DE3-B1C2-7CC8B020522F}"/>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764F9621-E551-4BA5-872C-82C131B1B3BE}"/>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90591A33-96B6-48D6-92C6-C2D63AB820DD}"/>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F0AD75B7-134A-4308-8A12-D68045F59DAE}"/>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1A27F1E1-92CD-476A-B8F7-BC4F559AB8A5}"/>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863B61B1-7846-49B6-9B25-502CDBB924ED}"/>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B3326B34-4ACE-4437-8786-1801FA7EFB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192D2A04-A263-4A88-B0C4-6D49C12CE295}"/>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10581435-04DE-47A7-9F1D-741AD6C09A9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6CF3FA57-DEBC-4865-B3E9-F3BD7DE541B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001C5EC-08A1-4867-9F17-7FBDC5B848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6DA863-25DB-4C7B-899B-1262EBB580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CA59B61-96E4-4FD9-988E-5029682F5D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5FA3F6-D793-4730-89BB-DC7927002E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C7524D-52D0-4276-A01F-BAA04D3113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71" name="楕円 70">
          <a:extLst>
            <a:ext uri="{FF2B5EF4-FFF2-40B4-BE49-F238E27FC236}">
              <a16:creationId xmlns:a16="http://schemas.microsoft.com/office/drawing/2014/main" id="{FA9C18D8-F2D7-4A63-BFEF-7C10CBED9A12}"/>
            </a:ext>
          </a:extLst>
        </xdr:cNvPr>
        <xdr:cNvSpPr/>
      </xdr:nvSpPr>
      <xdr:spPr>
        <a:xfrm>
          <a:off x="45847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4843</xdr:rowOff>
    </xdr:from>
    <xdr:ext cx="405111" cy="259045"/>
    <xdr:sp macro="" textlink="">
      <xdr:nvSpPr>
        <xdr:cNvPr id="72" name="【道路】&#10;有形固定資産減価償却率該当値テキスト">
          <a:extLst>
            <a:ext uri="{FF2B5EF4-FFF2-40B4-BE49-F238E27FC236}">
              <a16:creationId xmlns:a16="http://schemas.microsoft.com/office/drawing/2014/main" id="{CFBD4978-C5BB-416D-B679-AD367F1B009D}"/>
            </a:ext>
          </a:extLst>
        </xdr:cNvPr>
        <xdr:cNvSpPr txBox="1"/>
      </xdr:nvSpPr>
      <xdr:spPr>
        <a:xfrm>
          <a:off x="4673600" y="600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3" name="楕円 72">
          <a:extLst>
            <a:ext uri="{FF2B5EF4-FFF2-40B4-BE49-F238E27FC236}">
              <a16:creationId xmlns:a16="http://schemas.microsoft.com/office/drawing/2014/main" id="{51B6F48D-DA84-4919-8EB9-4693301776EF}"/>
            </a:ext>
          </a:extLst>
        </xdr:cNvPr>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xdr:rowOff>
    </xdr:from>
    <xdr:to>
      <xdr:col>24</xdr:col>
      <xdr:colOff>63500</xdr:colOff>
      <xdr:row>36</xdr:row>
      <xdr:rowOff>32766</xdr:rowOff>
    </xdr:to>
    <xdr:cxnSp macro="">
      <xdr:nvCxnSpPr>
        <xdr:cNvPr id="74" name="直線コネクタ 73">
          <a:extLst>
            <a:ext uri="{FF2B5EF4-FFF2-40B4-BE49-F238E27FC236}">
              <a16:creationId xmlns:a16="http://schemas.microsoft.com/office/drawing/2014/main" id="{9E52A4B2-BFDB-4F19-BC9D-5CAC5E4B435C}"/>
            </a:ext>
          </a:extLst>
        </xdr:cNvPr>
        <xdr:cNvCxnSpPr/>
      </xdr:nvCxnSpPr>
      <xdr:spPr>
        <a:xfrm>
          <a:off x="3797300" y="617296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89408</xdr:rowOff>
    </xdr:from>
    <xdr:to>
      <xdr:col>15</xdr:col>
      <xdr:colOff>101600</xdr:colOff>
      <xdr:row>36</xdr:row>
      <xdr:rowOff>19558</xdr:rowOff>
    </xdr:to>
    <xdr:sp macro="" textlink="">
      <xdr:nvSpPr>
        <xdr:cNvPr id="75" name="楕円 74">
          <a:extLst>
            <a:ext uri="{FF2B5EF4-FFF2-40B4-BE49-F238E27FC236}">
              <a16:creationId xmlns:a16="http://schemas.microsoft.com/office/drawing/2014/main" id="{C6C1C0CE-02F8-41A1-892D-1924FF72409B}"/>
            </a:ext>
          </a:extLst>
        </xdr:cNvPr>
        <xdr:cNvSpPr/>
      </xdr:nvSpPr>
      <xdr:spPr>
        <a:xfrm>
          <a:off x="2857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140208</xdr:rowOff>
    </xdr:from>
    <xdr:to>
      <xdr:col>19</xdr:col>
      <xdr:colOff>177800</xdr:colOff>
      <xdr:row>36</xdr:row>
      <xdr:rowOff>762</xdr:rowOff>
    </xdr:to>
    <xdr:cxnSp macro="">
      <xdr:nvCxnSpPr>
        <xdr:cNvPr id="76" name="直線コネクタ 75">
          <a:extLst>
            <a:ext uri="{FF2B5EF4-FFF2-40B4-BE49-F238E27FC236}">
              <a16:creationId xmlns:a16="http://schemas.microsoft.com/office/drawing/2014/main" id="{2D4982A5-75DC-4E87-8F61-45F43BE0E9E0}"/>
            </a:ext>
          </a:extLst>
        </xdr:cNvPr>
        <xdr:cNvCxnSpPr/>
      </xdr:nvCxnSpPr>
      <xdr:spPr>
        <a:xfrm>
          <a:off x="2908300" y="614095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7" name="楕円 76">
          <a:extLst>
            <a:ext uri="{FF2B5EF4-FFF2-40B4-BE49-F238E27FC236}">
              <a16:creationId xmlns:a16="http://schemas.microsoft.com/office/drawing/2014/main" id="{CEC0F950-A30C-4730-B9E3-FBDD90F896E5}"/>
            </a:ext>
          </a:extLst>
        </xdr:cNvPr>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140208</xdr:rowOff>
    </xdr:to>
    <xdr:cxnSp macro="">
      <xdr:nvCxnSpPr>
        <xdr:cNvPr id="78" name="直線コネクタ 77">
          <a:extLst>
            <a:ext uri="{FF2B5EF4-FFF2-40B4-BE49-F238E27FC236}">
              <a16:creationId xmlns:a16="http://schemas.microsoft.com/office/drawing/2014/main" id="{443B59AF-DA06-411A-9BF0-218333691408}"/>
            </a:ext>
          </a:extLst>
        </xdr:cNvPr>
        <xdr:cNvCxnSpPr/>
      </xdr:nvCxnSpPr>
      <xdr:spPr>
        <a:xfrm>
          <a:off x="2019300" y="61341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55118</xdr:rowOff>
    </xdr:from>
    <xdr:to>
      <xdr:col>6</xdr:col>
      <xdr:colOff>38100</xdr:colOff>
      <xdr:row>35</xdr:row>
      <xdr:rowOff>156718</xdr:rowOff>
    </xdr:to>
    <xdr:sp macro="" textlink="">
      <xdr:nvSpPr>
        <xdr:cNvPr id="79" name="楕円 78">
          <a:extLst>
            <a:ext uri="{FF2B5EF4-FFF2-40B4-BE49-F238E27FC236}">
              <a16:creationId xmlns:a16="http://schemas.microsoft.com/office/drawing/2014/main" id="{AFF5E0D1-FC2F-45C7-8226-FBBB545FC172}"/>
            </a:ext>
          </a:extLst>
        </xdr:cNvPr>
        <xdr:cNvSpPr/>
      </xdr:nvSpPr>
      <xdr:spPr>
        <a:xfrm>
          <a:off x="1079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105918</xdr:rowOff>
    </xdr:from>
    <xdr:to>
      <xdr:col>10</xdr:col>
      <xdr:colOff>114300</xdr:colOff>
      <xdr:row>35</xdr:row>
      <xdr:rowOff>133350</xdr:rowOff>
    </xdr:to>
    <xdr:cxnSp macro="">
      <xdr:nvCxnSpPr>
        <xdr:cNvPr id="80" name="直線コネクタ 79">
          <a:extLst>
            <a:ext uri="{FF2B5EF4-FFF2-40B4-BE49-F238E27FC236}">
              <a16:creationId xmlns:a16="http://schemas.microsoft.com/office/drawing/2014/main" id="{71C115FC-8362-497E-8FD2-5A5C03B758BD}"/>
            </a:ext>
          </a:extLst>
        </xdr:cNvPr>
        <xdr:cNvCxnSpPr/>
      </xdr:nvCxnSpPr>
      <xdr:spPr>
        <a:xfrm>
          <a:off x="1130300" y="6106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1DC98D0D-52AD-406E-A52F-9AB8EF60B4C0}"/>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67DDC532-9D60-40A2-8E4D-49CB0F1EEFFA}"/>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414F79C5-0919-4241-88F0-D51A1F344BFC}"/>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2519D15D-0C53-43B0-8542-D0275DAA9801}"/>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5" name="n_1mainValue【道路】&#10;有形固定資産減価償却率">
          <a:extLst>
            <a:ext uri="{FF2B5EF4-FFF2-40B4-BE49-F238E27FC236}">
              <a16:creationId xmlns:a16="http://schemas.microsoft.com/office/drawing/2014/main" id="{D49173B8-BCFE-47F5-8174-D0AA701F2759}"/>
            </a:ext>
          </a:extLst>
        </xdr:cNvPr>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36085</xdr:rowOff>
    </xdr:from>
    <xdr:ext cx="405111" cy="259045"/>
    <xdr:sp macro="" textlink="">
      <xdr:nvSpPr>
        <xdr:cNvPr id="86" name="n_2mainValue【道路】&#10;有形固定資産減価償却率">
          <a:extLst>
            <a:ext uri="{FF2B5EF4-FFF2-40B4-BE49-F238E27FC236}">
              <a16:creationId xmlns:a16="http://schemas.microsoft.com/office/drawing/2014/main" id="{20BD7B8C-2303-44A7-8C80-551517A6116B}"/>
            </a:ext>
          </a:extLst>
        </xdr:cNvPr>
        <xdr:cNvSpPr txBox="1"/>
      </xdr:nvSpPr>
      <xdr:spPr>
        <a:xfrm>
          <a:off x="2705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7" name="n_3mainValue【道路】&#10;有形固定資産減価償却率">
          <a:extLst>
            <a:ext uri="{FF2B5EF4-FFF2-40B4-BE49-F238E27FC236}">
              <a16:creationId xmlns:a16="http://schemas.microsoft.com/office/drawing/2014/main" id="{9DA0DFFA-213A-4120-9913-7D84FB9FF60F}"/>
            </a:ext>
          </a:extLst>
        </xdr:cNvPr>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8" name="n_4mainValue【道路】&#10;有形固定資産減価償却率">
          <a:extLst>
            <a:ext uri="{FF2B5EF4-FFF2-40B4-BE49-F238E27FC236}">
              <a16:creationId xmlns:a16="http://schemas.microsoft.com/office/drawing/2014/main" id="{414410D0-F177-4B5C-B8EF-240722C44D5F}"/>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2C3C1E7-6AC1-43A5-89FF-E6227C2FBC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31EB45-CBA0-4119-875C-9585143002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D4C1FC7-F124-49F4-BC87-844693BDF2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40889F3-F868-4463-93DB-3809D0FD09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4B9F287-E29E-48BD-8D11-3E1DA37900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D3D8FAB-3C1F-4B13-9BF6-90F8F73DE2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84E1B20-0AA2-4B52-840B-784892D431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0BBFC66-3244-4488-9316-9C191CE051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B32641D-A024-41E4-BAFD-9DE1461FDC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D596FAE-C20A-4C8B-A12C-942A124E20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9910E11-7E80-4299-A915-F8B5A79C966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8812CC4-A725-4B53-8282-7D543E76365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83137A2-58F6-48EE-9300-31057EC8D4E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30C233A1-03E8-4DB0-B67C-D5DC340E2B6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05EA2D5-CDF8-4321-A35E-0B125BFB7D7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4EA9497-5F42-468A-A7F3-723F43CE334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505A8FD-CE73-4511-A8A7-FD02F7250BB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70FAB828-2C81-4D35-AF7D-B325E7987AF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C69B9E9-1460-4A0B-A6E1-FDDD4178A07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BB68E25-4C5C-4007-A114-74D840811E5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5AF1B73-6B04-4655-B7E2-6BB93B1B28D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2AFA13D-05CD-4F66-B9FA-52EB6546597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0D10F3-A2FD-41C6-BA1D-18699306D6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54A7BB5-CA18-4911-B490-F2472CF709C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1DED1F8-D890-4939-8452-4E2FD9393D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A639CD68-58F7-4F3F-990D-E04C3AD8D96F}"/>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E1A8BC3F-EB4D-4162-9699-C0DB0540FD21}"/>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7A7DAF99-844F-45B8-B609-DC3B95A76F5A}"/>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BA458B62-61B8-49FC-9F6E-9FCECBE9250A}"/>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D06C3E08-D6DF-49C7-9E7F-EBEAF18EB7F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7838FCEB-3B3F-4218-9944-C316B9BCFAA3}"/>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8162B475-6C1E-4F15-8437-723050E1776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B710699-6576-4DA5-B24D-13A669BA2655}"/>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9747E2C1-0E39-49D1-861B-E9133CE398E6}"/>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AD9902F6-996F-4484-AB2E-EE4DD6AE633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7CC9A292-582C-4284-A760-3DFF513127AB}"/>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30DF44-C4D8-41E2-BC3D-B40A8E932A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8F9356-EDE7-4616-9EAD-CB5C365F60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A499775-2253-412A-BD69-1F8D05833B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CC86A5-4EFD-43D6-AC83-AE2B2E4107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238A0F-D3CC-49B4-9369-55704B781F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136434</xdr:rowOff>
    </xdr:from>
    <xdr:to>
      <xdr:col>55</xdr:col>
      <xdr:colOff>50800</xdr:colOff>
      <xdr:row>41</xdr:row>
      <xdr:rowOff>66584</xdr:rowOff>
    </xdr:to>
    <xdr:sp macro="" textlink="">
      <xdr:nvSpPr>
        <xdr:cNvPr id="130" name="楕円 129">
          <a:extLst>
            <a:ext uri="{FF2B5EF4-FFF2-40B4-BE49-F238E27FC236}">
              <a16:creationId xmlns:a16="http://schemas.microsoft.com/office/drawing/2014/main" id="{AA39DB81-0E64-44C7-A2BC-074AD5ECDABE}"/>
            </a:ext>
          </a:extLst>
        </xdr:cNvPr>
        <xdr:cNvSpPr/>
      </xdr:nvSpPr>
      <xdr:spPr>
        <a:xfrm>
          <a:off x="10426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159311</xdr:rowOff>
    </xdr:from>
    <xdr:ext cx="534377" cy="259045"/>
    <xdr:sp macro="" textlink="">
      <xdr:nvSpPr>
        <xdr:cNvPr id="131" name="【道路】&#10;一人当たり延長該当値テキスト">
          <a:extLst>
            <a:ext uri="{FF2B5EF4-FFF2-40B4-BE49-F238E27FC236}">
              <a16:creationId xmlns:a16="http://schemas.microsoft.com/office/drawing/2014/main" id="{AD73530B-CF3E-4177-821B-BEF1615BC809}"/>
            </a:ext>
          </a:extLst>
        </xdr:cNvPr>
        <xdr:cNvSpPr txBox="1"/>
      </xdr:nvSpPr>
      <xdr:spPr>
        <a:xfrm>
          <a:off x="10515600" y="68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138198</xdr:rowOff>
    </xdr:from>
    <xdr:to>
      <xdr:col>50</xdr:col>
      <xdr:colOff>165100</xdr:colOff>
      <xdr:row>41</xdr:row>
      <xdr:rowOff>68348</xdr:rowOff>
    </xdr:to>
    <xdr:sp macro="" textlink="">
      <xdr:nvSpPr>
        <xdr:cNvPr id="132" name="楕円 131">
          <a:extLst>
            <a:ext uri="{FF2B5EF4-FFF2-40B4-BE49-F238E27FC236}">
              <a16:creationId xmlns:a16="http://schemas.microsoft.com/office/drawing/2014/main" id="{5304AE7D-84A1-40D8-8A29-677BE99061CB}"/>
            </a:ext>
          </a:extLst>
        </xdr:cNvPr>
        <xdr:cNvSpPr/>
      </xdr:nvSpPr>
      <xdr:spPr>
        <a:xfrm>
          <a:off x="9588500" y="69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15784</xdr:rowOff>
    </xdr:from>
    <xdr:to>
      <xdr:col>55</xdr:col>
      <xdr:colOff>0</xdr:colOff>
      <xdr:row>41</xdr:row>
      <xdr:rowOff>17548</xdr:rowOff>
    </xdr:to>
    <xdr:cxnSp macro="">
      <xdr:nvCxnSpPr>
        <xdr:cNvPr id="133" name="直線コネクタ 132">
          <a:extLst>
            <a:ext uri="{FF2B5EF4-FFF2-40B4-BE49-F238E27FC236}">
              <a16:creationId xmlns:a16="http://schemas.microsoft.com/office/drawing/2014/main" id="{868909D2-F735-4AD7-9235-5716DE42D19A}"/>
            </a:ext>
          </a:extLst>
        </xdr:cNvPr>
        <xdr:cNvCxnSpPr/>
      </xdr:nvCxnSpPr>
      <xdr:spPr>
        <a:xfrm flipV="1">
          <a:off x="9639300" y="7045234"/>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138851</xdr:rowOff>
    </xdr:from>
    <xdr:to>
      <xdr:col>46</xdr:col>
      <xdr:colOff>38100</xdr:colOff>
      <xdr:row>41</xdr:row>
      <xdr:rowOff>69001</xdr:rowOff>
    </xdr:to>
    <xdr:sp macro="" textlink="">
      <xdr:nvSpPr>
        <xdr:cNvPr id="134" name="楕円 133">
          <a:extLst>
            <a:ext uri="{FF2B5EF4-FFF2-40B4-BE49-F238E27FC236}">
              <a16:creationId xmlns:a16="http://schemas.microsoft.com/office/drawing/2014/main" id="{B1DE86EB-5B5E-4672-A0A7-8720125FAACC}"/>
            </a:ext>
          </a:extLst>
        </xdr:cNvPr>
        <xdr:cNvSpPr/>
      </xdr:nvSpPr>
      <xdr:spPr>
        <a:xfrm>
          <a:off x="8699500" y="69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17548</xdr:rowOff>
    </xdr:from>
    <xdr:to>
      <xdr:col>50</xdr:col>
      <xdr:colOff>114300</xdr:colOff>
      <xdr:row>41</xdr:row>
      <xdr:rowOff>18201</xdr:rowOff>
    </xdr:to>
    <xdr:cxnSp macro="">
      <xdr:nvCxnSpPr>
        <xdr:cNvPr id="135" name="直線コネクタ 134">
          <a:extLst>
            <a:ext uri="{FF2B5EF4-FFF2-40B4-BE49-F238E27FC236}">
              <a16:creationId xmlns:a16="http://schemas.microsoft.com/office/drawing/2014/main" id="{3FB55556-2704-4A24-B055-F4CC7DCB10B4}"/>
            </a:ext>
          </a:extLst>
        </xdr:cNvPr>
        <xdr:cNvCxnSpPr/>
      </xdr:nvCxnSpPr>
      <xdr:spPr>
        <a:xfrm flipV="1">
          <a:off x="8750300" y="70469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140239</xdr:rowOff>
    </xdr:from>
    <xdr:to>
      <xdr:col>41</xdr:col>
      <xdr:colOff>101600</xdr:colOff>
      <xdr:row>41</xdr:row>
      <xdr:rowOff>70389</xdr:rowOff>
    </xdr:to>
    <xdr:sp macro="" textlink="">
      <xdr:nvSpPr>
        <xdr:cNvPr id="136" name="楕円 135">
          <a:extLst>
            <a:ext uri="{FF2B5EF4-FFF2-40B4-BE49-F238E27FC236}">
              <a16:creationId xmlns:a16="http://schemas.microsoft.com/office/drawing/2014/main" id="{2402AF12-DA43-46ED-9891-42E442ADE840}"/>
            </a:ext>
          </a:extLst>
        </xdr:cNvPr>
        <xdr:cNvSpPr/>
      </xdr:nvSpPr>
      <xdr:spPr>
        <a:xfrm>
          <a:off x="7810500" y="69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18201</xdr:rowOff>
    </xdr:from>
    <xdr:to>
      <xdr:col>45</xdr:col>
      <xdr:colOff>177800</xdr:colOff>
      <xdr:row>41</xdr:row>
      <xdr:rowOff>19589</xdr:rowOff>
    </xdr:to>
    <xdr:cxnSp macro="">
      <xdr:nvCxnSpPr>
        <xdr:cNvPr id="137" name="直線コネクタ 136">
          <a:extLst>
            <a:ext uri="{FF2B5EF4-FFF2-40B4-BE49-F238E27FC236}">
              <a16:creationId xmlns:a16="http://schemas.microsoft.com/office/drawing/2014/main" id="{0A627C98-96CD-4EB8-8263-5CD3E83075BE}"/>
            </a:ext>
          </a:extLst>
        </xdr:cNvPr>
        <xdr:cNvCxnSpPr/>
      </xdr:nvCxnSpPr>
      <xdr:spPr>
        <a:xfrm flipV="1">
          <a:off x="7861300" y="7047651"/>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141676</xdr:rowOff>
    </xdr:from>
    <xdr:to>
      <xdr:col>36</xdr:col>
      <xdr:colOff>165100</xdr:colOff>
      <xdr:row>41</xdr:row>
      <xdr:rowOff>71826</xdr:rowOff>
    </xdr:to>
    <xdr:sp macro="" textlink="">
      <xdr:nvSpPr>
        <xdr:cNvPr id="138" name="楕円 137">
          <a:extLst>
            <a:ext uri="{FF2B5EF4-FFF2-40B4-BE49-F238E27FC236}">
              <a16:creationId xmlns:a16="http://schemas.microsoft.com/office/drawing/2014/main" id="{82C5FC49-50B2-4802-8704-6E11D9DC4BCB}"/>
            </a:ext>
          </a:extLst>
        </xdr:cNvPr>
        <xdr:cNvSpPr/>
      </xdr:nvSpPr>
      <xdr:spPr>
        <a:xfrm>
          <a:off x="6921500" y="69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19589</xdr:rowOff>
    </xdr:from>
    <xdr:to>
      <xdr:col>41</xdr:col>
      <xdr:colOff>50800</xdr:colOff>
      <xdr:row>41</xdr:row>
      <xdr:rowOff>21026</xdr:rowOff>
    </xdr:to>
    <xdr:cxnSp macro="">
      <xdr:nvCxnSpPr>
        <xdr:cNvPr id="139" name="直線コネクタ 138">
          <a:extLst>
            <a:ext uri="{FF2B5EF4-FFF2-40B4-BE49-F238E27FC236}">
              <a16:creationId xmlns:a16="http://schemas.microsoft.com/office/drawing/2014/main" id="{C351D1B0-7E56-4E7D-BD22-4F63040AF834}"/>
            </a:ext>
          </a:extLst>
        </xdr:cNvPr>
        <xdr:cNvCxnSpPr/>
      </xdr:nvCxnSpPr>
      <xdr:spPr>
        <a:xfrm flipV="1">
          <a:off x="6972300" y="704903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9853A31B-3625-4CFE-9177-EADDA2581CD0}"/>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1B01B9C5-E976-47B2-805B-38C76E6A9050}"/>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E8C1E631-496D-4862-A958-6ECE27C637BD}"/>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32C2F336-E7CE-49B7-A4BA-968854DF527B}"/>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84875</xdr:rowOff>
    </xdr:from>
    <xdr:ext cx="534377" cy="259045"/>
    <xdr:sp macro="" textlink="">
      <xdr:nvSpPr>
        <xdr:cNvPr id="144" name="n_1mainValue【道路】&#10;一人当たり延長">
          <a:extLst>
            <a:ext uri="{FF2B5EF4-FFF2-40B4-BE49-F238E27FC236}">
              <a16:creationId xmlns:a16="http://schemas.microsoft.com/office/drawing/2014/main" id="{13B96E53-4ADF-4C3D-A3D9-2B9DE303B89B}"/>
            </a:ext>
          </a:extLst>
        </xdr:cNvPr>
        <xdr:cNvSpPr txBox="1"/>
      </xdr:nvSpPr>
      <xdr:spPr>
        <a:xfrm>
          <a:off x="9359411" y="67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85528</xdr:rowOff>
    </xdr:from>
    <xdr:ext cx="534377" cy="259045"/>
    <xdr:sp macro="" textlink="">
      <xdr:nvSpPr>
        <xdr:cNvPr id="145" name="n_2mainValue【道路】&#10;一人当たり延長">
          <a:extLst>
            <a:ext uri="{FF2B5EF4-FFF2-40B4-BE49-F238E27FC236}">
              <a16:creationId xmlns:a16="http://schemas.microsoft.com/office/drawing/2014/main" id="{0F17B552-F3A1-43AD-B499-DA79490CFF6C}"/>
            </a:ext>
          </a:extLst>
        </xdr:cNvPr>
        <xdr:cNvSpPr txBox="1"/>
      </xdr:nvSpPr>
      <xdr:spPr>
        <a:xfrm>
          <a:off x="8483111" y="67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86916</xdr:rowOff>
    </xdr:from>
    <xdr:ext cx="534377" cy="259045"/>
    <xdr:sp macro="" textlink="">
      <xdr:nvSpPr>
        <xdr:cNvPr id="146" name="n_3mainValue【道路】&#10;一人当たり延長">
          <a:extLst>
            <a:ext uri="{FF2B5EF4-FFF2-40B4-BE49-F238E27FC236}">
              <a16:creationId xmlns:a16="http://schemas.microsoft.com/office/drawing/2014/main" id="{FD39C27F-07CA-47C0-8AFD-32A57B27A9E9}"/>
            </a:ext>
          </a:extLst>
        </xdr:cNvPr>
        <xdr:cNvSpPr txBox="1"/>
      </xdr:nvSpPr>
      <xdr:spPr>
        <a:xfrm>
          <a:off x="7594111" y="67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88353</xdr:rowOff>
    </xdr:from>
    <xdr:ext cx="534377" cy="259045"/>
    <xdr:sp macro="" textlink="">
      <xdr:nvSpPr>
        <xdr:cNvPr id="147" name="n_4mainValue【道路】&#10;一人当たり延長">
          <a:extLst>
            <a:ext uri="{FF2B5EF4-FFF2-40B4-BE49-F238E27FC236}">
              <a16:creationId xmlns:a16="http://schemas.microsoft.com/office/drawing/2014/main" id="{4EBE22D2-E805-4663-B971-6582857F721D}"/>
            </a:ext>
          </a:extLst>
        </xdr:cNvPr>
        <xdr:cNvSpPr txBox="1"/>
      </xdr:nvSpPr>
      <xdr:spPr>
        <a:xfrm>
          <a:off x="6705111" y="67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20DE48F-4BEF-40FB-ADC9-873877F62C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BDC8FBB-8E8E-4C7F-A375-72C8A110CD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4E7C2FC-5926-4E99-BD9C-2AA3FB49CB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B2B4C5-29CA-463C-BF61-3A7DD2F687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C395B1-88B9-4727-AD33-EA94D39D58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882A337-4CBF-4829-9A0B-12DBCE2D7B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F7C27DF-4B2B-4266-BD82-40D7650F8C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BC56407-9F8C-41CB-BD30-4385BC56C7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2856179-1BB2-4B78-9C10-5591FCEA31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80B9DF0-7AD6-440A-AE2D-CA8628E640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94D0DE6-A129-4E8B-B439-9A2A93CB1A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6C958D7-244D-4C9E-B3C1-84E62A2B68B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6C27A20-2F68-4C30-80BD-1CE77FA518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7FDB7FB-3FAA-4C86-8898-6925D2706A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B992323-7256-4D01-9F98-2728AEA4A8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2E68D9A-30CF-439F-8B48-DAE58BC207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9DB884E-7B3E-4D0F-B53E-498AFD0B7D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34524D7-F6ED-424F-AD7C-EFA01DC988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549159B-A69D-4938-8154-486D856BB5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B2D88F9-33E3-4847-A5CD-5DFD6DB392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258E4FF-BD04-4824-A769-0EB5374931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270DD7F-C801-4992-81D1-09AB628429F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3A046B5-20B3-488A-A5AC-DCC45FD893E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759D268-F3D1-4D9D-AB2B-32C881778C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0A6C786-4D03-49D7-BFAE-6CAFD28294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363539F1-589B-4052-A953-57245F591897}"/>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B3D51CB-C54B-4EFC-8C29-E618143F5396}"/>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647A3A6E-3238-41A7-BBA2-B6BB4987E52B}"/>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117FFCA-9EBC-4B6A-A0AD-B2D39F3F13D6}"/>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974791A8-7BCB-43A2-9EF9-136542D1316F}"/>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EAAEE73-EDCC-4234-AB64-8F29038D3956}"/>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31954A4F-6508-4355-867F-9A6C7558A75E}"/>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CB148972-E955-409F-866D-17A5D297027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A47B0F75-92FE-435F-B35D-CC458166B5B3}"/>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A18D089-4EA9-43D1-8196-F36635EE177A}"/>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158EEFAF-E1BF-4F06-8209-5C5434CD0A4F}"/>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5E2DE1-3C8F-47EE-AD73-CD645AB5FA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06D5C3-491F-4C0E-B35B-4A7BEFD6B4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D8CA3C-7853-4F78-9049-89BFE474E4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84CA48C-4968-4940-8491-5BE5557887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9EB2CB-D3B1-4D2E-ACC4-682F0021233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a:extLst>
            <a:ext uri="{FF2B5EF4-FFF2-40B4-BE49-F238E27FC236}">
              <a16:creationId xmlns:a16="http://schemas.microsoft.com/office/drawing/2014/main" id="{911B530A-2915-4DB9-91AC-C59F21E24DCD}"/>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51CCD96-E701-4B01-8EDE-AD0B3B8753A5}"/>
            </a:ext>
          </a:extLst>
        </xdr:cNvPr>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1" name="楕円 190">
          <a:extLst>
            <a:ext uri="{FF2B5EF4-FFF2-40B4-BE49-F238E27FC236}">
              <a16:creationId xmlns:a16="http://schemas.microsoft.com/office/drawing/2014/main" id="{11D4673C-27A0-4151-BAB1-68D524A51FB7}"/>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48985</xdr:rowOff>
    </xdr:to>
    <xdr:cxnSp macro="">
      <xdr:nvCxnSpPr>
        <xdr:cNvPr id="192" name="直線コネクタ 191">
          <a:extLst>
            <a:ext uri="{FF2B5EF4-FFF2-40B4-BE49-F238E27FC236}">
              <a16:creationId xmlns:a16="http://schemas.microsoft.com/office/drawing/2014/main" id="{86A40DED-56D7-45E6-A602-0133EB6CC546}"/>
            </a:ext>
          </a:extLst>
        </xdr:cNvPr>
        <xdr:cNvCxnSpPr/>
      </xdr:nvCxnSpPr>
      <xdr:spPr>
        <a:xfrm>
          <a:off x="3797300" y="1048131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a:extLst>
            <a:ext uri="{FF2B5EF4-FFF2-40B4-BE49-F238E27FC236}">
              <a16:creationId xmlns:a16="http://schemas.microsoft.com/office/drawing/2014/main" id="{1870ED61-55D5-4B19-801B-8569B256608C}"/>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22860</xdr:rowOff>
    </xdr:to>
    <xdr:cxnSp macro="">
      <xdr:nvCxnSpPr>
        <xdr:cNvPr id="194" name="直線コネクタ 193">
          <a:extLst>
            <a:ext uri="{FF2B5EF4-FFF2-40B4-BE49-F238E27FC236}">
              <a16:creationId xmlns:a16="http://schemas.microsoft.com/office/drawing/2014/main" id="{24AAF59E-E374-4CCF-B9E7-93618268F2E0}"/>
            </a:ext>
          </a:extLst>
        </xdr:cNvPr>
        <xdr:cNvCxnSpPr/>
      </xdr:nvCxnSpPr>
      <xdr:spPr>
        <a:xfrm>
          <a:off x="2908300" y="104633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5" name="楕円 194">
          <a:extLst>
            <a:ext uri="{FF2B5EF4-FFF2-40B4-BE49-F238E27FC236}">
              <a16:creationId xmlns:a16="http://schemas.microsoft.com/office/drawing/2014/main" id="{6CEE6D4D-992A-42F4-85C6-00F60CCB4A92}"/>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4899</xdr:rowOff>
    </xdr:to>
    <xdr:cxnSp macro="">
      <xdr:nvCxnSpPr>
        <xdr:cNvPr id="196" name="直線コネクタ 195">
          <a:extLst>
            <a:ext uri="{FF2B5EF4-FFF2-40B4-BE49-F238E27FC236}">
              <a16:creationId xmlns:a16="http://schemas.microsoft.com/office/drawing/2014/main" id="{25BA51CC-7FB7-4B11-93D2-34A632D26B8B}"/>
            </a:ext>
          </a:extLst>
        </xdr:cNvPr>
        <xdr:cNvCxnSpPr/>
      </xdr:nvCxnSpPr>
      <xdr:spPr>
        <a:xfrm>
          <a:off x="2019300" y="104355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7" name="楕円 196">
          <a:extLst>
            <a:ext uri="{FF2B5EF4-FFF2-40B4-BE49-F238E27FC236}">
              <a16:creationId xmlns:a16="http://schemas.microsoft.com/office/drawing/2014/main" id="{BD3D16C3-71F6-49FF-84AF-BF48CEFA3840}"/>
            </a:ext>
          </a:extLst>
        </xdr:cNvPr>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148590</xdr:rowOff>
    </xdr:to>
    <xdr:cxnSp macro="">
      <xdr:nvCxnSpPr>
        <xdr:cNvPr id="198" name="直線コネクタ 197">
          <a:extLst>
            <a:ext uri="{FF2B5EF4-FFF2-40B4-BE49-F238E27FC236}">
              <a16:creationId xmlns:a16="http://schemas.microsoft.com/office/drawing/2014/main" id="{98A824C2-18B8-442E-9BDB-20C74DCA2194}"/>
            </a:ext>
          </a:extLst>
        </xdr:cNvPr>
        <xdr:cNvCxnSpPr/>
      </xdr:nvCxnSpPr>
      <xdr:spPr>
        <a:xfrm>
          <a:off x="1130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7F192FA-D1FA-4AC6-AE56-223F2F539F3D}"/>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F296EB9-339B-4E1C-8E16-61B7DB5FC9EC}"/>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978A7E4-D99F-4D71-A815-D050FC29D849}"/>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803CF2D-2D60-4459-B1EE-D71DE13B866A}"/>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545BF38-FC36-4033-9796-966ADADF62B5}"/>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0E8DD7D-D2DF-4F34-B942-C4F79A8F3566}"/>
            </a:ext>
          </a:extLst>
        </xdr:cNvPr>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5307B54-BAFF-41D3-BEE9-E30D4ED59474}"/>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59A8DF8-2D40-4BF7-A427-98972C18C152}"/>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C3C0350-1816-4EFB-AF63-4C33DC1044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D9C981B-1B85-484D-80C2-345226F44E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FDA145E-564C-48BD-85E5-1435904391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1B8983-5E48-4813-9FAF-60F0646C0B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330EFBC-C9A6-433E-8A36-4D1E8B5595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A8810A4-A858-467C-85A6-4DBA5129AE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C6DD03B-0429-473A-B586-F881232C4C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C6D178B-A9C2-47AC-BB54-86B7918D9E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ECCCF51-590D-45D5-B0D4-9DBA86879A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4F07B1F-7BFA-4BAD-913A-11BB36C283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973724B-46CA-417D-8B4D-44166AB5B0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8C58800-29EC-4A8A-A12C-28DB96F3481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7A1205D-B627-401B-89A6-FE477EBB6A9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50E35AC-08B6-4766-9AAA-4D046FC1F0F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2ED5C06-DC8C-44B2-A2EA-4FA2015500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8BF9530-86A8-4BBB-B03E-A82041E289A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AAAF4F9-33A8-454A-8B07-1ACB760C67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3DA6250-3A5A-4CEB-8C12-E4C19122405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3E2B85D-89F9-4A9C-9DA3-B35BC1F98F9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29D9911-FC92-4E3B-98C2-1578BC23F73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29F9257-1F67-4B11-9702-4EFA9AF4BC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4EE221D-0FDF-439B-AC46-BB8CADF0436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C02ABE8-4CD5-4377-B979-1E49EA3398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89DEE79B-0EA2-40D0-80C6-A2900D8025AE}"/>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CD68A3E-BA5B-4071-9677-C2B14C735075}"/>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BCFC4A20-5672-4B6C-BBE2-CAEA6F45734B}"/>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F0EC653-F5F0-42A3-9F1C-8BE0E3182316}"/>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6FAB3250-B1C4-4A76-B911-CF7FAEBA22BE}"/>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541C0D4-24F6-4B2B-9292-7417C701DB98}"/>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C96FFAF8-C3B9-4241-B402-2BFEB2DBC3F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D4F3102C-DACC-4EEE-9BA8-843BD7C5167B}"/>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2577425E-B359-49E4-B587-5C231F8A6DAD}"/>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4FFF3D1C-65AD-4716-85B7-51F0D79F20CD}"/>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D531F67-D29E-4422-BDEA-603988AA6FD8}"/>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87443C-3680-4706-87AA-9606EE0835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12EDB1-4B2B-4BCF-985D-3F3CB69C5C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3358B0-676C-4E61-9713-4DC3EB4897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2162F9-015C-4E9E-84FE-4FCA80BD13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3D88D34-0F21-4712-AAED-D6D6C64C82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126274</xdr:rowOff>
    </xdr:from>
    <xdr:to>
      <xdr:col>55</xdr:col>
      <xdr:colOff>50800</xdr:colOff>
      <xdr:row>63</xdr:row>
      <xdr:rowOff>56424</xdr:rowOff>
    </xdr:to>
    <xdr:sp macro="" textlink="">
      <xdr:nvSpPr>
        <xdr:cNvPr id="246" name="楕円 245">
          <a:extLst>
            <a:ext uri="{FF2B5EF4-FFF2-40B4-BE49-F238E27FC236}">
              <a16:creationId xmlns:a16="http://schemas.microsoft.com/office/drawing/2014/main" id="{1EE1E6F5-2355-4E03-9ED5-357BAAF88E9D}"/>
            </a:ext>
          </a:extLst>
        </xdr:cNvPr>
        <xdr:cNvSpPr/>
      </xdr:nvSpPr>
      <xdr:spPr>
        <a:xfrm>
          <a:off x="10426700" y="107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104701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F2380B5-F22C-4160-836C-14C63A122A3E}"/>
            </a:ext>
          </a:extLst>
        </xdr:cNvPr>
        <xdr:cNvSpPr txBox="1"/>
      </xdr:nvSpPr>
      <xdr:spPr>
        <a:xfrm>
          <a:off x="10515600" y="107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127722</xdr:rowOff>
    </xdr:from>
    <xdr:to>
      <xdr:col>50</xdr:col>
      <xdr:colOff>165100</xdr:colOff>
      <xdr:row>63</xdr:row>
      <xdr:rowOff>57872</xdr:rowOff>
    </xdr:to>
    <xdr:sp macro="" textlink="">
      <xdr:nvSpPr>
        <xdr:cNvPr id="248" name="楕円 247">
          <a:extLst>
            <a:ext uri="{FF2B5EF4-FFF2-40B4-BE49-F238E27FC236}">
              <a16:creationId xmlns:a16="http://schemas.microsoft.com/office/drawing/2014/main" id="{C147FCE9-8DCB-44A1-9FA1-47B5D56A3669}"/>
            </a:ext>
          </a:extLst>
        </xdr:cNvPr>
        <xdr:cNvSpPr/>
      </xdr:nvSpPr>
      <xdr:spPr>
        <a:xfrm>
          <a:off x="9588500" y="107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5624</xdr:rowOff>
    </xdr:from>
    <xdr:to>
      <xdr:col>55</xdr:col>
      <xdr:colOff>0</xdr:colOff>
      <xdr:row>63</xdr:row>
      <xdr:rowOff>7072</xdr:rowOff>
    </xdr:to>
    <xdr:cxnSp macro="">
      <xdr:nvCxnSpPr>
        <xdr:cNvPr id="249" name="直線コネクタ 248">
          <a:extLst>
            <a:ext uri="{FF2B5EF4-FFF2-40B4-BE49-F238E27FC236}">
              <a16:creationId xmlns:a16="http://schemas.microsoft.com/office/drawing/2014/main" id="{47472AE4-5461-4785-A9EC-6F94DC1AD234}"/>
            </a:ext>
          </a:extLst>
        </xdr:cNvPr>
        <xdr:cNvCxnSpPr/>
      </xdr:nvCxnSpPr>
      <xdr:spPr>
        <a:xfrm flipV="1">
          <a:off x="9639300" y="1080697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130394</xdr:rowOff>
    </xdr:from>
    <xdr:to>
      <xdr:col>46</xdr:col>
      <xdr:colOff>38100</xdr:colOff>
      <xdr:row>63</xdr:row>
      <xdr:rowOff>60544</xdr:rowOff>
    </xdr:to>
    <xdr:sp macro="" textlink="">
      <xdr:nvSpPr>
        <xdr:cNvPr id="250" name="楕円 249">
          <a:extLst>
            <a:ext uri="{FF2B5EF4-FFF2-40B4-BE49-F238E27FC236}">
              <a16:creationId xmlns:a16="http://schemas.microsoft.com/office/drawing/2014/main" id="{0D34A514-E6EA-4EAE-AD95-F9B8479C7D0C}"/>
            </a:ext>
          </a:extLst>
        </xdr:cNvPr>
        <xdr:cNvSpPr/>
      </xdr:nvSpPr>
      <xdr:spPr>
        <a:xfrm>
          <a:off x="8699500" y="107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7072</xdr:rowOff>
    </xdr:from>
    <xdr:to>
      <xdr:col>50</xdr:col>
      <xdr:colOff>114300</xdr:colOff>
      <xdr:row>63</xdr:row>
      <xdr:rowOff>9744</xdr:rowOff>
    </xdr:to>
    <xdr:cxnSp macro="">
      <xdr:nvCxnSpPr>
        <xdr:cNvPr id="251" name="直線コネクタ 250">
          <a:extLst>
            <a:ext uri="{FF2B5EF4-FFF2-40B4-BE49-F238E27FC236}">
              <a16:creationId xmlns:a16="http://schemas.microsoft.com/office/drawing/2014/main" id="{9E36F38D-7E0B-49DF-BCDA-318EFD76F095}"/>
            </a:ext>
          </a:extLst>
        </xdr:cNvPr>
        <xdr:cNvCxnSpPr/>
      </xdr:nvCxnSpPr>
      <xdr:spPr>
        <a:xfrm flipV="1">
          <a:off x="8750300" y="10808422"/>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131669</xdr:rowOff>
    </xdr:from>
    <xdr:to>
      <xdr:col>41</xdr:col>
      <xdr:colOff>101600</xdr:colOff>
      <xdr:row>63</xdr:row>
      <xdr:rowOff>61819</xdr:rowOff>
    </xdr:to>
    <xdr:sp macro="" textlink="">
      <xdr:nvSpPr>
        <xdr:cNvPr id="252" name="楕円 251">
          <a:extLst>
            <a:ext uri="{FF2B5EF4-FFF2-40B4-BE49-F238E27FC236}">
              <a16:creationId xmlns:a16="http://schemas.microsoft.com/office/drawing/2014/main" id="{54644CB7-97B0-4A34-B96C-5D1BD4DBE247}"/>
            </a:ext>
          </a:extLst>
        </xdr:cNvPr>
        <xdr:cNvSpPr/>
      </xdr:nvSpPr>
      <xdr:spPr>
        <a:xfrm>
          <a:off x="7810500" y="107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9744</xdr:rowOff>
    </xdr:from>
    <xdr:to>
      <xdr:col>45</xdr:col>
      <xdr:colOff>177800</xdr:colOff>
      <xdr:row>63</xdr:row>
      <xdr:rowOff>11019</xdr:rowOff>
    </xdr:to>
    <xdr:cxnSp macro="">
      <xdr:nvCxnSpPr>
        <xdr:cNvPr id="253" name="直線コネクタ 252">
          <a:extLst>
            <a:ext uri="{FF2B5EF4-FFF2-40B4-BE49-F238E27FC236}">
              <a16:creationId xmlns:a16="http://schemas.microsoft.com/office/drawing/2014/main" id="{1968D9FD-37EF-4184-A1C3-76D08FE298B5}"/>
            </a:ext>
          </a:extLst>
        </xdr:cNvPr>
        <xdr:cNvCxnSpPr/>
      </xdr:nvCxnSpPr>
      <xdr:spPr>
        <a:xfrm flipV="1">
          <a:off x="7861300" y="10811094"/>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133040</xdr:rowOff>
    </xdr:from>
    <xdr:to>
      <xdr:col>36</xdr:col>
      <xdr:colOff>165100</xdr:colOff>
      <xdr:row>63</xdr:row>
      <xdr:rowOff>63190</xdr:rowOff>
    </xdr:to>
    <xdr:sp macro="" textlink="">
      <xdr:nvSpPr>
        <xdr:cNvPr id="254" name="楕円 253">
          <a:extLst>
            <a:ext uri="{FF2B5EF4-FFF2-40B4-BE49-F238E27FC236}">
              <a16:creationId xmlns:a16="http://schemas.microsoft.com/office/drawing/2014/main" id="{DF67DBB0-CB95-49FE-A43B-73439DEA2E6A}"/>
            </a:ext>
          </a:extLst>
        </xdr:cNvPr>
        <xdr:cNvSpPr/>
      </xdr:nvSpPr>
      <xdr:spPr>
        <a:xfrm>
          <a:off x="6921500" y="10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11019</xdr:rowOff>
    </xdr:from>
    <xdr:to>
      <xdr:col>41</xdr:col>
      <xdr:colOff>50800</xdr:colOff>
      <xdr:row>63</xdr:row>
      <xdr:rowOff>12390</xdr:rowOff>
    </xdr:to>
    <xdr:cxnSp macro="">
      <xdr:nvCxnSpPr>
        <xdr:cNvPr id="255" name="直線コネクタ 254">
          <a:extLst>
            <a:ext uri="{FF2B5EF4-FFF2-40B4-BE49-F238E27FC236}">
              <a16:creationId xmlns:a16="http://schemas.microsoft.com/office/drawing/2014/main" id="{E7561428-8CD0-4C44-A223-1147744F6780}"/>
            </a:ext>
          </a:extLst>
        </xdr:cNvPr>
        <xdr:cNvCxnSpPr/>
      </xdr:nvCxnSpPr>
      <xdr:spPr>
        <a:xfrm flipV="1">
          <a:off x="6972300" y="1081236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C0A0B50-9749-44FB-9BA7-4315927B7EB0}"/>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174CAEA-9BD4-4DE6-BDDF-A51BB3D14DCA}"/>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EB665FA-4C44-4B91-931D-46A65EE0D154}"/>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9F2ED6E-C89B-4053-9D60-74D76760B28F}"/>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48999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27CB6A9-9EA8-4355-BD46-BA1A836EC60F}"/>
            </a:ext>
          </a:extLst>
        </xdr:cNvPr>
        <xdr:cNvSpPr txBox="1"/>
      </xdr:nvSpPr>
      <xdr:spPr>
        <a:xfrm>
          <a:off x="9327095" y="108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51671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135C72C-7257-4F84-8E78-B372E1A582CC}"/>
            </a:ext>
          </a:extLst>
        </xdr:cNvPr>
        <xdr:cNvSpPr txBox="1"/>
      </xdr:nvSpPr>
      <xdr:spPr>
        <a:xfrm>
          <a:off x="8450795" y="1085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52946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E909674-78CC-41B4-91CD-4829E94C76AE}"/>
            </a:ext>
          </a:extLst>
        </xdr:cNvPr>
        <xdr:cNvSpPr txBox="1"/>
      </xdr:nvSpPr>
      <xdr:spPr>
        <a:xfrm>
          <a:off x="7561795" y="1085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54317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3850CB9-7562-4D33-9C77-4FBB02DE4151}"/>
            </a:ext>
          </a:extLst>
        </xdr:cNvPr>
        <xdr:cNvSpPr txBox="1"/>
      </xdr:nvSpPr>
      <xdr:spPr>
        <a:xfrm>
          <a:off x="6672795" y="108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1E5994-8A60-457A-8729-FDA7B8F047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8973C68-4AF2-4DFC-90B8-E5ABCF2862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1D49C8-C265-4882-8522-332B4B8C86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CAEE60D-32F3-443E-841F-01D310E320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A628D6A-C24D-40D9-8DDB-9E2FE5E7DB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86675A0-295D-4506-99AD-DF3B8BAD54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7A599AE-1E00-458A-9011-5AF7027325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FA968C8-35DE-473E-836E-2872E6C494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B5EE766-402D-48B4-A3C2-AD52CEBA7C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DF112AE-51C5-4297-891C-E53DC9D758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390DD2B-A407-4333-91D0-22B99472D3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4F6142EF-1037-4973-AE12-F4BB0F39152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71D2C62-F9B3-48C5-B92A-FF3B1B7C184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863E206-2659-4238-ABCD-E098F6560A8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CECADE0-48FB-40A8-B8D8-A7FAB0A8295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19376C9-11EF-4930-964E-D10951D9353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4BFCAE23-A83C-4E08-B8C1-A76722B5C3D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D93B9477-D16A-498D-A39B-FCBE1DF1116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5E1003D1-2682-4BBF-B94F-0C4E0496BE8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554A84F-3AEE-4026-AAAD-22E1A8E5EC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F445915-4489-4F97-ACBC-45B278B88E9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1A438A5-14AE-40BA-8495-4EB304ED4B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4A84FB23-6CE9-4268-800D-0476850BD2C2}"/>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57C7D4F-2464-444A-98A1-4061C103A52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AA7F9C6B-226D-4FC8-953E-690431B19A3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5A6A257-BF58-44F7-A9EA-1CB356768E2A}"/>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C1D4B1F6-84AB-4C31-B2A4-FD505054FEA8}"/>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D705768-187A-46E9-A664-12BDE00885CC}"/>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8F79CECB-F91C-4B87-84B5-F880960DB38B}"/>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1E7B1993-722F-429E-8AF3-CA66CCE4FFEF}"/>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EA8F6C5-1180-4BE5-BD77-D05FAB3029EA}"/>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B825AE06-3D93-47DF-AECB-D229ABEA5B6F}"/>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FFAD56B9-876A-48CB-A3FE-B519475EBE33}"/>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7EC8E98-49D8-422E-BEFE-4978CFEB49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5C8713D-54D5-43F4-9BC5-5D02C77C31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9B64D58-7EE4-4493-9FD3-E8FEB6F321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A455480-4AD2-48BC-8F68-4ED93DAB27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501247C-300A-4812-918E-F328865C7E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142748</xdr:rowOff>
    </xdr:from>
    <xdr:to>
      <xdr:col>24</xdr:col>
      <xdr:colOff>114300</xdr:colOff>
      <xdr:row>83</xdr:row>
      <xdr:rowOff>72898</xdr:rowOff>
    </xdr:to>
    <xdr:sp macro="" textlink="">
      <xdr:nvSpPr>
        <xdr:cNvPr id="302" name="楕円 301">
          <a:extLst>
            <a:ext uri="{FF2B5EF4-FFF2-40B4-BE49-F238E27FC236}">
              <a16:creationId xmlns:a16="http://schemas.microsoft.com/office/drawing/2014/main" id="{CCCAF847-455D-4F48-B9E0-1BCB284DAE04}"/>
            </a:ext>
          </a:extLst>
        </xdr:cNvPr>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121175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6E39791-27CD-43E9-ADF1-5709CDB00AC3}"/>
            </a:ext>
          </a:extLst>
        </xdr:cNvPr>
        <xdr:cNvSpPr txBox="1"/>
      </xdr:nvSpPr>
      <xdr:spPr>
        <a:xfrm>
          <a:off x="4673600"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4" name="楕円 303">
          <a:extLst>
            <a:ext uri="{FF2B5EF4-FFF2-40B4-BE49-F238E27FC236}">
              <a16:creationId xmlns:a16="http://schemas.microsoft.com/office/drawing/2014/main" id="{CBC673CA-8790-4522-AF90-4BECA9135C16}"/>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22098</xdr:rowOff>
    </xdr:to>
    <xdr:cxnSp macro="">
      <xdr:nvCxnSpPr>
        <xdr:cNvPr id="305" name="直線コネクタ 304">
          <a:extLst>
            <a:ext uri="{FF2B5EF4-FFF2-40B4-BE49-F238E27FC236}">
              <a16:creationId xmlns:a16="http://schemas.microsoft.com/office/drawing/2014/main" id="{57482B4A-4230-4EFE-9DD2-AB91CE443575}"/>
            </a:ext>
          </a:extLst>
        </xdr:cNvPr>
        <xdr:cNvCxnSpPr/>
      </xdr:nvCxnSpPr>
      <xdr:spPr>
        <a:xfrm>
          <a:off x="3797300" y="142341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97028</xdr:rowOff>
    </xdr:from>
    <xdr:to>
      <xdr:col>15</xdr:col>
      <xdr:colOff>101600</xdr:colOff>
      <xdr:row>83</xdr:row>
      <xdr:rowOff>27178</xdr:rowOff>
    </xdr:to>
    <xdr:sp macro="" textlink="">
      <xdr:nvSpPr>
        <xdr:cNvPr id="306" name="楕円 305">
          <a:extLst>
            <a:ext uri="{FF2B5EF4-FFF2-40B4-BE49-F238E27FC236}">
              <a16:creationId xmlns:a16="http://schemas.microsoft.com/office/drawing/2014/main" id="{186F127C-80C4-4C18-9959-4F6A5991FD58}"/>
            </a:ext>
          </a:extLst>
        </xdr:cNvPr>
        <xdr:cNvSpPr/>
      </xdr:nvSpPr>
      <xdr:spPr>
        <a:xfrm>
          <a:off x="2857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147828</xdr:rowOff>
    </xdr:from>
    <xdr:to>
      <xdr:col>19</xdr:col>
      <xdr:colOff>177800</xdr:colOff>
      <xdr:row>83</xdr:row>
      <xdr:rowOff>3811</xdr:rowOff>
    </xdr:to>
    <xdr:cxnSp macro="">
      <xdr:nvCxnSpPr>
        <xdr:cNvPr id="307" name="直線コネクタ 306">
          <a:extLst>
            <a:ext uri="{FF2B5EF4-FFF2-40B4-BE49-F238E27FC236}">
              <a16:creationId xmlns:a16="http://schemas.microsoft.com/office/drawing/2014/main" id="{816548BE-E51B-4978-94E2-F4F519362F32}"/>
            </a:ext>
          </a:extLst>
        </xdr:cNvPr>
        <xdr:cNvCxnSpPr/>
      </xdr:nvCxnSpPr>
      <xdr:spPr>
        <a:xfrm>
          <a:off x="2908300" y="142067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69596</xdr:rowOff>
    </xdr:from>
    <xdr:to>
      <xdr:col>10</xdr:col>
      <xdr:colOff>165100</xdr:colOff>
      <xdr:row>82</xdr:row>
      <xdr:rowOff>171196</xdr:rowOff>
    </xdr:to>
    <xdr:sp macro="" textlink="">
      <xdr:nvSpPr>
        <xdr:cNvPr id="308" name="楕円 307">
          <a:extLst>
            <a:ext uri="{FF2B5EF4-FFF2-40B4-BE49-F238E27FC236}">
              <a16:creationId xmlns:a16="http://schemas.microsoft.com/office/drawing/2014/main" id="{9029F7D3-DFA6-44D5-B3E9-A6D187D0E069}"/>
            </a:ext>
          </a:extLst>
        </xdr:cNvPr>
        <xdr:cNvSpPr/>
      </xdr:nvSpPr>
      <xdr:spPr>
        <a:xfrm>
          <a:off x="1968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120396</xdr:rowOff>
    </xdr:from>
    <xdr:to>
      <xdr:col>15</xdr:col>
      <xdr:colOff>50800</xdr:colOff>
      <xdr:row>82</xdr:row>
      <xdr:rowOff>147828</xdr:rowOff>
    </xdr:to>
    <xdr:cxnSp macro="">
      <xdr:nvCxnSpPr>
        <xdr:cNvPr id="309" name="直線コネクタ 308">
          <a:extLst>
            <a:ext uri="{FF2B5EF4-FFF2-40B4-BE49-F238E27FC236}">
              <a16:creationId xmlns:a16="http://schemas.microsoft.com/office/drawing/2014/main" id="{F60A7068-03AD-49CB-9BD1-E3927B6CDEF0}"/>
            </a:ext>
          </a:extLst>
        </xdr:cNvPr>
        <xdr:cNvCxnSpPr/>
      </xdr:nvCxnSpPr>
      <xdr:spPr>
        <a:xfrm>
          <a:off x="2019300" y="14179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62737</xdr:rowOff>
    </xdr:from>
    <xdr:to>
      <xdr:col>6</xdr:col>
      <xdr:colOff>38100</xdr:colOff>
      <xdr:row>82</xdr:row>
      <xdr:rowOff>164337</xdr:rowOff>
    </xdr:to>
    <xdr:sp macro="" textlink="">
      <xdr:nvSpPr>
        <xdr:cNvPr id="310" name="楕円 309">
          <a:extLst>
            <a:ext uri="{FF2B5EF4-FFF2-40B4-BE49-F238E27FC236}">
              <a16:creationId xmlns:a16="http://schemas.microsoft.com/office/drawing/2014/main" id="{496FFCCE-CEBC-4F78-8250-50A3F5E4425B}"/>
            </a:ext>
          </a:extLst>
        </xdr:cNvPr>
        <xdr:cNvSpPr/>
      </xdr:nvSpPr>
      <xdr:spPr>
        <a:xfrm>
          <a:off x="1079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113537</xdr:rowOff>
    </xdr:from>
    <xdr:to>
      <xdr:col>10</xdr:col>
      <xdr:colOff>114300</xdr:colOff>
      <xdr:row>82</xdr:row>
      <xdr:rowOff>120396</xdr:rowOff>
    </xdr:to>
    <xdr:cxnSp macro="">
      <xdr:nvCxnSpPr>
        <xdr:cNvPr id="311" name="直線コネクタ 310">
          <a:extLst>
            <a:ext uri="{FF2B5EF4-FFF2-40B4-BE49-F238E27FC236}">
              <a16:creationId xmlns:a16="http://schemas.microsoft.com/office/drawing/2014/main" id="{AD04B3FC-C518-45AF-BEE7-9504A1CEA56A}"/>
            </a:ext>
          </a:extLst>
        </xdr:cNvPr>
        <xdr:cNvCxnSpPr/>
      </xdr:nvCxnSpPr>
      <xdr:spPr>
        <a:xfrm>
          <a:off x="1130300" y="1417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3CEC482A-78C4-414F-9B47-3770DEC50752}"/>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CDF617A3-4D73-4D70-89E9-3A7D75D5FA26}"/>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EA62766A-6E63-4EA3-ACE2-FA46E88A6C0D}"/>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02F46666-31D3-42A6-8B21-46AF5293353C}"/>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6" name="n_1mainValue【公営住宅】&#10;有形固定資産減価償却率">
          <a:extLst>
            <a:ext uri="{FF2B5EF4-FFF2-40B4-BE49-F238E27FC236}">
              <a16:creationId xmlns:a16="http://schemas.microsoft.com/office/drawing/2014/main" id="{74F95B66-630C-44BB-AFD3-28FFD1322D34}"/>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18305</xdr:rowOff>
    </xdr:from>
    <xdr:ext cx="405111" cy="259045"/>
    <xdr:sp macro="" textlink="">
      <xdr:nvSpPr>
        <xdr:cNvPr id="317" name="n_2mainValue【公営住宅】&#10;有形固定資産減価償却率">
          <a:extLst>
            <a:ext uri="{FF2B5EF4-FFF2-40B4-BE49-F238E27FC236}">
              <a16:creationId xmlns:a16="http://schemas.microsoft.com/office/drawing/2014/main" id="{E5B1C286-F0A0-4E2E-A0D8-61111753AEB0}"/>
            </a:ext>
          </a:extLst>
        </xdr:cNvPr>
        <xdr:cNvSpPr txBox="1"/>
      </xdr:nvSpPr>
      <xdr:spPr>
        <a:xfrm>
          <a:off x="2705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162323</xdr:rowOff>
    </xdr:from>
    <xdr:ext cx="405111" cy="259045"/>
    <xdr:sp macro="" textlink="">
      <xdr:nvSpPr>
        <xdr:cNvPr id="318" name="n_3mainValue【公営住宅】&#10;有形固定資産減価償却率">
          <a:extLst>
            <a:ext uri="{FF2B5EF4-FFF2-40B4-BE49-F238E27FC236}">
              <a16:creationId xmlns:a16="http://schemas.microsoft.com/office/drawing/2014/main" id="{CD4CB06E-2834-436C-840C-D56BCE14FCB1}"/>
            </a:ext>
          </a:extLst>
        </xdr:cNvPr>
        <xdr:cNvSpPr txBox="1"/>
      </xdr:nvSpPr>
      <xdr:spPr>
        <a:xfrm>
          <a:off x="1816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155464</xdr:rowOff>
    </xdr:from>
    <xdr:ext cx="405111" cy="259045"/>
    <xdr:sp macro="" textlink="">
      <xdr:nvSpPr>
        <xdr:cNvPr id="319" name="n_4mainValue【公営住宅】&#10;有形固定資産減価償却率">
          <a:extLst>
            <a:ext uri="{FF2B5EF4-FFF2-40B4-BE49-F238E27FC236}">
              <a16:creationId xmlns:a16="http://schemas.microsoft.com/office/drawing/2014/main" id="{F6C66006-BEFF-47BD-AEA4-BFF81BC77381}"/>
            </a:ext>
          </a:extLst>
        </xdr:cNvPr>
        <xdr:cNvSpPr txBox="1"/>
      </xdr:nvSpPr>
      <xdr:spPr>
        <a:xfrm>
          <a:off x="927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70A908A-B5F9-4A93-8D0A-2A352BD85B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745B4BD-76A2-4826-9AC9-F49F7A7E04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0108BC9-8CA4-4A8B-8255-0554722A7B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C62B861-7D48-47FD-B856-1F9D58362D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F9FD956-66D0-430B-8CFD-21D312B2BE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61246BB-0C06-49B4-810F-859A754017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35A34B1-5FAE-4199-B29A-210EEF479F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EE3C33D-9CAA-4C30-946E-5282800834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D46AA9C-7DE0-4313-96ED-136C4396FC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432EBBA-4DF4-400D-9E34-57D173848A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43D16185-9F8D-4FD0-AA1B-838BE4F7012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44F4E6B-C736-4DA1-9162-EF6A459911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C2C94A3-2B42-4B9B-92EC-DBBFED8B45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95431BB0-ADD1-41C8-8FE0-B1D78E6BFF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7FBF256-1027-4C26-B898-7005DEAA85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1F3142F-874C-4510-9A7C-8FAAE58193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A0A4264-8B6A-4E6D-A8F9-1605293DF7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6EA42EC4-97C2-4EC8-996F-6E9311AF567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C181876-09F4-4D76-8BFF-338F9AC9CB9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CB4A63E-68A9-435C-892D-CC9239AE3FC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F976CD3-5B66-48B1-A6EE-1144AA38BD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EFE7513-071B-426D-8FB5-F22D27BD7AE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AFF9406-A50A-4EC9-87EC-FDD952E310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4DFC3C34-A269-471D-8AA4-D6BB5A1306A4}"/>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262D3E28-E267-4F3E-9544-75C510389983}"/>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52E80F88-8023-446B-9952-9D4C0F4DA5B4}"/>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B39D9111-0DE1-478F-B625-60264C221D81}"/>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D004A4C7-9EB4-41BE-8A52-186DCCF918E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312107D9-CD6A-4FCB-A9F3-05D63027E4FF}"/>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64737FD4-A685-45CE-B2EE-9B92A6252533}"/>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EBED51F-3559-40BE-9925-5B303124EB32}"/>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817C4DBE-0B60-456E-AD4E-3A47498F825E}"/>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27EF68A1-F36F-47F4-93EF-4040CFCBAA7B}"/>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3C6B0992-C1B0-48C0-9C0A-C08266BF7696}"/>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A17051-4526-4545-B548-E0AF1CF631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CECC2AE-7475-4F07-B917-7AFD734A03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A18E78B-85A3-4831-B282-8D0457F294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F736CF-8C49-4AB5-A435-E12E278555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6B5CA1-AC01-4D55-809E-ADEB2D404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9" name="楕円 358">
          <a:extLst>
            <a:ext uri="{FF2B5EF4-FFF2-40B4-BE49-F238E27FC236}">
              <a16:creationId xmlns:a16="http://schemas.microsoft.com/office/drawing/2014/main" id="{7FB05F0F-E9B4-496D-8DE9-D48433513E6D}"/>
            </a:ext>
          </a:extLst>
        </xdr:cNvPr>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0" name="【公営住宅】&#10;一人当たり面積該当値テキスト">
          <a:extLst>
            <a:ext uri="{FF2B5EF4-FFF2-40B4-BE49-F238E27FC236}">
              <a16:creationId xmlns:a16="http://schemas.microsoft.com/office/drawing/2014/main" id="{222E6C2D-C887-4938-AC1A-3F7A93017C1A}"/>
            </a:ext>
          </a:extLst>
        </xdr:cNvPr>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xdr:rowOff>
    </xdr:from>
    <xdr:to>
      <xdr:col>50</xdr:col>
      <xdr:colOff>165100</xdr:colOff>
      <xdr:row>85</xdr:row>
      <xdr:rowOff>110998</xdr:rowOff>
    </xdr:to>
    <xdr:sp macro="" textlink="">
      <xdr:nvSpPr>
        <xdr:cNvPr id="361" name="楕円 360">
          <a:extLst>
            <a:ext uri="{FF2B5EF4-FFF2-40B4-BE49-F238E27FC236}">
              <a16:creationId xmlns:a16="http://schemas.microsoft.com/office/drawing/2014/main" id="{56F4E23B-294E-40F9-AA76-793D6C56E89C}"/>
            </a:ext>
          </a:extLst>
        </xdr:cNvPr>
        <xdr:cNvSpPr/>
      </xdr:nvSpPr>
      <xdr:spPr>
        <a:xfrm>
          <a:off x="9588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60198</xdr:rowOff>
    </xdr:to>
    <xdr:cxnSp macro="">
      <xdr:nvCxnSpPr>
        <xdr:cNvPr id="362" name="直線コネクタ 361">
          <a:extLst>
            <a:ext uri="{FF2B5EF4-FFF2-40B4-BE49-F238E27FC236}">
              <a16:creationId xmlns:a16="http://schemas.microsoft.com/office/drawing/2014/main" id="{0391FA40-CC91-471F-9929-6C3AB5450E95}"/>
            </a:ext>
          </a:extLst>
        </xdr:cNvPr>
        <xdr:cNvCxnSpPr/>
      </xdr:nvCxnSpPr>
      <xdr:spPr>
        <a:xfrm flipV="1">
          <a:off x="9639300" y="146319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63" name="楕円 362">
          <a:extLst>
            <a:ext uri="{FF2B5EF4-FFF2-40B4-BE49-F238E27FC236}">
              <a16:creationId xmlns:a16="http://schemas.microsoft.com/office/drawing/2014/main" id="{2255F8DC-D16C-45A0-920B-13AF95FA6956}"/>
            </a:ext>
          </a:extLst>
        </xdr:cNvPr>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60198</xdr:rowOff>
    </xdr:from>
    <xdr:to>
      <xdr:col>50</xdr:col>
      <xdr:colOff>114300</xdr:colOff>
      <xdr:row>85</xdr:row>
      <xdr:rowOff>60961</xdr:rowOff>
    </xdr:to>
    <xdr:cxnSp macro="">
      <xdr:nvCxnSpPr>
        <xdr:cNvPr id="364" name="直線コネクタ 363">
          <a:extLst>
            <a:ext uri="{FF2B5EF4-FFF2-40B4-BE49-F238E27FC236}">
              <a16:creationId xmlns:a16="http://schemas.microsoft.com/office/drawing/2014/main" id="{26A0858A-9CFC-47A9-AEC5-EA78E06E0CCD}"/>
            </a:ext>
          </a:extLst>
        </xdr:cNvPr>
        <xdr:cNvCxnSpPr/>
      </xdr:nvCxnSpPr>
      <xdr:spPr>
        <a:xfrm flipV="1">
          <a:off x="8750300" y="146334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8637</xdr:rowOff>
    </xdr:from>
    <xdr:to>
      <xdr:col>41</xdr:col>
      <xdr:colOff>101600</xdr:colOff>
      <xdr:row>85</xdr:row>
      <xdr:rowOff>110237</xdr:rowOff>
    </xdr:to>
    <xdr:sp macro="" textlink="">
      <xdr:nvSpPr>
        <xdr:cNvPr id="365" name="楕円 364">
          <a:extLst>
            <a:ext uri="{FF2B5EF4-FFF2-40B4-BE49-F238E27FC236}">
              <a16:creationId xmlns:a16="http://schemas.microsoft.com/office/drawing/2014/main" id="{E784ADD8-3651-4B49-BB21-57EE3D9765A5}"/>
            </a:ext>
          </a:extLst>
        </xdr:cNvPr>
        <xdr:cNvSpPr/>
      </xdr:nvSpPr>
      <xdr:spPr>
        <a:xfrm>
          <a:off x="7810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59437</xdr:rowOff>
    </xdr:from>
    <xdr:to>
      <xdr:col>45</xdr:col>
      <xdr:colOff>177800</xdr:colOff>
      <xdr:row>85</xdr:row>
      <xdr:rowOff>60961</xdr:rowOff>
    </xdr:to>
    <xdr:cxnSp macro="">
      <xdr:nvCxnSpPr>
        <xdr:cNvPr id="366" name="直線コネクタ 365">
          <a:extLst>
            <a:ext uri="{FF2B5EF4-FFF2-40B4-BE49-F238E27FC236}">
              <a16:creationId xmlns:a16="http://schemas.microsoft.com/office/drawing/2014/main" id="{8382C582-13F0-48D5-8CB4-892F9205D61E}"/>
            </a:ext>
          </a:extLst>
        </xdr:cNvPr>
        <xdr:cNvCxnSpPr/>
      </xdr:nvCxnSpPr>
      <xdr:spPr>
        <a:xfrm>
          <a:off x="7861300" y="146326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67" name="楕円 366">
          <a:extLst>
            <a:ext uri="{FF2B5EF4-FFF2-40B4-BE49-F238E27FC236}">
              <a16:creationId xmlns:a16="http://schemas.microsoft.com/office/drawing/2014/main" id="{38604025-4BEE-4EF4-8FB6-C3A63D321203}"/>
            </a:ext>
          </a:extLst>
        </xdr:cNvPr>
        <xdr:cNvSpPr/>
      </xdr:nvSpPr>
      <xdr:spPr>
        <a:xfrm>
          <a:off x="6921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48768</xdr:rowOff>
    </xdr:from>
    <xdr:to>
      <xdr:col>41</xdr:col>
      <xdr:colOff>50800</xdr:colOff>
      <xdr:row>85</xdr:row>
      <xdr:rowOff>59437</xdr:rowOff>
    </xdr:to>
    <xdr:cxnSp macro="">
      <xdr:nvCxnSpPr>
        <xdr:cNvPr id="368" name="直線コネクタ 367">
          <a:extLst>
            <a:ext uri="{FF2B5EF4-FFF2-40B4-BE49-F238E27FC236}">
              <a16:creationId xmlns:a16="http://schemas.microsoft.com/office/drawing/2014/main" id="{C6F3AE3D-0298-4B51-A0FA-AF1FD0270DB2}"/>
            </a:ext>
          </a:extLst>
        </xdr:cNvPr>
        <xdr:cNvCxnSpPr/>
      </xdr:nvCxnSpPr>
      <xdr:spPr>
        <a:xfrm>
          <a:off x="6972300" y="1462201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40F73DCF-587F-4A78-BBEB-42F047B02348}"/>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D68FAAC9-DD4A-4177-8140-D2FA23B7D755}"/>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1C431BBA-413B-42CF-A4CE-CCFA2E3034AC}"/>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229CFCF8-A9C2-4D1B-8C6C-26B1477FD18E}"/>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102125</xdr:rowOff>
    </xdr:from>
    <xdr:ext cx="469744" cy="259045"/>
    <xdr:sp macro="" textlink="">
      <xdr:nvSpPr>
        <xdr:cNvPr id="373" name="n_1mainValue【公営住宅】&#10;一人当たり面積">
          <a:extLst>
            <a:ext uri="{FF2B5EF4-FFF2-40B4-BE49-F238E27FC236}">
              <a16:creationId xmlns:a16="http://schemas.microsoft.com/office/drawing/2014/main" id="{FE365A58-1C36-4566-BC4A-D8612AA6826C}"/>
            </a:ext>
          </a:extLst>
        </xdr:cNvPr>
        <xdr:cNvSpPr txBox="1"/>
      </xdr:nvSpPr>
      <xdr:spPr>
        <a:xfrm>
          <a:off x="9391727" y="1467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4" name="n_2mainValue【公営住宅】&#10;一人当たり面積">
          <a:extLst>
            <a:ext uri="{FF2B5EF4-FFF2-40B4-BE49-F238E27FC236}">
              <a16:creationId xmlns:a16="http://schemas.microsoft.com/office/drawing/2014/main" id="{61D76357-BE5E-4F90-BFAD-CFD0021B374B}"/>
            </a:ext>
          </a:extLst>
        </xdr:cNvPr>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101364</xdr:rowOff>
    </xdr:from>
    <xdr:ext cx="469744" cy="259045"/>
    <xdr:sp macro="" textlink="">
      <xdr:nvSpPr>
        <xdr:cNvPr id="375" name="n_3mainValue【公営住宅】&#10;一人当たり面積">
          <a:extLst>
            <a:ext uri="{FF2B5EF4-FFF2-40B4-BE49-F238E27FC236}">
              <a16:creationId xmlns:a16="http://schemas.microsoft.com/office/drawing/2014/main" id="{FCFB79EE-889D-44B2-A59B-99602C5517E8}"/>
            </a:ext>
          </a:extLst>
        </xdr:cNvPr>
        <xdr:cNvSpPr txBox="1"/>
      </xdr:nvSpPr>
      <xdr:spPr>
        <a:xfrm>
          <a:off x="7626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6" name="n_4mainValue【公営住宅】&#10;一人当たり面積">
          <a:extLst>
            <a:ext uri="{FF2B5EF4-FFF2-40B4-BE49-F238E27FC236}">
              <a16:creationId xmlns:a16="http://schemas.microsoft.com/office/drawing/2014/main" id="{F017D9D0-B64F-4825-BD7B-B5C4CD33C75F}"/>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C2C08F8-BD75-4106-84DB-0314E0A9CA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5E9E952-FA27-457F-834D-661808C0F2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A51FC9E-C403-4B16-B024-62E07FC85C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64F8E197-1E6C-4A65-BC26-7A335502DD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57435E3-205B-4CC6-9881-6F11AE3435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4AF9569-DFA7-4816-A565-A0305EF82B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523E240-A5E7-40BF-93B3-A96D9A54A0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AA0E210-A3E4-4BEF-83EA-31D1E7A018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B5E8EF0-8EE1-4488-9F12-9181945F93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46FEAE13-98DD-4A47-AF70-BFF306DEF1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7C34959-3C0B-4CDD-9E56-5375016C3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0AF3E35-62C8-4416-83BD-C2F5896082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DDBB0BA-17F8-4162-8728-CD7CEA3C2C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74D409F-AA30-4EED-81B2-E25018F405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FC14386-6433-4C85-9319-5B3B815401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17A2885-C19A-4CAF-854B-260157C4B5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563EF8A-58F2-4B7B-A1DB-17DC54A7B6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193FEC1-44EE-4DBB-8457-56EB7E20C7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08459F6-DF1A-43A7-8A77-AAA783462D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75AC5C1-B446-4B94-A557-AA6EF5AFF6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4693460-30EA-4F4D-9597-EDD58F0548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EFDD363-EE05-410E-9B10-E9503EE17C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4AC16E8-CB52-4C9F-A028-B9CF18DB48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E9CBBDC-C13B-4220-A8D9-B769047450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AC5413E-A11D-4B1D-BC84-046F16D93B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C819A3C-691F-4241-966A-BD74F2E3BB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F1579DB-0565-4D06-A096-57AE1D7F7C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DE19340-4393-49AE-B8E1-9FF76CA7CC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98CC9C9-0043-46A4-875E-6F7401039D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974C1A69-707B-44BD-B342-D24D091711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FDA9501-7E74-402F-BF93-B3E1A1BFD89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CBE2A671-85E3-468A-8858-B61CDDACB8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73E8312-C544-44A3-819D-A295973CD9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37CAF92-A6E7-4219-968C-91CD6FE7F9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8E2FFE12-90BA-48DA-A328-3A1A2A04FA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01AA907-D4E7-41E9-8455-BCB667F63C6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7FB53FB0-FD59-45A7-8A29-881798FB5A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EFB6C4D-F645-41DF-A360-E7B89F6A0E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6939A40A-BA9F-4E84-80F0-F3571778332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FBA5C48-F121-42A7-9ABD-FA4B604376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95CEE06D-E33E-4110-817B-F4A99536FB28}"/>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2138B1B-5AA8-4341-B085-804CF8017FF1}"/>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74D756EB-7E4E-4DDF-B5F2-18AB12DC18B1}"/>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3A56C82-01CC-4AE7-9F10-E409318CA688}"/>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FBD59F7B-F2ED-4CC0-86C5-96EFB714A238}"/>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D1DB5E8-C320-4D69-B1A0-9DC4E1975A5F}"/>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854E33D5-40B5-4C0A-949E-F90156998E08}"/>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6AEB59C1-E848-4CCF-B8FD-877D46F84519}"/>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67E90099-0B9B-4698-B348-62896BBCFE43}"/>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CC26E8B3-7F80-4102-A583-E194A877385F}"/>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29E9BB61-612E-4BF1-BFFE-541F5697BFBF}"/>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4FD9BBA-3C34-4FB1-A2BD-30304DDE66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304ADE6-FCA5-4400-9842-9F2EC4AEFC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FA7F779-A068-4C92-B195-091B986005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8D3827A-CF14-4EA0-8BF7-2ABCDF4D8D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9284AC-7A6C-45A3-981E-46931F1675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33" name="楕円 432">
          <a:extLst>
            <a:ext uri="{FF2B5EF4-FFF2-40B4-BE49-F238E27FC236}">
              <a16:creationId xmlns:a16="http://schemas.microsoft.com/office/drawing/2014/main" id="{EEF25917-3870-42C4-A692-9A72C92C3CBE}"/>
            </a:ext>
          </a:extLst>
        </xdr:cNvPr>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84472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E69EEAB-3C50-4A35-8BA8-1BB49D769BD8}"/>
            </a:ext>
          </a:extLst>
        </xdr:cNvPr>
        <xdr:cNvSpPr txBox="1"/>
      </xdr:nvSpPr>
      <xdr:spPr>
        <a:xfrm>
          <a:off x="16357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35" name="楕円 434">
          <a:extLst>
            <a:ext uri="{FF2B5EF4-FFF2-40B4-BE49-F238E27FC236}">
              <a16:creationId xmlns:a16="http://schemas.microsoft.com/office/drawing/2014/main" id="{B60C5CA1-97D7-4AD1-830A-4C6D39A10869}"/>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112395</xdr:rowOff>
    </xdr:to>
    <xdr:cxnSp macro="">
      <xdr:nvCxnSpPr>
        <xdr:cNvPr id="436" name="直線コネクタ 435">
          <a:extLst>
            <a:ext uri="{FF2B5EF4-FFF2-40B4-BE49-F238E27FC236}">
              <a16:creationId xmlns:a16="http://schemas.microsoft.com/office/drawing/2014/main" id="{41DA40C7-8E27-4F1B-AE5D-3FF849407E67}"/>
            </a:ext>
          </a:extLst>
        </xdr:cNvPr>
        <xdr:cNvCxnSpPr/>
      </xdr:nvCxnSpPr>
      <xdr:spPr>
        <a:xfrm>
          <a:off x="15481300" y="6431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437" name="楕円 436">
          <a:extLst>
            <a:ext uri="{FF2B5EF4-FFF2-40B4-BE49-F238E27FC236}">
              <a16:creationId xmlns:a16="http://schemas.microsoft.com/office/drawing/2014/main" id="{49BD8202-8FAC-4F33-A5FC-5A1487F4A2CF}"/>
            </a:ext>
          </a:extLst>
        </xdr:cNvPr>
        <xdr:cNvSpPr/>
      </xdr:nvSpPr>
      <xdr:spPr>
        <a:xfrm>
          <a:off x="1454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39</xdr:row>
      <xdr:rowOff>125730</xdr:rowOff>
    </xdr:to>
    <xdr:cxnSp macro="">
      <xdr:nvCxnSpPr>
        <xdr:cNvPr id="438" name="直線コネクタ 437">
          <a:extLst>
            <a:ext uri="{FF2B5EF4-FFF2-40B4-BE49-F238E27FC236}">
              <a16:creationId xmlns:a16="http://schemas.microsoft.com/office/drawing/2014/main" id="{8EB83BD5-29FC-4EBC-8F4B-BE78827228BB}"/>
            </a:ext>
          </a:extLst>
        </xdr:cNvPr>
        <xdr:cNvCxnSpPr/>
      </xdr:nvCxnSpPr>
      <xdr:spPr>
        <a:xfrm flipV="1">
          <a:off x="14592300" y="64312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65405</xdr:rowOff>
    </xdr:from>
    <xdr:to>
      <xdr:col>72</xdr:col>
      <xdr:colOff>38100</xdr:colOff>
      <xdr:row>39</xdr:row>
      <xdr:rowOff>167005</xdr:rowOff>
    </xdr:to>
    <xdr:sp macro="" textlink="">
      <xdr:nvSpPr>
        <xdr:cNvPr id="439" name="楕円 438">
          <a:extLst>
            <a:ext uri="{FF2B5EF4-FFF2-40B4-BE49-F238E27FC236}">
              <a16:creationId xmlns:a16="http://schemas.microsoft.com/office/drawing/2014/main" id="{0662F9B8-2085-4725-BA62-CCFB6E2C8303}"/>
            </a:ext>
          </a:extLst>
        </xdr:cNvPr>
        <xdr:cNvSpPr/>
      </xdr:nvSpPr>
      <xdr:spPr>
        <a:xfrm>
          <a:off x="1365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116205</xdr:rowOff>
    </xdr:from>
    <xdr:to>
      <xdr:col>76</xdr:col>
      <xdr:colOff>114300</xdr:colOff>
      <xdr:row>39</xdr:row>
      <xdr:rowOff>125730</xdr:rowOff>
    </xdr:to>
    <xdr:cxnSp macro="">
      <xdr:nvCxnSpPr>
        <xdr:cNvPr id="440" name="直線コネクタ 439">
          <a:extLst>
            <a:ext uri="{FF2B5EF4-FFF2-40B4-BE49-F238E27FC236}">
              <a16:creationId xmlns:a16="http://schemas.microsoft.com/office/drawing/2014/main" id="{FF61AD39-BA26-4826-ADFF-0D149275972D}"/>
            </a:ext>
          </a:extLst>
        </xdr:cNvPr>
        <xdr:cNvCxnSpPr/>
      </xdr:nvCxnSpPr>
      <xdr:spPr>
        <a:xfrm>
          <a:off x="13703300" y="680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42545</xdr:rowOff>
    </xdr:from>
    <xdr:to>
      <xdr:col>67</xdr:col>
      <xdr:colOff>101600</xdr:colOff>
      <xdr:row>39</xdr:row>
      <xdr:rowOff>144145</xdr:rowOff>
    </xdr:to>
    <xdr:sp macro="" textlink="">
      <xdr:nvSpPr>
        <xdr:cNvPr id="441" name="楕円 440">
          <a:extLst>
            <a:ext uri="{FF2B5EF4-FFF2-40B4-BE49-F238E27FC236}">
              <a16:creationId xmlns:a16="http://schemas.microsoft.com/office/drawing/2014/main" id="{0D75C68E-6D46-4BF0-ABAF-CD7B0F906929}"/>
            </a:ext>
          </a:extLst>
        </xdr:cNvPr>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93345</xdr:rowOff>
    </xdr:from>
    <xdr:to>
      <xdr:col>71</xdr:col>
      <xdr:colOff>177800</xdr:colOff>
      <xdr:row>39</xdr:row>
      <xdr:rowOff>116205</xdr:rowOff>
    </xdr:to>
    <xdr:cxnSp macro="">
      <xdr:nvCxnSpPr>
        <xdr:cNvPr id="442" name="直線コネクタ 441">
          <a:extLst>
            <a:ext uri="{FF2B5EF4-FFF2-40B4-BE49-F238E27FC236}">
              <a16:creationId xmlns:a16="http://schemas.microsoft.com/office/drawing/2014/main" id="{D1F016B0-368D-4B46-A421-0A3ECF869251}"/>
            </a:ext>
          </a:extLst>
        </xdr:cNvPr>
        <xdr:cNvCxnSpPr/>
      </xdr:nvCxnSpPr>
      <xdr:spPr>
        <a:xfrm>
          <a:off x="12814300" y="677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49594495-ED6A-4B7F-8831-BD1625148CEC}"/>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4C5D695-E140-4B0C-9577-251B800045D6}"/>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8164A8F1-96B6-4926-BD83-B82D3F7EB9BA}"/>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5A3A257-45F7-43FA-9B78-EF5906EFEE4E}"/>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09B0137-1DDF-401D-81AA-8B02786B3A21}"/>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CE82B46-9323-4E2C-AF9A-259E00E15984}"/>
            </a:ext>
          </a:extLst>
        </xdr:cNvPr>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3112C836-8AA1-415B-B838-EC1125BE33FD}"/>
            </a:ext>
          </a:extLst>
        </xdr:cNvPr>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135272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D42C07F-38DE-452A-8C2E-40F9412D7A1D}"/>
            </a:ext>
          </a:extLst>
        </xdr:cNvPr>
        <xdr:cNvSpPr txBox="1"/>
      </xdr:nvSpPr>
      <xdr:spPr>
        <a:xfrm>
          <a:off x="12611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21F1FCE-CC9A-4192-85E2-BE3E8E5274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FDC576C-7F17-4E42-993F-05D43E702E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9FF5B4F-2276-48FD-98F1-C1163D6C56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B3D59C6-64F4-4DC7-B695-958E1DB89B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780C681-CC2A-4CE0-AA80-DD58D03842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9C29C8E-4763-4AC5-BDB7-6CFDFDD885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94F40CA-D827-4D4F-BC43-D13A54FFEB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FBB5724-6EF1-40B6-A8F1-5336011B4E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1DEFE0A-2EF7-4DF5-9156-ECCE3ADFC5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079DD58-07AB-4F8C-9AF2-4AAE430BCA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A11E339-5078-4F2E-80F2-840CC405DE4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5262D3B-7D07-4603-9ED8-68E8E8CA239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8A9B4491-1CFD-48B9-B2C7-5F9A971863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D5D4C224-6C72-40A7-891A-4DB04D03CA2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60E1EC1-B2C7-4E73-B88A-3F9F50FD57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2ACAF2A7-A572-45CE-94E5-F43355E2D8D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FF120050-25A2-4DE1-A503-893A3E09E17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16E68F49-C6BF-4AEA-9DFB-394A5BCAF05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53F04B4-52FB-41FD-8405-3FF9B83E26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E4F354A-89F2-4DEF-8C3F-BB2C0934FB4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D9850A5-3FD2-4DDD-8DC4-C46BD66AA0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45047DB-63AD-4B6E-88B0-5829BF6CC61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08084FE-C640-4407-95CC-41B3569409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41502D16-0333-4035-865C-E8E23B917FD4}"/>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BEE1724-E099-4D1D-8B88-2936B57BF3AF}"/>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BA1C421C-1441-4D93-9CF3-E79415D292DB}"/>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5CE8F2B-099C-4F78-8004-2770F03700DF}"/>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48E1036F-4535-4402-A080-78F4D5DA3B92}"/>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20931C9-82B5-4FC3-AD6D-EF93065D8FDD}"/>
            </a:ext>
          </a:extLst>
        </xdr:cNvPr>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74BE16AD-AAD6-47D2-90AA-8059BBB473D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2167F1A5-266C-4756-9D15-2FE1780BC408}"/>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F1E63EA6-D16B-4C09-8ABB-4BCF1ABDDA5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6FF625C7-00B8-4417-97D0-7A86925B2653}"/>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2BD8D921-9366-4617-8070-9D76428D9362}"/>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D0B164-7436-45CF-8E07-94E4F1161A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474E169-CC14-47A9-A254-74B4CB401B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C4847E-9977-4DE1-9E4B-4CF42CA2DB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837F7A9-707B-49DE-859E-A4DA5DA5D3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EA6441D-F78A-4048-9EDC-41B63AE990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90" name="楕円 489">
          <a:extLst>
            <a:ext uri="{FF2B5EF4-FFF2-40B4-BE49-F238E27FC236}">
              <a16:creationId xmlns:a16="http://schemas.microsoft.com/office/drawing/2014/main" id="{6F0E01B0-6DD3-4EEA-99DC-9F9BB6400408}"/>
            </a:ext>
          </a:extLst>
        </xdr:cNvPr>
        <xdr:cNvSpPr/>
      </xdr:nvSpPr>
      <xdr:spPr>
        <a:xfrm>
          <a:off x="22110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135907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98F5214-5303-491A-9233-0B5B727A290B}"/>
            </a:ext>
          </a:extLst>
        </xdr:cNvPr>
        <xdr:cNvSpPr txBox="1"/>
      </xdr:nvSpPr>
      <xdr:spPr>
        <a:xfrm>
          <a:off x="22199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63500</xdr:rowOff>
    </xdr:from>
    <xdr:to>
      <xdr:col>112</xdr:col>
      <xdr:colOff>38100</xdr:colOff>
      <xdr:row>37</xdr:row>
      <xdr:rowOff>165100</xdr:rowOff>
    </xdr:to>
    <xdr:sp macro="" textlink="">
      <xdr:nvSpPr>
        <xdr:cNvPr id="492" name="楕円 491">
          <a:extLst>
            <a:ext uri="{FF2B5EF4-FFF2-40B4-BE49-F238E27FC236}">
              <a16:creationId xmlns:a16="http://schemas.microsoft.com/office/drawing/2014/main" id="{18FDA707-87BD-46EB-AEB1-A5CF6AE69BD0}"/>
            </a:ext>
          </a:extLst>
        </xdr:cNvPr>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114300</xdr:rowOff>
    </xdr:from>
    <xdr:to>
      <xdr:col>116</xdr:col>
      <xdr:colOff>63500</xdr:colOff>
      <xdr:row>37</xdr:row>
      <xdr:rowOff>163830</xdr:rowOff>
    </xdr:to>
    <xdr:cxnSp macro="">
      <xdr:nvCxnSpPr>
        <xdr:cNvPr id="493" name="直線コネクタ 492">
          <a:extLst>
            <a:ext uri="{FF2B5EF4-FFF2-40B4-BE49-F238E27FC236}">
              <a16:creationId xmlns:a16="http://schemas.microsoft.com/office/drawing/2014/main" id="{6570E768-21CC-4DDD-B109-4750BFC85D4F}"/>
            </a:ext>
          </a:extLst>
        </xdr:cNvPr>
        <xdr:cNvCxnSpPr/>
      </xdr:nvCxnSpPr>
      <xdr:spPr>
        <a:xfrm>
          <a:off x="21323300" y="6457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90170</xdr:rowOff>
    </xdr:from>
    <xdr:to>
      <xdr:col>107</xdr:col>
      <xdr:colOff>101600</xdr:colOff>
      <xdr:row>38</xdr:row>
      <xdr:rowOff>20320</xdr:rowOff>
    </xdr:to>
    <xdr:sp macro="" textlink="">
      <xdr:nvSpPr>
        <xdr:cNvPr id="494" name="楕円 493">
          <a:extLst>
            <a:ext uri="{FF2B5EF4-FFF2-40B4-BE49-F238E27FC236}">
              <a16:creationId xmlns:a16="http://schemas.microsoft.com/office/drawing/2014/main" id="{7D76E4A7-7674-432D-8567-662367226403}"/>
            </a:ext>
          </a:extLst>
        </xdr:cNvPr>
        <xdr:cNvSpPr/>
      </xdr:nvSpPr>
      <xdr:spPr>
        <a:xfrm>
          <a:off x="2038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114300</xdr:rowOff>
    </xdr:from>
    <xdr:to>
      <xdr:col>111</xdr:col>
      <xdr:colOff>177800</xdr:colOff>
      <xdr:row>37</xdr:row>
      <xdr:rowOff>140970</xdr:rowOff>
    </xdr:to>
    <xdr:cxnSp macro="">
      <xdr:nvCxnSpPr>
        <xdr:cNvPr id="495" name="直線コネクタ 494">
          <a:extLst>
            <a:ext uri="{FF2B5EF4-FFF2-40B4-BE49-F238E27FC236}">
              <a16:creationId xmlns:a16="http://schemas.microsoft.com/office/drawing/2014/main" id="{89D95952-D9A8-486C-A817-5D2A4F05CC24}"/>
            </a:ext>
          </a:extLst>
        </xdr:cNvPr>
        <xdr:cNvCxnSpPr/>
      </xdr:nvCxnSpPr>
      <xdr:spPr>
        <a:xfrm flipV="1">
          <a:off x="20434300" y="6457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97790</xdr:rowOff>
    </xdr:from>
    <xdr:to>
      <xdr:col>102</xdr:col>
      <xdr:colOff>165100</xdr:colOff>
      <xdr:row>38</xdr:row>
      <xdr:rowOff>27940</xdr:rowOff>
    </xdr:to>
    <xdr:sp macro="" textlink="">
      <xdr:nvSpPr>
        <xdr:cNvPr id="496" name="楕円 495">
          <a:extLst>
            <a:ext uri="{FF2B5EF4-FFF2-40B4-BE49-F238E27FC236}">
              <a16:creationId xmlns:a16="http://schemas.microsoft.com/office/drawing/2014/main" id="{2FE965D5-4DC5-43BA-81D3-EFE5CDBB86D2}"/>
            </a:ext>
          </a:extLst>
        </xdr:cNvPr>
        <xdr:cNvSpPr/>
      </xdr:nvSpPr>
      <xdr:spPr>
        <a:xfrm>
          <a:off x="19494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140970</xdr:rowOff>
    </xdr:from>
    <xdr:to>
      <xdr:col>107</xdr:col>
      <xdr:colOff>50800</xdr:colOff>
      <xdr:row>37</xdr:row>
      <xdr:rowOff>148590</xdr:rowOff>
    </xdr:to>
    <xdr:cxnSp macro="">
      <xdr:nvCxnSpPr>
        <xdr:cNvPr id="497" name="直線コネクタ 496">
          <a:extLst>
            <a:ext uri="{FF2B5EF4-FFF2-40B4-BE49-F238E27FC236}">
              <a16:creationId xmlns:a16="http://schemas.microsoft.com/office/drawing/2014/main" id="{662D202D-A498-47CC-93BF-3B14FDB52895}"/>
            </a:ext>
          </a:extLst>
        </xdr:cNvPr>
        <xdr:cNvCxnSpPr/>
      </xdr:nvCxnSpPr>
      <xdr:spPr>
        <a:xfrm flipV="1">
          <a:off x="19545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101600</xdr:rowOff>
    </xdr:from>
    <xdr:to>
      <xdr:col>98</xdr:col>
      <xdr:colOff>38100</xdr:colOff>
      <xdr:row>38</xdr:row>
      <xdr:rowOff>31750</xdr:rowOff>
    </xdr:to>
    <xdr:sp macro="" textlink="">
      <xdr:nvSpPr>
        <xdr:cNvPr id="498" name="楕円 497">
          <a:extLst>
            <a:ext uri="{FF2B5EF4-FFF2-40B4-BE49-F238E27FC236}">
              <a16:creationId xmlns:a16="http://schemas.microsoft.com/office/drawing/2014/main" id="{E16CBB19-0C9B-4F46-8BCC-A7C707748622}"/>
            </a:ext>
          </a:extLst>
        </xdr:cNvPr>
        <xdr:cNvSpPr/>
      </xdr:nvSpPr>
      <xdr:spPr>
        <a:xfrm>
          <a:off x="18605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148590</xdr:rowOff>
    </xdr:from>
    <xdr:to>
      <xdr:col>102</xdr:col>
      <xdr:colOff>114300</xdr:colOff>
      <xdr:row>37</xdr:row>
      <xdr:rowOff>152400</xdr:rowOff>
    </xdr:to>
    <xdr:cxnSp macro="">
      <xdr:nvCxnSpPr>
        <xdr:cNvPr id="499" name="直線コネクタ 498">
          <a:extLst>
            <a:ext uri="{FF2B5EF4-FFF2-40B4-BE49-F238E27FC236}">
              <a16:creationId xmlns:a16="http://schemas.microsoft.com/office/drawing/2014/main" id="{48D345DE-845E-4225-B5C2-2A6549DBE370}"/>
            </a:ext>
          </a:extLst>
        </xdr:cNvPr>
        <xdr:cNvCxnSpPr/>
      </xdr:nvCxnSpPr>
      <xdr:spPr>
        <a:xfrm flipV="1">
          <a:off x="18656300" y="649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A1A4BE6-7153-4D73-8B74-6FBE3F25895A}"/>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2D37D8C-2922-4B9F-B2FF-0C39A420B2F2}"/>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5FEAFB2-CCCF-42A4-8610-0E3ADA449A65}"/>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9A4D540-2EEA-4695-B215-FE77B564D289}"/>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631AABF-3A79-43F8-BBD0-E23F06332245}"/>
            </a:ext>
          </a:extLst>
        </xdr:cNvPr>
        <xdr:cNvSpPr txBox="1"/>
      </xdr:nvSpPr>
      <xdr:spPr>
        <a:xfrm>
          <a:off x="21075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36847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3E0B76E-0ABD-4FB7-B7CF-6E6BD2CB613A}"/>
            </a:ext>
          </a:extLst>
        </xdr:cNvPr>
        <xdr:cNvSpPr txBox="1"/>
      </xdr:nvSpPr>
      <xdr:spPr>
        <a:xfrm>
          <a:off x="20199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44467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3BF5E35-B27F-4AA2-9B01-949F823DD36F}"/>
            </a:ext>
          </a:extLst>
        </xdr:cNvPr>
        <xdr:cNvSpPr txBox="1"/>
      </xdr:nvSpPr>
      <xdr:spPr>
        <a:xfrm>
          <a:off x="19310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48277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A79A8C3-B5D6-432B-858D-E788AE20BB5D}"/>
            </a:ext>
          </a:extLst>
        </xdr:cNvPr>
        <xdr:cNvSpPr txBox="1"/>
      </xdr:nvSpPr>
      <xdr:spPr>
        <a:xfrm>
          <a:off x="18421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0D5CC40-4E7B-4A8D-AC72-69B1C60E43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509FB33-ED66-4364-846A-A417EDA31F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A78574F-F112-40F2-933A-C07EA9198C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4DA3FE8-CFC7-475F-9469-5A8C911D6D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61194D5-3EF6-4228-A9F1-EB24B3FE2C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6C9E1B2-C485-43DE-AE05-4834FED3E9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AF1A051-692C-4277-A8FE-746282D672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AD13DB1-597C-458C-9F72-885F1838AE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F08534C-7CAF-4A88-A6AF-13A1136C38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0D6643E-A410-48C7-965B-D13268A6C4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C6664DD6-7C59-449D-B640-F334645D7B6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177E4A0-83C8-44A4-A224-EFF2F19867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1F5CCDBE-4B94-48C1-8E50-972D4C7B465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239ECC4-E13D-4C5E-AE7F-59A923A9E4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D92B65F-FE2D-45A9-A311-1F4F1ACF879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730F49C-B8B8-4FE7-B734-F4243C890B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0EC598D-1A8A-4954-A043-7F655836FB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615464F2-C184-4765-8490-B909EDC042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910D4634-3F9A-46CD-95C5-502987C553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DEFDC4E8-2333-4E2E-8B60-72554E63E5F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8C0B89C9-0DB2-4460-8C8B-1BF8442E5DE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5113950-1A88-4FFA-938A-74BA6F2B6F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BB0F2F94-CA5A-4D86-A039-9DF4404617F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E284305-2C29-4189-94E7-61FA16324F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152400</xdr:rowOff>
    </xdr:from>
    <xdr:to>
      <xdr:col>85</xdr:col>
      <xdr:colOff>126364</xdr:colOff>
      <xdr:row>64</xdr:row>
      <xdr:rowOff>129540</xdr:rowOff>
    </xdr:to>
    <xdr:cxnSp macro="">
      <xdr:nvCxnSpPr>
        <xdr:cNvPr id="532" name="直線コネクタ 531">
          <a:extLst>
            <a:ext uri="{FF2B5EF4-FFF2-40B4-BE49-F238E27FC236}">
              <a16:creationId xmlns:a16="http://schemas.microsoft.com/office/drawing/2014/main" id="{5F38EA1A-542A-4F99-9CA5-4B8E81978D94}"/>
            </a:ext>
          </a:extLst>
        </xdr:cNvPr>
        <xdr:cNvCxnSpPr/>
      </xdr:nvCxnSpPr>
      <xdr:spPr>
        <a:xfrm flipV="1">
          <a:off x="16318864" y="99250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A38F2C2-10A2-4C4C-AEA4-126FA8E72732}"/>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4" name="直線コネクタ 533">
          <a:extLst>
            <a:ext uri="{FF2B5EF4-FFF2-40B4-BE49-F238E27FC236}">
              <a16:creationId xmlns:a16="http://schemas.microsoft.com/office/drawing/2014/main" id="{DC3BFAB8-0B2C-4436-B74D-AB5FCA00ADED}"/>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99077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DD58966C-7C2D-4E64-BD62-107A292CAED6}"/>
            </a:ext>
          </a:extLst>
        </xdr:cNvPr>
        <xdr:cNvSpPr txBox="1"/>
      </xdr:nvSpPr>
      <xdr:spPr>
        <a:xfrm>
          <a:off x="16357600"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36" name="直線コネクタ 535">
          <a:extLst>
            <a:ext uri="{FF2B5EF4-FFF2-40B4-BE49-F238E27FC236}">
              <a16:creationId xmlns:a16="http://schemas.microsoft.com/office/drawing/2014/main" id="{E0FD4270-3891-434F-8323-4C7F92DB299B}"/>
            </a:ext>
          </a:extLst>
        </xdr:cNvPr>
        <xdr:cNvCxnSpPr/>
      </xdr:nvCxnSpPr>
      <xdr:spPr>
        <a:xfrm>
          <a:off x="16230600" y="99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163847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A3AA4EC1-B426-4D61-92E7-A7BA4C67C7E8}"/>
            </a:ext>
          </a:extLst>
        </xdr:cNvPr>
        <xdr:cNvSpPr txBox="1"/>
      </xdr:nvSpPr>
      <xdr:spPr>
        <a:xfrm>
          <a:off x="16357600" y="10450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538" name="フローチャート: 判断 537">
          <a:extLst>
            <a:ext uri="{FF2B5EF4-FFF2-40B4-BE49-F238E27FC236}">
              <a16:creationId xmlns:a16="http://schemas.microsoft.com/office/drawing/2014/main" id="{371AD4E5-4D3D-43F1-B933-E1CFA2337FC3}"/>
            </a:ext>
          </a:extLst>
        </xdr:cNvPr>
        <xdr:cNvSpPr/>
      </xdr:nvSpPr>
      <xdr:spPr>
        <a:xfrm>
          <a:off x="162687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9" name="フローチャート: 判断 538">
          <a:extLst>
            <a:ext uri="{FF2B5EF4-FFF2-40B4-BE49-F238E27FC236}">
              <a16:creationId xmlns:a16="http://schemas.microsoft.com/office/drawing/2014/main" id="{9096FECA-1976-467F-A982-5D2FBCA72F7A}"/>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40" name="フローチャート: 判断 539">
          <a:extLst>
            <a:ext uri="{FF2B5EF4-FFF2-40B4-BE49-F238E27FC236}">
              <a16:creationId xmlns:a16="http://schemas.microsoft.com/office/drawing/2014/main" id="{79405E6F-7042-45C7-8E4E-DE3A50C8264B}"/>
            </a:ext>
          </a:extLst>
        </xdr:cNvPr>
        <xdr:cNvSpPr/>
      </xdr:nvSpPr>
      <xdr:spPr>
        <a:xfrm>
          <a:off x="1454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41" name="フローチャート: 判断 540">
          <a:extLst>
            <a:ext uri="{FF2B5EF4-FFF2-40B4-BE49-F238E27FC236}">
              <a16:creationId xmlns:a16="http://schemas.microsoft.com/office/drawing/2014/main" id="{127A15B1-F7F0-42C8-A83C-83A0545FE69F}"/>
            </a:ext>
          </a:extLst>
        </xdr:cNvPr>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105410</xdr:rowOff>
    </xdr:from>
    <xdr:to>
      <xdr:col>67</xdr:col>
      <xdr:colOff>101600</xdr:colOff>
      <xdr:row>61</xdr:row>
      <xdr:rowOff>35560</xdr:rowOff>
    </xdr:to>
    <xdr:sp macro="" textlink="">
      <xdr:nvSpPr>
        <xdr:cNvPr id="542" name="フローチャート: 判断 541">
          <a:extLst>
            <a:ext uri="{FF2B5EF4-FFF2-40B4-BE49-F238E27FC236}">
              <a16:creationId xmlns:a16="http://schemas.microsoft.com/office/drawing/2014/main" id="{742AD04D-FC02-4AE2-B8CA-E43DFF6EF10A}"/>
            </a:ext>
          </a:extLst>
        </xdr:cNvPr>
        <xdr:cNvSpPr/>
      </xdr:nvSpPr>
      <xdr:spPr>
        <a:xfrm>
          <a:off x="12763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795DDCD-52C1-48F5-882B-869E28CDBB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1455273-BA52-4904-A23C-F0DE7DD634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59C41E4-FCCB-4C85-8FA0-0E0ADDD3BA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E253458-25F1-424C-80CA-9739450CB9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270F8CD-0B36-4F25-8EBD-DD89CBA2AC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548" name="楕円 547">
          <a:extLst>
            <a:ext uri="{FF2B5EF4-FFF2-40B4-BE49-F238E27FC236}">
              <a16:creationId xmlns:a16="http://schemas.microsoft.com/office/drawing/2014/main" id="{2E124DDE-5F9D-4035-BEE1-2B831D149ACC}"/>
            </a:ext>
          </a:extLst>
        </xdr:cNvPr>
        <xdr:cNvSpPr/>
      </xdr:nvSpPr>
      <xdr:spPr>
        <a:xfrm>
          <a:off x="16268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54627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2CFB050A-63F2-4A40-8287-E8A372E6DC31}"/>
            </a:ext>
          </a:extLst>
        </xdr:cNvPr>
        <xdr:cNvSpPr txBox="1"/>
      </xdr:nvSpPr>
      <xdr:spPr>
        <a:xfrm>
          <a:off x="16357600"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550" name="楕円 549">
          <a:extLst>
            <a:ext uri="{FF2B5EF4-FFF2-40B4-BE49-F238E27FC236}">
              <a16:creationId xmlns:a16="http://schemas.microsoft.com/office/drawing/2014/main" id="{2C0B98B5-774D-46B1-83EB-28B24D7DA852}"/>
            </a:ext>
          </a:extLst>
        </xdr:cNvPr>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64770</xdr:rowOff>
    </xdr:from>
    <xdr:to>
      <xdr:col>85</xdr:col>
      <xdr:colOff>127000</xdr:colOff>
      <xdr:row>57</xdr:row>
      <xdr:rowOff>152400</xdr:rowOff>
    </xdr:to>
    <xdr:cxnSp macro="">
      <xdr:nvCxnSpPr>
        <xdr:cNvPr id="551" name="直線コネクタ 550">
          <a:extLst>
            <a:ext uri="{FF2B5EF4-FFF2-40B4-BE49-F238E27FC236}">
              <a16:creationId xmlns:a16="http://schemas.microsoft.com/office/drawing/2014/main" id="{0D462FC9-E6E3-44AF-B563-BA383FB4C547}"/>
            </a:ext>
          </a:extLst>
        </xdr:cNvPr>
        <xdr:cNvCxnSpPr/>
      </xdr:nvCxnSpPr>
      <xdr:spPr>
        <a:xfrm>
          <a:off x="15481300" y="98374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52" name="楕円 551">
          <a:extLst>
            <a:ext uri="{FF2B5EF4-FFF2-40B4-BE49-F238E27FC236}">
              <a16:creationId xmlns:a16="http://schemas.microsoft.com/office/drawing/2014/main" id="{B3E1EC4E-A2AB-4B87-B001-0627AFA91C54}"/>
            </a:ext>
          </a:extLst>
        </xdr:cNvPr>
        <xdr:cNvSpPr/>
      </xdr:nvSpPr>
      <xdr:spPr>
        <a:xfrm>
          <a:off x="14541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64770</xdr:rowOff>
    </xdr:to>
    <xdr:cxnSp macro="">
      <xdr:nvCxnSpPr>
        <xdr:cNvPr id="553" name="直線コネクタ 552">
          <a:extLst>
            <a:ext uri="{FF2B5EF4-FFF2-40B4-BE49-F238E27FC236}">
              <a16:creationId xmlns:a16="http://schemas.microsoft.com/office/drawing/2014/main" id="{E55045F6-D46B-4E93-BE6E-B597FC93C1E9}"/>
            </a:ext>
          </a:extLst>
        </xdr:cNvPr>
        <xdr:cNvCxnSpPr/>
      </xdr:nvCxnSpPr>
      <xdr:spPr>
        <a:xfrm>
          <a:off x="14592300" y="9745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54" name="楕円 553">
          <a:extLst>
            <a:ext uri="{FF2B5EF4-FFF2-40B4-BE49-F238E27FC236}">
              <a16:creationId xmlns:a16="http://schemas.microsoft.com/office/drawing/2014/main" id="{E6A4F852-395E-4DB6-A2EB-E20F46C94B1D}"/>
            </a:ext>
          </a:extLst>
        </xdr:cNvPr>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64770</xdr:rowOff>
    </xdr:from>
    <xdr:to>
      <xdr:col>76</xdr:col>
      <xdr:colOff>114300</xdr:colOff>
      <xdr:row>56</xdr:row>
      <xdr:rowOff>144780</xdr:rowOff>
    </xdr:to>
    <xdr:cxnSp macro="">
      <xdr:nvCxnSpPr>
        <xdr:cNvPr id="555" name="直線コネクタ 554">
          <a:extLst>
            <a:ext uri="{FF2B5EF4-FFF2-40B4-BE49-F238E27FC236}">
              <a16:creationId xmlns:a16="http://schemas.microsoft.com/office/drawing/2014/main" id="{AB2451F7-2F7F-4B5C-9CE8-B2B042D5355E}"/>
            </a:ext>
          </a:extLst>
        </xdr:cNvPr>
        <xdr:cNvCxnSpPr/>
      </xdr:nvCxnSpPr>
      <xdr:spPr>
        <a:xfrm>
          <a:off x="13703300" y="9665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556" name="楕円 555">
          <a:extLst>
            <a:ext uri="{FF2B5EF4-FFF2-40B4-BE49-F238E27FC236}">
              <a16:creationId xmlns:a16="http://schemas.microsoft.com/office/drawing/2014/main" id="{C0828D23-CFAF-4781-81C3-B9CACA58E32B}"/>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64770</xdr:rowOff>
    </xdr:from>
    <xdr:to>
      <xdr:col>71</xdr:col>
      <xdr:colOff>177800</xdr:colOff>
      <xdr:row>57</xdr:row>
      <xdr:rowOff>133350</xdr:rowOff>
    </xdr:to>
    <xdr:cxnSp macro="">
      <xdr:nvCxnSpPr>
        <xdr:cNvPr id="557" name="直線コネクタ 556">
          <a:extLst>
            <a:ext uri="{FF2B5EF4-FFF2-40B4-BE49-F238E27FC236}">
              <a16:creationId xmlns:a16="http://schemas.microsoft.com/office/drawing/2014/main" id="{26D6AD8C-7221-4063-BCA0-E7715B656999}"/>
            </a:ext>
          </a:extLst>
        </xdr:cNvPr>
        <xdr:cNvCxnSpPr/>
      </xdr:nvCxnSpPr>
      <xdr:spPr>
        <a:xfrm flipV="1">
          <a:off x="12814300" y="966597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8" name="n_1aveValue【学校施設】&#10;有形固定資産減価償却率">
          <a:extLst>
            <a:ext uri="{FF2B5EF4-FFF2-40B4-BE49-F238E27FC236}">
              <a16:creationId xmlns:a16="http://schemas.microsoft.com/office/drawing/2014/main" id="{98AD2B48-15AE-4A0D-995C-381C286FA812}"/>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59" name="n_2aveValue【学校施設】&#10;有形固定資産減価償却率">
          <a:extLst>
            <a:ext uri="{FF2B5EF4-FFF2-40B4-BE49-F238E27FC236}">
              <a16:creationId xmlns:a16="http://schemas.microsoft.com/office/drawing/2014/main" id="{3E6D2C6F-58DD-4BC6-A2DD-7499BC7FEDE0}"/>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60" name="n_3aveValue【学校施設】&#10;有形固定資産減価償却率">
          <a:extLst>
            <a:ext uri="{FF2B5EF4-FFF2-40B4-BE49-F238E27FC236}">
              <a16:creationId xmlns:a16="http://schemas.microsoft.com/office/drawing/2014/main" id="{724717F3-45F2-4073-AA52-21C379E192D7}"/>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561" name="n_4aveValue【学校施設】&#10;有形固定資産減価償却率">
          <a:extLst>
            <a:ext uri="{FF2B5EF4-FFF2-40B4-BE49-F238E27FC236}">
              <a16:creationId xmlns:a16="http://schemas.microsoft.com/office/drawing/2014/main" id="{E2943184-9BDB-4D64-8CB9-10DB24AE6AF4}"/>
            </a:ext>
          </a:extLst>
        </xdr:cNvPr>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562" name="n_1mainValue【学校施設】&#10;有形固定資産減価償却率">
          <a:extLst>
            <a:ext uri="{FF2B5EF4-FFF2-40B4-BE49-F238E27FC236}">
              <a16:creationId xmlns:a16="http://schemas.microsoft.com/office/drawing/2014/main" id="{B3EB0403-2AAF-4681-A340-36B280C3D763}"/>
            </a:ext>
          </a:extLst>
        </xdr:cNvPr>
        <xdr:cNvSpPr txBox="1"/>
      </xdr:nvSpPr>
      <xdr:spPr>
        <a:xfrm>
          <a:off x="15266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563" name="n_2mainValue【学校施設】&#10;有形固定資産減価償却率">
          <a:extLst>
            <a:ext uri="{FF2B5EF4-FFF2-40B4-BE49-F238E27FC236}">
              <a16:creationId xmlns:a16="http://schemas.microsoft.com/office/drawing/2014/main" id="{A6BD8961-2ECB-475B-8C44-CBBEA88FEA7A}"/>
            </a:ext>
          </a:extLst>
        </xdr:cNvPr>
        <xdr:cNvSpPr txBox="1"/>
      </xdr:nvSpPr>
      <xdr:spPr>
        <a:xfrm>
          <a:off x="14389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564" name="n_3mainValue【学校施設】&#10;有形固定資産減価償却率">
          <a:extLst>
            <a:ext uri="{FF2B5EF4-FFF2-40B4-BE49-F238E27FC236}">
              <a16:creationId xmlns:a16="http://schemas.microsoft.com/office/drawing/2014/main" id="{96284C52-CEE5-45D2-A2ED-BE9EFCBECDE7}"/>
            </a:ext>
          </a:extLst>
        </xdr:cNvPr>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565" name="n_4mainValue【学校施設】&#10;有形固定資産減価償却率">
          <a:extLst>
            <a:ext uri="{FF2B5EF4-FFF2-40B4-BE49-F238E27FC236}">
              <a16:creationId xmlns:a16="http://schemas.microsoft.com/office/drawing/2014/main" id="{EB88834E-D226-41DE-BF76-D40F23E299BD}"/>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219D85C-551F-4403-B152-3E1A4332D7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17CD9F4-C3B3-42CA-8B45-6667B0B6B2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C02CB22-4957-432D-BE85-A499331671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6C82D34-EDBD-4D00-AEB2-7F6DAB2F86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CDA452A-819D-489E-89E6-FA85BD7A1A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9221AFF-4071-46BF-A7BE-42F7EC50AF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E78425D-9F3B-4300-A2BB-97AD8A136C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7CCAE82-0856-47AE-B484-02F496E828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9BA9197-3745-46D7-AB3D-DFE4E8151A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77D855B-9174-479D-974F-441A6C9D06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BD1D0719-F90A-4F1D-BBD2-1EEAAE29669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a:extLst>
            <a:ext uri="{FF2B5EF4-FFF2-40B4-BE49-F238E27FC236}">
              <a16:creationId xmlns:a16="http://schemas.microsoft.com/office/drawing/2014/main" id="{5B4B4C5C-4996-429C-BD6A-CC334411242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a:extLst>
            <a:ext uri="{FF2B5EF4-FFF2-40B4-BE49-F238E27FC236}">
              <a16:creationId xmlns:a16="http://schemas.microsoft.com/office/drawing/2014/main" id="{AB2A6B26-DAB3-46F9-A235-10FA77B3D6E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45B59E9C-A4D2-4391-A475-143FAB78CC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B6705D30-A335-4385-A9ED-1815E1CCE23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a:extLst>
            <a:ext uri="{FF2B5EF4-FFF2-40B4-BE49-F238E27FC236}">
              <a16:creationId xmlns:a16="http://schemas.microsoft.com/office/drawing/2014/main" id="{49691CFF-33A5-4328-97F7-F827BB8307C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a:extLst>
            <a:ext uri="{FF2B5EF4-FFF2-40B4-BE49-F238E27FC236}">
              <a16:creationId xmlns:a16="http://schemas.microsoft.com/office/drawing/2014/main" id="{FDA5E7EF-7CF3-42C3-A496-35CE4FA8735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BDC15742-CEDB-46AA-8DE8-383DE6847F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2851513-D191-4CCF-80F8-D939192558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B1638A90-DA31-4B32-8ED9-60087E9010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6" name="直線コネクタ 585">
          <a:extLst>
            <a:ext uri="{FF2B5EF4-FFF2-40B4-BE49-F238E27FC236}">
              <a16:creationId xmlns:a16="http://schemas.microsoft.com/office/drawing/2014/main" id="{94346F42-DF8A-4D74-8C6C-BB626B37DE64}"/>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7" name="【学校施設】&#10;一人当たり面積最小値テキスト">
          <a:extLst>
            <a:ext uri="{FF2B5EF4-FFF2-40B4-BE49-F238E27FC236}">
              <a16:creationId xmlns:a16="http://schemas.microsoft.com/office/drawing/2014/main" id="{94AE8864-72D7-4A17-9D4A-4084F744D8D1}"/>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8" name="直線コネクタ 587">
          <a:extLst>
            <a:ext uri="{FF2B5EF4-FFF2-40B4-BE49-F238E27FC236}">
              <a16:creationId xmlns:a16="http://schemas.microsoft.com/office/drawing/2014/main" id="{188021EA-F137-41C2-B760-EE7ADD2B5E25}"/>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9" name="【学校施設】&#10;一人当たり面積最大値テキスト">
          <a:extLst>
            <a:ext uri="{FF2B5EF4-FFF2-40B4-BE49-F238E27FC236}">
              <a16:creationId xmlns:a16="http://schemas.microsoft.com/office/drawing/2014/main" id="{54B5705D-2B4D-4244-9211-3FA989C2D3CA}"/>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90" name="直線コネクタ 589">
          <a:extLst>
            <a:ext uri="{FF2B5EF4-FFF2-40B4-BE49-F238E27FC236}">
              <a16:creationId xmlns:a16="http://schemas.microsoft.com/office/drawing/2014/main" id="{AD74136D-0B2C-4ADB-8476-C47AD290301C}"/>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91" name="【学校施設】&#10;一人当たり面積平均値テキスト">
          <a:extLst>
            <a:ext uri="{FF2B5EF4-FFF2-40B4-BE49-F238E27FC236}">
              <a16:creationId xmlns:a16="http://schemas.microsoft.com/office/drawing/2014/main" id="{120499D2-1987-40BA-B2F9-C3F068C6B394}"/>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2" name="フローチャート: 判断 591">
          <a:extLst>
            <a:ext uri="{FF2B5EF4-FFF2-40B4-BE49-F238E27FC236}">
              <a16:creationId xmlns:a16="http://schemas.microsoft.com/office/drawing/2014/main" id="{33CE46DD-2C8D-4F85-8559-55BA6EB7962C}"/>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3" name="フローチャート: 判断 592">
          <a:extLst>
            <a:ext uri="{FF2B5EF4-FFF2-40B4-BE49-F238E27FC236}">
              <a16:creationId xmlns:a16="http://schemas.microsoft.com/office/drawing/2014/main" id="{18758262-5FD3-40C8-BB4B-6F5F3B6C455F}"/>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4" name="フローチャート: 判断 593">
          <a:extLst>
            <a:ext uri="{FF2B5EF4-FFF2-40B4-BE49-F238E27FC236}">
              <a16:creationId xmlns:a16="http://schemas.microsoft.com/office/drawing/2014/main" id="{BC4D6F3A-E854-44F5-A5C9-18003094653B}"/>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5" name="フローチャート: 判断 594">
          <a:extLst>
            <a:ext uri="{FF2B5EF4-FFF2-40B4-BE49-F238E27FC236}">
              <a16:creationId xmlns:a16="http://schemas.microsoft.com/office/drawing/2014/main" id="{6E2C0B08-EC4D-4F02-BD79-B8D9E8120AE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6" name="フローチャート: 判断 595">
          <a:extLst>
            <a:ext uri="{FF2B5EF4-FFF2-40B4-BE49-F238E27FC236}">
              <a16:creationId xmlns:a16="http://schemas.microsoft.com/office/drawing/2014/main" id="{2160D64C-0999-48E4-88D7-70B8C19CBAEF}"/>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0712657-0E7E-4922-B479-F19BA62CDA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29193A2-0856-41DF-8AC4-93334EB63C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5E4D46-11AC-46E2-905D-77E35886EF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9E2E0DF-0A2D-4C57-83E8-FDB44CDBEF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185E77E-9A12-4661-84A3-45869CBC54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51498</xdr:rowOff>
    </xdr:from>
    <xdr:to>
      <xdr:col>116</xdr:col>
      <xdr:colOff>114300</xdr:colOff>
      <xdr:row>60</xdr:row>
      <xdr:rowOff>153098</xdr:rowOff>
    </xdr:to>
    <xdr:sp macro="" textlink="">
      <xdr:nvSpPr>
        <xdr:cNvPr id="602" name="楕円 601">
          <a:extLst>
            <a:ext uri="{FF2B5EF4-FFF2-40B4-BE49-F238E27FC236}">
              <a16:creationId xmlns:a16="http://schemas.microsoft.com/office/drawing/2014/main" id="{14D7EE80-767D-48FA-867A-C80AD608524E}"/>
            </a:ext>
          </a:extLst>
        </xdr:cNvPr>
        <xdr:cNvSpPr/>
      </xdr:nvSpPr>
      <xdr:spPr>
        <a:xfrm>
          <a:off x="22110700" y="10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74375</xdr:rowOff>
    </xdr:from>
    <xdr:ext cx="469744" cy="259045"/>
    <xdr:sp macro="" textlink="">
      <xdr:nvSpPr>
        <xdr:cNvPr id="603" name="【学校施設】&#10;一人当たり面積該当値テキスト">
          <a:extLst>
            <a:ext uri="{FF2B5EF4-FFF2-40B4-BE49-F238E27FC236}">
              <a16:creationId xmlns:a16="http://schemas.microsoft.com/office/drawing/2014/main" id="{4D79C013-9A18-4641-8458-DC47D938EA42}"/>
            </a:ext>
          </a:extLst>
        </xdr:cNvPr>
        <xdr:cNvSpPr txBox="1"/>
      </xdr:nvSpPr>
      <xdr:spPr>
        <a:xfrm>
          <a:off x="22199600"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70930</xdr:rowOff>
    </xdr:from>
    <xdr:to>
      <xdr:col>112</xdr:col>
      <xdr:colOff>38100</xdr:colOff>
      <xdr:row>61</xdr:row>
      <xdr:rowOff>1080</xdr:rowOff>
    </xdr:to>
    <xdr:sp macro="" textlink="">
      <xdr:nvSpPr>
        <xdr:cNvPr id="604" name="楕円 603">
          <a:extLst>
            <a:ext uri="{FF2B5EF4-FFF2-40B4-BE49-F238E27FC236}">
              <a16:creationId xmlns:a16="http://schemas.microsoft.com/office/drawing/2014/main" id="{1B29E75C-A035-412E-9284-0AFA1185ED27}"/>
            </a:ext>
          </a:extLst>
        </xdr:cNvPr>
        <xdr:cNvSpPr/>
      </xdr:nvSpPr>
      <xdr:spPr>
        <a:xfrm>
          <a:off x="21272500" y="103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102298</xdr:rowOff>
    </xdr:from>
    <xdr:to>
      <xdr:col>116</xdr:col>
      <xdr:colOff>63500</xdr:colOff>
      <xdr:row>60</xdr:row>
      <xdr:rowOff>121730</xdr:rowOff>
    </xdr:to>
    <xdr:cxnSp macro="">
      <xdr:nvCxnSpPr>
        <xdr:cNvPr id="605" name="直線コネクタ 604">
          <a:extLst>
            <a:ext uri="{FF2B5EF4-FFF2-40B4-BE49-F238E27FC236}">
              <a16:creationId xmlns:a16="http://schemas.microsoft.com/office/drawing/2014/main" id="{BB3760A4-98C8-4DED-AED0-F2C07FC1F051}"/>
            </a:ext>
          </a:extLst>
        </xdr:cNvPr>
        <xdr:cNvCxnSpPr/>
      </xdr:nvCxnSpPr>
      <xdr:spPr>
        <a:xfrm flipV="1">
          <a:off x="21323300" y="10389298"/>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75502</xdr:rowOff>
    </xdr:from>
    <xdr:to>
      <xdr:col>107</xdr:col>
      <xdr:colOff>101600</xdr:colOff>
      <xdr:row>61</xdr:row>
      <xdr:rowOff>5652</xdr:rowOff>
    </xdr:to>
    <xdr:sp macro="" textlink="">
      <xdr:nvSpPr>
        <xdr:cNvPr id="606" name="楕円 605">
          <a:extLst>
            <a:ext uri="{FF2B5EF4-FFF2-40B4-BE49-F238E27FC236}">
              <a16:creationId xmlns:a16="http://schemas.microsoft.com/office/drawing/2014/main" id="{3DB94ABE-7B12-4D6D-B5D1-E690CF012A98}"/>
            </a:ext>
          </a:extLst>
        </xdr:cNvPr>
        <xdr:cNvSpPr/>
      </xdr:nvSpPr>
      <xdr:spPr>
        <a:xfrm>
          <a:off x="20383500" y="103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121730</xdr:rowOff>
    </xdr:from>
    <xdr:to>
      <xdr:col>111</xdr:col>
      <xdr:colOff>177800</xdr:colOff>
      <xdr:row>60</xdr:row>
      <xdr:rowOff>126302</xdr:rowOff>
    </xdr:to>
    <xdr:cxnSp macro="">
      <xdr:nvCxnSpPr>
        <xdr:cNvPr id="607" name="直線コネクタ 606">
          <a:extLst>
            <a:ext uri="{FF2B5EF4-FFF2-40B4-BE49-F238E27FC236}">
              <a16:creationId xmlns:a16="http://schemas.microsoft.com/office/drawing/2014/main" id="{DD7B611C-BDA8-46A3-9016-1B6F1626D1BC}"/>
            </a:ext>
          </a:extLst>
        </xdr:cNvPr>
        <xdr:cNvCxnSpPr/>
      </xdr:nvCxnSpPr>
      <xdr:spPr>
        <a:xfrm flipV="1">
          <a:off x="20434300" y="10408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08" name="楕円 607">
          <a:extLst>
            <a:ext uri="{FF2B5EF4-FFF2-40B4-BE49-F238E27FC236}">
              <a16:creationId xmlns:a16="http://schemas.microsoft.com/office/drawing/2014/main" id="{90A1CE69-F721-4DD9-A43D-46F3EFA011A7}"/>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126302</xdr:rowOff>
    </xdr:from>
    <xdr:to>
      <xdr:col>107</xdr:col>
      <xdr:colOff>50800</xdr:colOff>
      <xdr:row>60</xdr:row>
      <xdr:rowOff>160020</xdr:rowOff>
    </xdr:to>
    <xdr:cxnSp macro="">
      <xdr:nvCxnSpPr>
        <xdr:cNvPr id="609" name="直線コネクタ 608">
          <a:extLst>
            <a:ext uri="{FF2B5EF4-FFF2-40B4-BE49-F238E27FC236}">
              <a16:creationId xmlns:a16="http://schemas.microsoft.com/office/drawing/2014/main" id="{6E7CFEBB-3EF3-4128-BC30-6EEF302A7DB1}"/>
            </a:ext>
          </a:extLst>
        </xdr:cNvPr>
        <xdr:cNvCxnSpPr/>
      </xdr:nvCxnSpPr>
      <xdr:spPr>
        <a:xfrm flipV="1">
          <a:off x="19545300" y="10413302"/>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114935</xdr:rowOff>
    </xdr:from>
    <xdr:to>
      <xdr:col>98</xdr:col>
      <xdr:colOff>38100</xdr:colOff>
      <xdr:row>61</xdr:row>
      <xdr:rowOff>45085</xdr:rowOff>
    </xdr:to>
    <xdr:sp macro="" textlink="">
      <xdr:nvSpPr>
        <xdr:cNvPr id="610" name="楕円 609">
          <a:extLst>
            <a:ext uri="{FF2B5EF4-FFF2-40B4-BE49-F238E27FC236}">
              <a16:creationId xmlns:a16="http://schemas.microsoft.com/office/drawing/2014/main" id="{AD9E44B5-6675-4787-A507-8D6F61E03793}"/>
            </a:ext>
          </a:extLst>
        </xdr:cNvPr>
        <xdr:cNvSpPr/>
      </xdr:nvSpPr>
      <xdr:spPr>
        <a:xfrm>
          <a:off x="18605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60</xdr:row>
      <xdr:rowOff>165735</xdr:rowOff>
    </xdr:to>
    <xdr:cxnSp macro="">
      <xdr:nvCxnSpPr>
        <xdr:cNvPr id="611" name="直線コネクタ 610">
          <a:extLst>
            <a:ext uri="{FF2B5EF4-FFF2-40B4-BE49-F238E27FC236}">
              <a16:creationId xmlns:a16="http://schemas.microsoft.com/office/drawing/2014/main" id="{5857D3B6-F0E1-4C78-918D-4EE5A9F6C1DA}"/>
            </a:ext>
          </a:extLst>
        </xdr:cNvPr>
        <xdr:cNvCxnSpPr/>
      </xdr:nvCxnSpPr>
      <xdr:spPr>
        <a:xfrm flipV="1">
          <a:off x="18656300" y="10447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2" name="n_1aveValue【学校施設】&#10;一人当たり面積">
          <a:extLst>
            <a:ext uri="{FF2B5EF4-FFF2-40B4-BE49-F238E27FC236}">
              <a16:creationId xmlns:a16="http://schemas.microsoft.com/office/drawing/2014/main" id="{7AB8DC8F-130E-42E5-A99D-533311CC1166}"/>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3" name="n_2aveValue【学校施設】&#10;一人当たり面積">
          <a:extLst>
            <a:ext uri="{FF2B5EF4-FFF2-40B4-BE49-F238E27FC236}">
              <a16:creationId xmlns:a16="http://schemas.microsoft.com/office/drawing/2014/main" id="{7642989E-3B3F-4770-B223-E0F8BC17E19A}"/>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4" name="n_3aveValue【学校施設】&#10;一人当たり面積">
          <a:extLst>
            <a:ext uri="{FF2B5EF4-FFF2-40B4-BE49-F238E27FC236}">
              <a16:creationId xmlns:a16="http://schemas.microsoft.com/office/drawing/2014/main" id="{611CCE56-3BC2-4A20-830E-BA5688EB332D}"/>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5" name="n_4aveValue【学校施設】&#10;一人当たり面積">
          <a:extLst>
            <a:ext uri="{FF2B5EF4-FFF2-40B4-BE49-F238E27FC236}">
              <a16:creationId xmlns:a16="http://schemas.microsoft.com/office/drawing/2014/main" id="{62E2686E-C077-44E5-B389-E47228859F29}"/>
            </a:ext>
          </a:extLst>
        </xdr:cNvPr>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17607</xdr:rowOff>
    </xdr:from>
    <xdr:ext cx="469744" cy="259045"/>
    <xdr:sp macro="" textlink="">
      <xdr:nvSpPr>
        <xdr:cNvPr id="616" name="n_1mainValue【学校施設】&#10;一人当たり面積">
          <a:extLst>
            <a:ext uri="{FF2B5EF4-FFF2-40B4-BE49-F238E27FC236}">
              <a16:creationId xmlns:a16="http://schemas.microsoft.com/office/drawing/2014/main" id="{05A54BB7-6BF0-43DC-B303-9372BD7418D1}"/>
            </a:ext>
          </a:extLst>
        </xdr:cNvPr>
        <xdr:cNvSpPr txBox="1"/>
      </xdr:nvSpPr>
      <xdr:spPr>
        <a:xfrm>
          <a:off x="21075727" y="1013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22179</xdr:rowOff>
    </xdr:from>
    <xdr:ext cx="469744" cy="259045"/>
    <xdr:sp macro="" textlink="">
      <xdr:nvSpPr>
        <xdr:cNvPr id="617" name="n_2mainValue【学校施設】&#10;一人当たり面積">
          <a:extLst>
            <a:ext uri="{FF2B5EF4-FFF2-40B4-BE49-F238E27FC236}">
              <a16:creationId xmlns:a16="http://schemas.microsoft.com/office/drawing/2014/main" id="{6E7709C5-BE6D-4E9E-B6F2-8B003EC9283A}"/>
            </a:ext>
          </a:extLst>
        </xdr:cNvPr>
        <xdr:cNvSpPr txBox="1"/>
      </xdr:nvSpPr>
      <xdr:spPr>
        <a:xfrm>
          <a:off x="20199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18" name="n_3mainValue【学校施設】&#10;一人当たり面積">
          <a:extLst>
            <a:ext uri="{FF2B5EF4-FFF2-40B4-BE49-F238E27FC236}">
              <a16:creationId xmlns:a16="http://schemas.microsoft.com/office/drawing/2014/main" id="{9699C1FA-F37F-472C-9193-CC4214A3A77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61612</xdr:rowOff>
    </xdr:from>
    <xdr:ext cx="469744" cy="259045"/>
    <xdr:sp macro="" textlink="">
      <xdr:nvSpPr>
        <xdr:cNvPr id="619" name="n_4mainValue【学校施設】&#10;一人当たり面積">
          <a:extLst>
            <a:ext uri="{FF2B5EF4-FFF2-40B4-BE49-F238E27FC236}">
              <a16:creationId xmlns:a16="http://schemas.microsoft.com/office/drawing/2014/main" id="{AE2AD243-C52A-4A2C-8416-315FB4F12423}"/>
            </a:ext>
          </a:extLst>
        </xdr:cNvPr>
        <xdr:cNvSpPr txBox="1"/>
      </xdr:nvSpPr>
      <xdr:spPr>
        <a:xfrm>
          <a:off x="184214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5F2B5299-C8C7-4FF6-A636-43FDBF8A48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C5A5FC86-57A3-47A3-9F50-CB8EB7E370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D1D6A18E-E52D-4C88-8B3E-C2197E328A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7C2A6688-A372-4981-95D7-9CBA47AE06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9F42159D-FC51-4128-8EB7-2A6A754B43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1E17325F-F24B-4306-94D0-355032968C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EE22801-6A4D-4354-9393-3BA3F48DEC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E27A370F-CD2A-4051-8BA4-AB3C0FAC58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CF325B97-3724-4EC8-8770-00F46F547C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37474457-96AA-460B-A5C7-718FC071DE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2618CB49-789C-4149-888F-51ACF281E5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68EDE1A9-78B9-4721-8DFA-6EF863D2AA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13C5976A-9966-4835-B3E1-ED632D8639A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FD718D7E-D44D-4C80-86E7-31AC7C9680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66D4B120-E3A4-495D-A177-7B11152C47D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2C9CC22B-C802-4922-BF6D-77E42B83189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861AB66A-3D4B-4EA5-A738-BFBE706115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243FE1B0-F8BA-4241-B0BD-08E005DAF35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F5CF97E6-84D1-45F6-8BB8-93230DD27CA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9C5C955E-8CB8-449F-85EF-640A1E1002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E22B5306-218E-4EE8-84BF-01790CF9EC2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EFD43D5-26BC-45E7-8DC2-98AA6276BA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AC9D859F-F65E-4EDB-A08D-E0A296F0FFB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B33649F5-728D-4DA0-B9A2-826D0B8F86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4" name="直線コネクタ 643">
          <a:extLst>
            <a:ext uri="{FF2B5EF4-FFF2-40B4-BE49-F238E27FC236}">
              <a16:creationId xmlns:a16="http://schemas.microsoft.com/office/drawing/2014/main" id="{DD92DA53-8599-4D6A-A0AA-3FFFEBCEB437}"/>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a:extLst>
            <a:ext uri="{FF2B5EF4-FFF2-40B4-BE49-F238E27FC236}">
              <a16:creationId xmlns:a16="http://schemas.microsoft.com/office/drawing/2014/main" id="{2BC4C69D-A5FD-4E85-8595-5B61B56A876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a:extLst>
            <a:ext uri="{FF2B5EF4-FFF2-40B4-BE49-F238E27FC236}">
              <a16:creationId xmlns:a16="http://schemas.microsoft.com/office/drawing/2014/main" id="{B9CEA1DF-03E6-459A-A129-A607B2EB660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7" name="【児童館】&#10;有形固定資産減価償却率最大値テキスト">
          <a:extLst>
            <a:ext uri="{FF2B5EF4-FFF2-40B4-BE49-F238E27FC236}">
              <a16:creationId xmlns:a16="http://schemas.microsoft.com/office/drawing/2014/main" id="{AB709B4D-A26C-4011-89D5-2CE85BEA7AE7}"/>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8" name="直線コネクタ 647">
          <a:extLst>
            <a:ext uri="{FF2B5EF4-FFF2-40B4-BE49-F238E27FC236}">
              <a16:creationId xmlns:a16="http://schemas.microsoft.com/office/drawing/2014/main" id="{BD600736-89DD-40E9-A596-A0EE11710026}"/>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9" name="【児童館】&#10;有形固定資産減価償却率平均値テキスト">
          <a:extLst>
            <a:ext uri="{FF2B5EF4-FFF2-40B4-BE49-F238E27FC236}">
              <a16:creationId xmlns:a16="http://schemas.microsoft.com/office/drawing/2014/main" id="{418041F5-A6B9-412F-934B-F620A881C538}"/>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50" name="フローチャート: 判断 649">
          <a:extLst>
            <a:ext uri="{FF2B5EF4-FFF2-40B4-BE49-F238E27FC236}">
              <a16:creationId xmlns:a16="http://schemas.microsoft.com/office/drawing/2014/main" id="{18EEEA6A-89F9-4102-AB50-E61DE7B82A07}"/>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51" name="フローチャート: 判断 650">
          <a:extLst>
            <a:ext uri="{FF2B5EF4-FFF2-40B4-BE49-F238E27FC236}">
              <a16:creationId xmlns:a16="http://schemas.microsoft.com/office/drawing/2014/main" id="{5DB484F1-9CDA-4A08-A00F-2B1565FBB73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2" name="フローチャート: 判断 651">
          <a:extLst>
            <a:ext uri="{FF2B5EF4-FFF2-40B4-BE49-F238E27FC236}">
              <a16:creationId xmlns:a16="http://schemas.microsoft.com/office/drawing/2014/main" id="{E4CC79E5-2439-471C-BBED-61731C03EC2B}"/>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3" name="フローチャート: 判断 652">
          <a:extLst>
            <a:ext uri="{FF2B5EF4-FFF2-40B4-BE49-F238E27FC236}">
              <a16:creationId xmlns:a16="http://schemas.microsoft.com/office/drawing/2014/main" id="{7B496A31-DEE9-49D5-99D2-D167A15AEAB6}"/>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4" name="フローチャート: 判断 653">
          <a:extLst>
            <a:ext uri="{FF2B5EF4-FFF2-40B4-BE49-F238E27FC236}">
              <a16:creationId xmlns:a16="http://schemas.microsoft.com/office/drawing/2014/main" id="{445CEB6B-7BE6-415A-BEDC-BCB6BB436F1B}"/>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20A0D04-546C-4E51-A378-EE083AE7AB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FB3B53D-8733-471A-95A7-B83D085781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3D034E4-BB5E-4396-ACD1-456BF94AD9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4DF9687-EA09-4FFB-8FE6-7D15B8D4AA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A594192-B021-4B92-BA6C-DC799C9934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65405</xdr:rowOff>
    </xdr:from>
    <xdr:to>
      <xdr:col>85</xdr:col>
      <xdr:colOff>177800</xdr:colOff>
      <xdr:row>85</xdr:row>
      <xdr:rowOff>167005</xdr:rowOff>
    </xdr:to>
    <xdr:sp macro="" textlink="">
      <xdr:nvSpPr>
        <xdr:cNvPr id="660" name="楕円 659">
          <a:extLst>
            <a:ext uri="{FF2B5EF4-FFF2-40B4-BE49-F238E27FC236}">
              <a16:creationId xmlns:a16="http://schemas.microsoft.com/office/drawing/2014/main" id="{8C73D2F3-106A-45DB-8A99-7A28F33F432A}"/>
            </a:ext>
          </a:extLst>
        </xdr:cNvPr>
        <xdr:cNvSpPr/>
      </xdr:nvSpPr>
      <xdr:spPr>
        <a:xfrm>
          <a:off x="16268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43832</xdr:rowOff>
    </xdr:from>
    <xdr:ext cx="405111" cy="259045"/>
    <xdr:sp macro="" textlink="">
      <xdr:nvSpPr>
        <xdr:cNvPr id="661" name="【児童館】&#10;有形固定資産減価償却率該当値テキスト">
          <a:extLst>
            <a:ext uri="{FF2B5EF4-FFF2-40B4-BE49-F238E27FC236}">
              <a16:creationId xmlns:a16="http://schemas.microsoft.com/office/drawing/2014/main" id="{2431EF87-93C2-45DB-BA5C-88A3BD02FA8C}"/>
            </a:ext>
          </a:extLst>
        </xdr:cNvPr>
        <xdr:cNvSpPr txBox="1"/>
      </xdr:nvSpPr>
      <xdr:spPr>
        <a:xfrm>
          <a:off x="16357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38736</xdr:rowOff>
    </xdr:from>
    <xdr:to>
      <xdr:col>81</xdr:col>
      <xdr:colOff>101600</xdr:colOff>
      <xdr:row>85</xdr:row>
      <xdr:rowOff>140336</xdr:rowOff>
    </xdr:to>
    <xdr:sp macro="" textlink="">
      <xdr:nvSpPr>
        <xdr:cNvPr id="662" name="楕円 661">
          <a:extLst>
            <a:ext uri="{FF2B5EF4-FFF2-40B4-BE49-F238E27FC236}">
              <a16:creationId xmlns:a16="http://schemas.microsoft.com/office/drawing/2014/main" id="{1A34C1E4-C7EC-4426-B853-5A7BDBDADD2E}"/>
            </a:ext>
          </a:extLst>
        </xdr:cNvPr>
        <xdr:cNvSpPr/>
      </xdr:nvSpPr>
      <xdr:spPr>
        <a:xfrm>
          <a:off x="15430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89536</xdr:rowOff>
    </xdr:from>
    <xdr:to>
      <xdr:col>85</xdr:col>
      <xdr:colOff>127000</xdr:colOff>
      <xdr:row>85</xdr:row>
      <xdr:rowOff>116205</xdr:rowOff>
    </xdr:to>
    <xdr:cxnSp macro="">
      <xdr:nvCxnSpPr>
        <xdr:cNvPr id="663" name="直線コネクタ 662">
          <a:extLst>
            <a:ext uri="{FF2B5EF4-FFF2-40B4-BE49-F238E27FC236}">
              <a16:creationId xmlns:a16="http://schemas.microsoft.com/office/drawing/2014/main" id="{A406D6D8-AD9B-4472-81C7-73C629252FF7}"/>
            </a:ext>
          </a:extLst>
        </xdr:cNvPr>
        <xdr:cNvCxnSpPr/>
      </xdr:nvCxnSpPr>
      <xdr:spPr>
        <a:xfrm>
          <a:off x="15481300" y="146627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38736</xdr:rowOff>
    </xdr:from>
    <xdr:to>
      <xdr:col>76</xdr:col>
      <xdr:colOff>165100</xdr:colOff>
      <xdr:row>85</xdr:row>
      <xdr:rowOff>140336</xdr:rowOff>
    </xdr:to>
    <xdr:sp macro="" textlink="">
      <xdr:nvSpPr>
        <xdr:cNvPr id="664" name="楕円 663">
          <a:extLst>
            <a:ext uri="{FF2B5EF4-FFF2-40B4-BE49-F238E27FC236}">
              <a16:creationId xmlns:a16="http://schemas.microsoft.com/office/drawing/2014/main" id="{629174C2-19FA-4BDF-801E-82FE6F9D613E}"/>
            </a:ext>
          </a:extLst>
        </xdr:cNvPr>
        <xdr:cNvSpPr/>
      </xdr:nvSpPr>
      <xdr:spPr>
        <a:xfrm>
          <a:off x="14541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89536</xdr:rowOff>
    </xdr:from>
    <xdr:to>
      <xdr:col>81</xdr:col>
      <xdr:colOff>50800</xdr:colOff>
      <xdr:row>85</xdr:row>
      <xdr:rowOff>89536</xdr:rowOff>
    </xdr:to>
    <xdr:cxnSp macro="">
      <xdr:nvCxnSpPr>
        <xdr:cNvPr id="665" name="直線コネクタ 664">
          <a:extLst>
            <a:ext uri="{FF2B5EF4-FFF2-40B4-BE49-F238E27FC236}">
              <a16:creationId xmlns:a16="http://schemas.microsoft.com/office/drawing/2014/main" id="{CF07B95E-8E11-423D-9F5E-076C20AB5823}"/>
            </a:ext>
          </a:extLst>
        </xdr:cNvPr>
        <xdr:cNvCxnSpPr/>
      </xdr:nvCxnSpPr>
      <xdr:spPr>
        <a:xfrm>
          <a:off x="14592300" y="1466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162561</xdr:rowOff>
    </xdr:from>
    <xdr:to>
      <xdr:col>72</xdr:col>
      <xdr:colOff>38100</xdr:colOff>
      <xdr:row>85</xdr:row>
      <xdr:rowOff>92711</xdr:rowOff>
    </xdr:to>
    <xdr:sp macro="" textlink="">
      <xdr:nvSpPr>
        <xdr:cNvPr id="666" name="楕円 665">
          <a:extLst>
            <a:ext uri="{FF2B5EF4-FFF2-40B4-BE49-F238E27FC236}">
              <a16:creationId xmlns:a16="http://schemas.microsoft.com/office/drawing/2014/main" id="{57678498-9E54-4ADF-A4E4-07930E889ACB}"/>
            </a:ext>
          </a:extLst>
        </xdr:cNvPr>
        <xdr:cNvSpPr/>
      </xdr:nvSpPr>
      <xdr:spPr>
        <a:xfrm>
          <a:off x="1365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41911</xdr:rowOff>
    </xdr:from>
    <xdr:to>
      <xdr:col>76</xdr:col>
      <xdr:colOff>114300</xdr:colOff>
      <xdr:row>85</xdr:row>
      <xdr:rowOff>89536</xdr:rowOff>
    </xdr:to>
    <xdr:cxnSp macro="">
      <xdr:nvCxnSpPr>
        <xdr:cNvPr id="667" name="直線コネクタ 666">
          <a:extLst>
            <a:ext uri="{FF2B5EF4-FFF2-40B4-BE49-F238E27FC236}">
              <a16:creationId xmlns:a16="http://schemas.microsoft.com/office/drawing/2014/main" id="{EBC9C00B-EAF7-4AA5-A5EB-616E6A06774F}"/>
            </a:ext>
          </a:extLst>
        </xdr:cNvPr>
        <xdr:cNvCxnSpPr/>
      </xdr:nvCxnSpPr>
      <xdr:spPr>
        <a:xfrm>
          <a:off x="13703300" y="146151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133986</xdr:rowOff>
    </xdr:from>
    <xdr:to>
      <xdr:col>67</xdr:col>
      <xdr:colOff>101600</xdr:colOff>
      <xdr:row>85</xdr:row>
      <xdr:rowOff>64136</xdr:rowOff>
    </xdr:to>
    <xdr:sp macro="" textlink="">
      <xdr:nvSpPr>
        <xdr:cNvPr id="668" name="楕円 667">
          <a:extLst>
            <a:ext uri="{FF2B5EF4-FFF2-40B4-BE49-F238E27FC236}">
              <a16:creationId xmlns:a16="http://schemas.microsoft.com/office/drawing/2014/main" id="{716E969E-FFD0-4EFF-AF23-58E076A5E5FF}"/>
            </a:ext>
          </a:extLst>
        </xdr:cNvPr>
        <xdr:cNvSpPr/>
      </xdr:nvSpPr>
      <xdr:spPr>
        <a:xfrm>
          <a:off x="12763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13336</xdr:rowOff>
    </xdr:from>
    <xdr:to>
      <xdr:col>71</xdr:col>
      <xdr:colOff>177800</xdr:colOff>
      <xdr:row>85</xdr:row>
      <xdr:rowOff>41911</xdr:rowOff>
    </xdr:to>
    <xdr:cxnSp macro="">
      <xdr:nvCxnSpPr>
        <xdr:cNvPr id="669" name="直線コネクタ 668">
          <a:extLst>
            <a:ext uri="{FF2B5EF4-FFF2-40B4-BE49-F238E27FC236}">
              <a16:creationId xmlns:a16="http://schemas.microsoft.com/office/drawing/2014/main" id="{7501D6C6-06A6-4352-A8DD-62ED838A103C}"/>
            </a:ext>
          </a:extLst>
        </xdr:cNvPr>
        <xdr:cNvCxnSpPr/>
      </xdr:nvCxnSpPr>
      <xdr:spPr>
        <a:xfrm>
          <a:off x="12814300" y="145865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70" name="n_1aveValue【児童館】&#10;有形固定資産減価償却率">
          <a:extLst>
            <a:ext uri="{FF2B5EF4-FFF2-40B4-BE49-F238E27FC236}">
              <a16:creationId xmlns:a16="http://schemas.microsoft.com/office/drawing/2014/main" id="{979D14FA-F3B5-4EBC-81A9-3C884F0009A7}"/>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71" name="n_2aveValue【児童館】&#10;有形固定資産減価償却率">
          <a:extLst>
            <a:ext uri="{FF2B5EF4-FFF2-40B4-BE49-F238E27FC236}">
              <a16:creationId xmlns:a16="http://schemas.microsoft.com/office/drawing/2014/main" id="{690D08F8-A404-4916-A066-B1EFCDB83D93}"/>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2" name="n_3aveValue【児童館】&#10;有形固定資産減価償却率">
          <a:extLst>
            <a:ext uri="{FF2B5EF4-FFF2-40B4-BE49-F238E27FC236}">
              <a16:creationId xmlns:a16="http://schemas.microsoft.com/office/drawing/2014/main" id="{524356B9-A2FE-4DF6-B44F-51FC19C01C03}"/>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3" name="n_4aveValue【児童館】&#10;有形固定資産減価償却率">
          <a:extLst>
            <a:ext uri="{FF2B5EF4-FFF2-40B4-BE49-F238E27FC236}">
              <a16:creationId xmlns:a16="http://schemas.microsoft.com/office/drawing/2014/main" id="{C5B54E95-6D4D-41D4-91B5-2D5A0A336CFA}"/>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131463</xdr:rowOff>
    </xdr:from>
    <xdr:ext cx="405111" cy="259045"/>
    <xdr:sp macro="" textlink="">
      <xdr:nvSpPr>
        <xdr:cNvPr id="674" name="n_1mainValue【児童館】&#10;有形固定資産減価償却率">
          <a:extLst>
            <a:ext uri="{FF2B5EF4-FFF2-40B4-BE49-F238E27FC236}">
              <a16:creationId xmlns:a16="http://schemas.microsoft.com/office/drawing/2014/main" id="{10FAFF8F-6DCD-4F11-BF20-57C6F171F10A}"/>
            </a:ext>
          </a:extLst>
        </xdr:cNvPr>
        <xdr:cNvSpPr txBox="1"/>
      </xdr:nvSpPr>
      <xdr:spPr>
        <a:xfrm>
          <a:off x="15266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131463</xdr:rowOff>
    </xdr:from>
    <xdr:ext cx="405111" cy="259045"/>
    <xdr:sp macro="" textlink="">
      <xdr:nvSpPr>
        <xdr:cNvPr id="675" name="n_2mainValue【児童館】&#10;有形固定資産減価償却率">
          <a:extLst>
            <a:ext uri="{FF2B5EF4-FFF2-40B4-BE49-F238E27FC236}">
              <a16:creationId xmlns:a16="http://schemas.microsoft.com/office/drawing/2014/main" id="{AC5CCD50-C891-4088-8AC2-8F46B831FC5D}"/>
            </a:ext>
          </a:extLst>
        </xdr:cNvPr>
        <xdr:cNvSpPr txBox="1"/>
      </xdr:nvSpPr>
      <xdr:spPr>
        <a:xfrm>
          <a:off x="14389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83838</xdr:rowOff>
    </xdr:from>
    <xdr:ext cx="405111" cy="259045"/>
    <xdr:sp macro="" textlink="">
      <xdr:nvSpPr>
        <xdr:cNvPr id="676" name="n_3mainValue【児童館】&#10;有形固定資産減価償却率">
          <a:extLst>
            <a:ext uri="{FF2B5EF4-FFF2-40B4-BE49-F238E27FC236}">
              <a16:creationId xmlns:a16="http://schemas.microsoft.com/office/drawing/2014/main" id="{BB723ABA-7CBD-4B4F-9FAE-941A45D893D0}"/>
            </a:ext>
          </a:extLst>
        </xdr:cNvPr>
        <xdr:cNvSpPr txBox="1"/>
      </xdr:nvSpPr>
      <xdr:spPr>
        <a:xfrm>
          <a:off x="13500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55263</xdr:rowOff>
    </xdr:from>
    <xdr:ext cx="405111" cy="259045"/>
    <xdr:sp macro="" textlink="">
      <xdr:nvSpPr>
        <xdr:cNvPr id="677" name="n_4mainValue【児童館】&#10;有形固定資産減価償却率">
          <a:extLst>
            <a:ext uri="{FF2B5EF4-FFF2-40B4-BE49-F238E27FC236}">
              <a16:creationId xmlns:a16="http://schemas.microsoft.com/office/drawing/2014/main" id="{73388FCC-48D3-4D34-B14F-5B7D8959B431}"/>
            </a:ext>
          </a:extLst>
        </xdr:cNvPr>
        <xdr:cNvSpPr txBox="1"/>
      </xdr:nvSpPr>
      <xdr:spPr>
        <a:xfrm>
          <a:off x="12611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9241213D-73CD-44F4-B1C5-22ED4E6BA4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B0006B81-B5CE-4113-9B2B-F1C725C81F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8115C0AF-1CB3-4EA1-AA3E-449D76BA27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AB248178-A4AD-4004-92E1-0F339FA72C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EF39EBB4-E724-4155-9C55-03FF4D488C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A4A86F2A-6A08-4BE0-9778-8035C0CD5E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7206D8FE-7AC3-41ED-8A19-C52A10771A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93C597EC-8C40-4793-97D1-22504C92E1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3D6D93F3-68EE-4C06-BFD4-06E33B0F43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A77DE27C-630B-4D0E-BC97-5DB835C16A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5EB7B078-8A25-4145-A450-A084D939C19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22029A4B-2D2A-40FF-8CE8-7F343C80437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3D439F71-ECBC-4093-AFAD-6ED34DEFE6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64901D01-2857-46BC-9EFE-B4BC196722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B1A52B47-C066-4CC9-9E0D-0C28129357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C1548EEA-C07D-47F0-8487-55EED82305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00135FC4-24C2-440C-A630-9AF379C715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857FC3A-0FD3-4B67-9F5E-946CCA393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99743D6B-4456-47D8-BF0E-90F9A6B44E6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5D61169A-E074-48F7-B3AE-34E739924C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A512E111-4D86-4F4A-BD60-C29517A6195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39134FF-C9BD-4AE8-87D6-EE281B82CC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72BDCC71-801B-4928-9A4C-C8A453A068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01" name="直線コネクタ 700">
          <a:extLst>
            <a:ext uri="{FF2B5EF4-FFF2-40B4-BE49-F238E27FC236}">
              <a16:creationId xmlns:a16="http://schemas.microsoft.com/office/drawing/2014/main" id="{F8B7E5C1-84DE-4CFB-B21D-7158F6FBE4CE}"/>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2" name="【児童館】&#10;一人当たり面積最小値テキスト">
          <a:extLst>
            <a:ext uri="{FF2B5EF4-FFF2-40B4-BE49-F238E27FC236}">
              <a16:creationId xmlns:a16="http://schemas.microsoft.com/office/drawing/2014/main" id="{4A18C7C1-522C-4242-8690-EB512917EC1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3" name="直線コネクタ 702">
          <a:extLst>
            <a:ext uri="{FF2B5EF4-FFF2-40B4-BE49-F238E27FC236}">
              <a16:creationId xmlns:a16="http://schemas.microsoft.com/office/drawing/2014/main" id="{1529FE04-DAF4-4E53-9A44-CE3C6D00C0AE}"/>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a:extLst>
            <a:ext uri="{FF2B5EF4-FFF2-40B4-BE49-F238E27FC236}">
              <a16:creationId xmlns:a16="http://schemas.microsoft.com/office/drawing/2014/main" id="{028B6507-AABD-4B31-B4C0-215A1363B0D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a:extLst>
            <a:ext uri="{FF2B5EF4-FFF2-40B4-BE49-F238E27FC236}">
              <a16:creationId xmlns:a16="http://schemas.microsoft.com/office/drawing/2014/main" id="{82D201CF-CC7F-4C2E-A687-47AE85115A6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6" name="【児童館】&#10;一人当たり面積平均値テキスト">
          <a:extLst>
            <a:ext uri="{FF2B5EF4-FFF2-40B4-BE49-F238E27FC236}">
              <a16:creationId xmlns:a16="http://schemas.microsoft.com/office/drawing/2014/main" id="{19AB74F1-742F-4388-8383-FE6C5434B748}"/>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7" name="フローチャート: 判断 706">
          <a:extLst>
            <a:ext uri="{FF2B5EF4-FFF2-40B4-BE49-F238E27FC236}">
              <a16:creationId xmlns:a16="http://schemas.microsoft.com/office/drawing/2014/main" id="{1AFC1404-6A7E-4EA4-830D-2404C04283E8}"/>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8" name="フローチャート: 判断 707">
          <a:extLst>
            <a:ext uri="{FF2B5EF4-FFF2-40B4-BE49-F238E27FC236}">
              <a16:creationId xmlns:a16="http://schemas.microsoft.com/office/drawing/2014/main" id="{BB61C9B5-BDAF-422E-8FE4-C4D341C04E3F}"/>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9" name="フローチャート: 判断 708">
          <a:extLst>
            <a:ext uri="{FF2B5EF4-FFF2-40B4-BE49-F238E27FC236}">
              <a16:creationId xmlns:a16="http://schemas.microsoft.com/office/drawing/2014/main" id="{006CA1C0-8E9D-490F-93B4-CEA11E0F751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0" name="フローチャート: 判断 709">
          <a:extLst>
            <a:ext uri="{FF2B5EF4-FFF2-40B4-BE49-F238E27FC236}">
              <a16:creationId xmlns:a16="http://schemas.microsoft.com/office/drawing/2014/main" id="{43595524-ECDC-462D-A86A-0DE8D7CD7E6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1" name="フローチャート: 判断 710">
          <a:extLst>
            <a:ext uri="{FF2B5EF4-FFF2-40B4-BE49-F238E27FC236}">
              <a16:creationId xmlns:a16="http://schemas.microsoft.com/office/drawing/2014/main" id="{1895373D-B92F-4C81-AB78-929E168768AA}"/>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659E247-30C7-413B-9784-9051A7E911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A64E140-4F26-44D4-B24D-7718667385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1A91798-5981-4B6F-B3E5-DFE44804CC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DB95388-5B24-461F-B660-73E8C113C1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237F28A-4987-4737-8D62-5238CE1B228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17" name="楕円 716">
          <a:extLst>
            <a:ext uri="{FF2B5EF4-FFF2-40B4-BE49-F238E27FC236}">
              <a16:creationId xmlns:a16="http://schemas.microsoft.com/office/drawing/2014/main" id="{3F95A036-D18C-4191-BB00-7AC2B6C7F258}"/>
            </a:ext>
          </a:extLst>
        </xdr:cNvPr>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18" name="【児童館】&#10;一人当たり面積該当値テキスト">
          <a:extLst>
            <a:ext uri="{FF2B5EF4-FFF2-40B4-BE49-F238E27FC236}">
              <a16:creationId xmlns:a16="http://schemas.microsoft.com/office/drawing/2014/main" id="{D921DF1A-5A9C-4002-A41C-71F1A1965151}"/>
            </a:ext>
          </a:extLst>
        </xdr:cNvPr>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19" name="楕円 718">
          <a:extLst>
            <a:ext uri="{FF2B5EF4-FFF2-40B4-BE49-F238E27FC236}">
              <a16:creationId xmlns:a16="http://schemas.microsoft.com/office/drawing/2014/main" id="{47827DE8-0A11-4237-B32B-1398B06704AA}"/>
            </a:ext>
          </a:extLst>
        </xdr:cNvPr>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20" name="直線コネクタ 719">
          <a:extLst>
            <a:ext uri="{FF2B5EF4-FFF2-40B4-BE49-F238E27FC236}">
              <a16:creationId xmlns:a16="http://schemas.microsoft.com/office/drawing/2014/main" id="{4BC64340-B2B0-4B54-956B-A75E62591718}"/>
            </a:ext>
          </a:extLst>
        </xdr:cNvPr>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21" name="楕円 720">
          <a:extLst>
            <a:ext uri="{FF2B5EF4-FFF2-40B4-BE49-F238E27FC236}">
              <a16:creationId xmlns:a16="http://schemas.microsoft.com/office/drawing/2014/main" id="{AC391AD3-0DD2-4801-BCA7-1113A9BA5655}"/>
            </a:ext>
          </a:extLst>
        </xdr:cNvPr>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722" name="直線コネクタ 721">
          <a:extLst>
            <a:ext uri="{FF2B5EF4-FFF2-40B4-BE49-F238E27FC236}">
              <a16:creationId xmlns:a16="http://schemas.microsoft.com/office/drawing/2014/main" id="{6F532F5E-05CE-4D10-8A3A-121CFB764D9F}"/>
            </a:ext>
          </a:extLst>
        </xdr:cNvPr>
        <xdr:cNvCxnSpPr/>
      </xdr:nvCxnSpPr>
      <xdr:spPr>
        <a:xfrm>
          <a:off x="20434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723" name="楕円 722">
          <a:extLst>
            <a:ext uri="{FF2B5EF4-FFF2-40B4-BE49-F238E27FC236}">
              <a16:creationId xmlns:a16="http://schemas.microsoft.com/office/drawing/2014/main" id="{FBB9F308-AF29-4DB5-A30F-0BC6015E5A3B}"/>
            </a:ext>
          </a:extLst>
        </xdr:cNvPr>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19050</xdr:rowOff>
    </xdr:to>
    <xdr:cxnSp macro="">
      <xdr:nvCxnSpPr>
        <xdr:cNvPr id="724" name="直線コネクタ 723">
          <a:extLst>
            <a:ext uri="{FF2B5EF4-FFF2-40B4-BE49-F238E27FC236}">
              <a16:creationId xmlns:a16="http://schemas.microsoft.com/office/drawing/2014/main" id="{22060954-0591-49E7-9F5D-FE40616B3B67}"/>
            </a:ext>
          </a:extLst>
        </xdr:cNvPr>
        <xdr:cNvCxnSpPr/>
      </xdr:nvCxnSpPr>
      <xdr:spPr>
        <a:xfrm flipV="1">
          <a:off x="19545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139700</xdr:rowOff>
    </xdr:from>
    <xdr:to>
      <xdr:col>98</xdr:col>
      <xdr:colOff>38100</xdr:colOff>
      <xdr:row>80</xdr:row>
      <xdr:rowOff>69850</xdr:rowOff>
    </xdr:to>
    <xdr:sp macro="" textlink="">
      <xdr:nvSpPr>
        <xdr:cNvPr id="725" name="楕円 724">
          <a:extLst>
            <a:ext uri="{FF2B5EF4-FFF2-40B4-BE49-F238E27FC236}">
              <a16:creationId xmlns:a16="http://schemas.microsoft.com/office/drawing/2014/main" id="{296027EC-2EF4-4A1B-9723-95DE2F4A35BD}"/>
            </a:ext>
          </a:extLst>
        </xdr:cNvPr>
        <xdr:cNvSpPr/>
      </xdr:nvSpPr>
      <xdr:spPr>
        <a:xfrm>
          <a:off x="18605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19050</xdr:rowOff>
    </xdr:from>
    <xdr:to>
      <xdr:col>102</xdr:col>
      <xdr:colOff>114300</xdr:colOff>
      <xdr:row>80</xdr:row>
      <xdr:rowOff>19050</xdr:rowOff>
    </xdr:to>
    <xdr:cxnSp macro="">
      <xdr:nvCxnSpPr>
        <xdr:cNvPr id="726" name="直線コネクタ 725">
          <a:extLst>
            <a:ext uri="{FF2B5EF4-FFF2-40B4-BE49-F238E27FC236}">
              <a16:creationId xmlns:a16="http://schemas.microsoft.com/office/drawing/2014/main" id="{7B101654-31B2-4EDD-9AA2-F77323B6CCC8}"/>
            </a:ext>
          </a:extLst>
        </xdr:cNvPr>
        <xdr:cNvCxnSpPr/>
      </xdr:nvCxnSpPr>
      <xdr:spPr>
        <a:xfrm>
          <a:off x="18656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7" name="n_1aveValue【児童館】&#10;一人当たり面積">
          <a:extLst>
            <a:ext uri="{FF2B5EF4-FFF2-40B4-BE49-F238E27FC236}">
              <a16:creationId xmlns:a16="http://schemas.microsoft.com/office/drawing/2014/main" id="{C53666B2-B4F7-4116-A61C-BEA84EAF7339}"/>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8" name="n_2aveValue【児童館】&#10;一人当たり面積">
          <a:extLst>
            <a:ext uri="{FF2B5EF4-FFF2-40B4-BE49-F238E27FC236}">
              <a16:creationId xmlns:a16="http://schemas.microsoft.com/office/drawing/2014/main" id="{78DF08A2-406B-42CF-87D3-E76AAAB05069}"/>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9" name="n_3aveValue【児童館】&#10;一人当たり面積">
          <a:extLst>
            <a:ext uri="{FF2B5EF4-FFF2-40B4-BE49-F238E27FC236}">
              <a16:creationId xmlns:a16="http://schemas.microsoft.com/office/drawing/2014/main" id="{EBDC2315-B345-48BA-96A4-2374C1888DA4}"/>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0" name="n_4aveValue【児童館】&#10;一人当たり面積">
          <a:extLst>
            <a:ext uri="{FF2B5EF4-FFF2-40B4-BE49-F238E27FC236}">
              <a16:creationId xmlns:a16="http://schemas.microsoft.com/office/drawing/2014/main" id="{4868BA9F-AF36-4581-A651-C401E62D527E}"/>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31" name="n_1mainValue【児童館】&#10;一人当たり面積">
          <a:extLst>
            <a:ext uri="{FF2B5EF4-FFF2-40B4-BE49-F238E27FC236}">
              <a16:creationId xmlns:a16="http://schemas.microsoft.com/office/drawing/2014/main" id="{5E8DEDE2-C751-4199-8067-AA93661BE40D}"/>
            </a:ext>
          </a:extLst>
        </xdr:cNvPr>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2" name="n_2mainValue【児童館】&#10;一人当たり面積">
          <a:extLst>
            <a:ext uri="{FF2B5EF4-FFF2-40B4-BE49-F238E27FC236}">
              <a16:creationId xmlns:a16="http://schemas.microsoft.com/office/drawing/2014/main" id="{96F4297C-7618-4DD3-8283-FFBAB839469E}"/>
            </a:ext>
          </a:extLst>
        </xdr:cNvPr>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733" name="n_3mainValue【児童館】&#10;一人当たり面積">
          <a:extLst>
            <a:ext uri="{FF2B5EF4-FFF2-40B4-BE49-F238E27FC236}">
              <a16:creationId xmlns:a16="http://schemas.microsoft.com/office/drawing/2014/main" id="{EAF005C8-90E6-43B5-A6BA-9D600516C818}"/>
            </a:ext>
          </a:extLst>
        </xdr:cNvPr>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86377</xdr:rowOff>
    </xdr:from>
    <xdr:ext cx="469744" cy="259045"/>
    <xdr:sp macro="" textlink="">
      <xdr:nvSpPr>
        <xdr:cNvPr id="734" name="n_4mainValue【児童館】&#10;一人当たり面積">
          <a:extLst>
            <a:ext uri="{FF2B5EF4-FFF2-40B4-BE49-F238E27FC236}">
              <a16:creationId xmlns:a16="http://schemas.microsoft.com/office/drawing/2014/main" id="{8C070070-1621-4E0E-AE9C-1BCB1974C2A5}"/>
            </a:ext>
          </a:extLst>
        </xdr:cNvPr>
        <xdr:cNvSpPr txBox="1"/>
      </xdr:nvSpPr>
      <xdr:spPr>
        <a:xfrm>
          <a:off x="18421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5F20E708-4096-4A70-8FF0-53A1D2DBA8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F90A9E5-A341-46C9-92EF-EF49E9E1BA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C0591FA-30FA-4195-A41E-4C7DD713EC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4526B387-EE6F-4E62-95A2-94B1CC3C4C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557D3DDA-590C-4056-A4F3-9F9371AAF9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CE85330D-1B2B-489D-A011-965DF5E9F2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22F8335B-69BD-4071-8C2C-B1B5C14E7E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687DD100-8EAA-488A-8EFD-1610C20682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E25FA0C9-DE53-485C-B55C-7F15F0B069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81CC6788-4994-4960-B918-470FECBF40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86BDDBD0-0C88-4781-92E7-DE700D6F1F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BE72CBB9-8D64-4FE3-96F7-E3DC90A2451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C239DA1B-3BDB-4A27-9C0B-E3C47CBB9E0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DD82FBBE-05A0-4CF6-AEBC-9E276FE3B0B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D867579F-954B-4CDD-ACF1-847119BF6CC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98FE849C-652C-4227-8C7B-B4BBAB5938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68BF3515-5C97-49FD-B874-4DCE79D6E74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97144E3C-12F3-49F1-BA61-51B76059E9C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1333547B-A12B-4D9A-BD8C-47DF155DB1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5B0B3EF-A5E7-4C57-A362-855FF7BC796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FAD57A4B-028F-41F8-90CE-16083E8E609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49754324-376F-420E-96B0-3E71972F74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243C348D-C5ED-40CF-B0E2-0B0A4DCB1A4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ACC70299-E8DB-439C-A772-555F4A0506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9" name="直線コネクタ 758">
          <a:extLst>
            <a:ext uri="{FF2B5EF4-FFF2-40B4-BE49-F238E27FC236}">
              <a16:creationId xmlns:a16="http://schemas.microsoft.com/office/drawing/2014/main" id="{D7344C84-9FC5-46D6-B84B-BA55BD0B337A}"/>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0" name="【公民館】&#10;有形固定資産減価償却率最小値テキスト">
          <a:extLst>
            <a:ext uri="{FF2B5EF4-FFF2-40B4-BE49-F238E27FC236}">
              <a16:creationId xmlns:a16="http://schemas.microsoft.com/office/drawing/2014/main" id="{14C11F88-686A-4B62-AF54-59A3285DB229}"/>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1" name="直線コネクタ 760">
          <a:extLst>
            <a:ext uri="{FF2B5EF4-FFF2-40B4-BE49-F238E27FC236}">
              <a16:creationId xmlns:a16="http://schemas.microsoft.com/office/drawing/2014/main" id="{51D43984-DB66-4040-AB9C-673D68D6D43A}"/>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2" name="【公民館】&#10;有形固定資産減価償却率最大値テキスト">
          <a:extLst>
            <a:ext uri="{FF2B5EF4-FFF2-40B4-BE49-F238E27FC236}">
              <a16:creationId xmlns:a16="http://schemas.microsoft.com/office/drawing/2014/main" id="{9091F516-0E63-4BCC-A73E-E7A90C034669}"/>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3" name="直線コネクタ 762">
          <a:extLst>
            <a:ext uri="{FF2B5EF4-FFF2-40B4-BE49-F238E27FC236}">
              <a16:creationId xmlns:a16="http://schemas.microsoft.com/office/drawing/2014/main" id="{589E15B8-B168-4E5C-99B1-79982870D8C9}"/>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4" name="【公民館】&#10;有形固定資産減価償却率平均値テキスト">
          <a:extLst>
            <a:ext uri="{FF2B5EF4-FFF2-40B4-BE49-F238E27FC236}">
              <a16:creationId xmlns:a16="http://schemas.microsoft.com/office/drawing/2014/main" id="{2411EC28-56AD-414E-8694-2681918BA05C}"/>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5" name="フローチャート: 判断 764">
          <a:extLst>
            <a:ext uri="{FF2B5EF4-FFF2-40B4-BE49-F238E27FC236}">
              <a16:creationId xmlns:a16="http://schemas.microsoft.com/office/drawing/2014/main" id="{680C7E24-55D7-4104-9C2F-EC2814644D63}"/>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6" name="フローチャート: 判断 765">
          <a:extLst>
            <a:ext uri="{FF2B5EF4-FFF2-40B4-BE49-F238E27FC236}">
              <a16:creationId xmlns:a16="http://schemas.microsoft.com/office/drawing/2014/main" id="{7048AA7B-1523-4337-B64D-CF9820225549}"/>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7" name="フローチャート: 判断 766">
          <a:extLst>
            <a:ext uri="{FF2B5EF4-FFF2-40B4-BE49-F238E27FC236}">
              <a16:creationId xmlns:a16="http://schemas.microsoft.com/office/drawing/2014/main" id="{7727D7CA-4B2B-4218-9B1D-B2C1143BBD28}"/>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8" name="フローチャート: 判断 767">
          <a:extLst>
            <a:ext uri="{FF2B5EF4-FFF2-40B4-BE49-F238E27FC236}">
              <a16:creationId xmlns:a16="http://schemas.microsoft.com/office/drawing/2014/main" id="{6520FD5D-323A-4AE0-8F9B-78BC65DDA453}"/>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9" name="フローチャート: 判断 768">
          <a:extLst>
            <a:ext uri="{FF2B5EF4-FFF2-40B4-BE49-F238E27FC236}">
              <a16:creationId xmlns:a16="http://schemas.microsoft.com/office/drawing/2014/main" id="{75740611-687E-47B2-8409-26317C5B5B35}"/>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DDF787B-F5F5-4038-AD8C-CAAEFEEB11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014F14D-9832-44F2-899E-D269932A7E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D96535B-6290-4380-82D5-C2CE8C7537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CF626FF-E419-4503-8FCE-F2DE9F6EAB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8C1DD62-2CC7-40CE-9DCD-51854AA0AF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75" name="楕円 774">
          <a:extLst>
            <a:ext uri="{FF2B5EF4-FFF2-40B4-BE49-F238E27FC236}">
              <a16:creationId xmlns:a16="http://schemas.microsoft.com/office/drawing/2014/main" id="{D072BF8F-1632-4ACD-85D1-CC435A36D005}"/>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111777</xdr:rowOff>
    </xdr:from>
    <xdr:ext cx="405111" cy="259045"/>
    <xdr:sp macro="" textlink="">
      <xdr:nvSpPr>
        <xdr:cNvPr id="776" name="【公民館】&#10;有形固定資産減価償却率該当値テキスト">
          <a:extLst>
            <a:ext uri="{FF2B5EF4-FFF2-40B4-BE49-F238E27FC236}">
              <a16:creationId xmlns:a16="http://schemas.microsoft.com/office/drawing/2014/main" id="{8B2EBDB7-7CF6-4FAA-88C0-7E9F9A9A4C7D}"/>
            </a:ext>
          </a:extLst>
        </xdr:cNvPr>
        <xdr:cNvSpPr txBox="1"/>
      </xdr:nvSpPr>
      <xdr:spPr>
        <a:xfrm>
          <a:off x="16357600" y="182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xdr:rowOff>
    </xdr:from>
    <xdr:to>
      <xdr:col>81</xdr:col>
      <xdr:colOff>101600</xdr:colOff>
      <xdr:row>107</xdr:row>
      <xdr:rowOff>117475</xdr:rowOff>
    </xdr:to>
    <xdr:sp macro="" textlink="">
      <xdr:nvSpPr>
        <xdr:cNvPr id="777" name="楕円 776">
          <a:extLst>
            <a:ext uri="{FF2B5EF4-FFF2-40B4-BE49-F238E27FC236}">
              <a16:creationId xmlns:a16="http://schemas.microsoft.com/office/drawing/2014/main" id="{B17C53D6-BB7E-4005-B5AD-6AED2F9CB4B2}"/>
            </a:ext>
          </a:extLst>
        </xdr:cNvPr>
        <xdr:cNvSpPr/>
      </xdr:nvSpPr>
      <xdr:spPr>
        <a:xfrm>
          <a:off x="1543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66675</xdr:rowOff>
    </xdr:from>
    <xdr:to>
      <xdr:col>85</xdr:col>
      <xdr:colOff>127000</xdr:colOff>
      <xdr:row>107</xdr:row>
      <xdr:rowOff>76200</xdr:rowOff>
    </xdr:to>
    <xdr:cxnSp macro="">
      <xdr:nvCxnSpPr>
        <xdr:cNvPr id="778" name="直線コネクタ 777">
          <a:extLst>
            <a:ext uri="{FF2B5EF4-FFF2-40B4-BE49-F238E27FC236}">
              <a16:creationId xmlns:a16="http://schemas.microsoft.com/office/drawing/2014/main" id="{957BF995-CA92-43D5-84D6-55C29C6E1157}"/>
            </a:ext>
          </a:extLst>
        </xdr:cNvPr>
        <xdr:cNvCxnSpPr/>
      </xdr:nvCxnSpPr>
      <xdr:spPr>
        <a:xfrm>
          <a:off x="15481300" y="18411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779" name="楕円 778">
          <a:extLst>
            <a:ext uri="{FF2B5EF4-FFF2-40B4-BE49-F238E27FC236}">
              <a16:creationId xmlns:a16="http://schemas.microsoft.com/office/drawing/2014/main" id="{53B5006B-F133-49BE-BDC7-A37000417EB2}"/>
            </a:ext>
          </a:extLst>
        </xdr:cNvPr>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47625</xdr:rowOff>
    </xdr:from>
    <xdr:to>
      <xdr:col>81</xdr:col>
      <xdr:colOff>50800</xdr:colOff>
      <xdr:row>107</xdr:row>
      <xdr:rowOff>66675</xdr:rowOff>
    </xdr:to>
    <xdr:cxnSp macro="">
      <xdr:nvCxnSpPr>
        <xdr:cNvPr id="780" name="直線コネクタ 779">
          <a:extLst>
            <a:ext uri="{FF2B5EF4-FFF2-40B4-BE49-F238E27FC236}">
              <a16:creationId xmlns:a16="http://schemas.microsoft.com/office/drawing/2014/main" id="{2152EC2D-D688-4F4F-B597-AE8C324924E5}"/>
            </a:ext>
          </a:extLst>
        </xdr:cNvPr>
        <xdr:cNvCxnSpPr/>
      </xdr:nvCxnSpPr>
      <xdr:spPr>
        <a:xfrm>
          <a:off x="14592300" y="18392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xdr:rowOff>
    </xdr:from>
    <xdr:to>
      <xdr:col>72</xdr:col>
      <xdr:colOff>38100</xdr:colOff>
      <xdr:row>107</xdr:row>
      <xdr:rowOff>106045</xdr:rowOff>
    </xdr:to>
    <xdr:sp macro="" textlink="">
      <xdr:nvSpPr>
        <xdr:cNvPr id="781" name="楕円 780">
          <a:extLst>
            <a:ext uri="{FF2B5EF4-FFF2-40B4-BE49-F238E27FC236}">
              <a16:creationId xmlns:a16="http://schemas.microsoft.com/office/drawing/2014/main" id="{B01514CE-8F53-482B-A342-361FABC307A5}"/>
            </a:ext>
          </a:extLst>
        </xdr:cNvPr>
        <xdr:cNvSpPr/>
      </xdr:nvSpPr>
      <xdr:spPr>
        <a:xfrm>
          <a:off x="1365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47625</xdr:rowOff>
    </xdr:from>
    <xdr:to>
      <xdr:col>76</xdr:col>
      <xdr:colOff>114300</xdr:colOff>
      <xdr:row>107</xdr:row>
      <xdr:rowOff>55245</xdr:rowOff>
    </xdr:to>
    <xdr:cxnSp macro="">
      <xdr:nvCxnSpPr>
        <xdr:cNvPr id="782" name="直線コネクタ 781">
          <a:extLst>
            <a:ext uri="{FF2B5EF4-FFF2-40B4-BE49-F238E27FC236}">
              <a16:creationId xmlns:a16="http://schemas.microsoft.com/office/drawing/2014/main" id="{06365BF9-25BC-4FE1-B7CF-EC64F9D970D4}"/>
            </a:ext>
          </a:extLst>
        </xdr:cNvPr>
        <xdr:cNvCxnSpPr/>
      </xdr:nvCxnSpPr>
      <xdr:spPr>
        <a:xfrm flipV="1">
          <a:off x="13703300" y="18392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783" name="楕円 782">
          <a:extLst>
            <a:ext uri="{FF2B5EF4-FFF2-40B4-BE49-F238E27FC236}">
              <a16:creationId xmlns:a16="http://schemas.microsoft.com/office/drawing/2014/main" id="{2DEA0EE9-346E-4E2F-9F8C-0FB4D9CAC84E}"/>
            </a:ext>
          </a:extLst>
        </xdr:cNvPr>
        <xdr:cNvSpPr/>
      </xdr:nvSpPr>
      <xdr:spPr>
        <a:xfrm>
          <a:off x="1276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55245</xdr:rowOff>
    </xdr:to>
    <xdr:cxnSp macro="">
      <xdr:nvCxnSpPr>
        <xdr:cNvPr id="784" name="直線コネクタ 783">
          <a:extLst>
            <a:ext uri="{FF2B5EF4-FFF2-40B4-BE49-F238E27FC236}">
              <a16:creationId xmlns:a16="http://schemas.microsoft.com/office/drawing/2014/main" id="{5C74DAA7-2130-4CF4-B365-A9EE7026F309}"/>
            </a:ext>
          </a:extLst>
        </xdr:cNvPr>
        <xdr:cNvCxnSpPr/>
      </xdr:nvCxnSpPr>
      <xdr:spPr>
        <a:xfrm>
          <a:off x="12814300" y="18383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5" name="n_1aveValue【公民館】&#10;有形固定資産減価償却率">
          <a:extLst>
            <a:ext uri="{FF2B5EF4-FFF2-40B4-BE49-F238E27FC236}">
              <a16:creationId xmlns:a16="http://schemas.microsoft.com/office/drawing/2014/main" id="{2F6B1C96-213E-4480-847E-3E9D78B28F6F}"/>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6" name="n_2aveValue【公民館】&#10;有形固定資産減価償却率">
          <a:extLst>
            <a:ext uri="{FF2B5EF4-FFF2-40B4-BE49-F238E27FC236}">
              <a16:creationId xmlns:a16="http://schemas.microsoft.com/office/drawing/2014/main" id="{EE574AAD-D5BD-445B-B6A9-74E8D71AA3E3}"/>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7" name="n_3aveValue【公民館】&#10;有形固定資産減価償却率">
          <a:extLst>
            <a:ext uri="{FF2B5EF4-FFF2-40B4-BE49-F238E27FC236}">
              <a16:creationId xmlns:a16="http://schemas.microsoft.com/office/drawing/2014/main" id="{CF584E59-884B-41ED-BD18-1885B19F9B11}"/>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8" name="n_4aveValue【公民館】&#10;有形固定資産減価償却率">
          <a:extLst>
            <a:ext uri="{FF2B5EF4-FFF2-40B4-BE49-F238E27FC236}">
              <a16:creationId xmlns:a16="http://schemas.microsoft.com/office/drawing/2014/main" id="{9B4F03A2-5282-49F1-99F9-3D650B057C1B}"/>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108602</xdr:rowOff>
    </xdr:from>
    <xdr:ext cx="405111" cy="259045"/>
    <xdr:sp macro="" textlink="">
      <xdr:nvSpPr>
        <xdr:cNvPr id="789" name="n_1mainValue【公民館】&#10;有形固定資産減価償却率">
          <a:extLst>
            <a:ext uri="{FF2B5EF4-FFF2-40B4-BE49-F238E27FC236}">
              <a16:creationId xmlns:a16="http://schemas.microsoft.com/office/drawing/2014/main" id="{BEDE4744-9FB3-4CAF-9F5A-F22A92F95551}"/>
            </a:ext>
          </a:extLst>
        </xdr:cNvPr>
        <xdr:cNvSpPr txBox="1"/>
      </xdr:nvSpPr>
      <xdr:spPr>
        <a:xfrm>
          <a:off x="152660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790" name="n_2mainValue【公民館】&#10;有形固定資産減価償却率">
          <a:extLst>
            <a:ext uri="{FF2B5EF4-FFF2-40B4-BE49-F238E27FC236}">
              <a16:creationId xmlns:a16="http://schemas.microsoft.com/office/drawing/2014/main" id="{880E94DB-25E9-4774-9AF4-981E389F0EE5}"/>
            </a:ext>
          </a:extLst>
        </xdr:cNvPr>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97172</xdr:rowOff>
    </xdr:from>
    <xdr:ext cx="405111" cy="259045"/>
    <xdr:sp macro="" textlink="">
      <xdr:nvSpPr>
        <xdr:cNvPr id="791" name="n_3mainValue【公民館】&#10;有形固定資産減価償却率">
          <a:extLst>
            <a:ext uri="{FF2B5EF4-FFF2-40B4-BE49-F238E27FC236}">
              <a16:creationId xmlns:a16="http://schemas.microsoft.com/office/drawing/2014/main" id="{CE11F163-55E1-445B-883C-0F342028048D}"/>
            </a:ext>
          </a:extLst>
        </xdr:cNvPr>
        <xdr:cNvSpPr txBox="1"/>
      </xdr:nvSpPr>
      <xdr:spPr>
        <a:xfrm>
          <a:off x="13500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792" name="n_4mainValue【公民館】&#10;有形固定資産減価償却率">
          <a:extLst>
            <a:ext uri="{FF2B5EF4-FFF2-40B4-BE49-F238E27FC236}">
              <a16:creationId xmlns:a16="http://schemas.microsoft.com/office/drawing/2014/main" id="{2752A542-16D1-4623-97F6-4EB5C896C4FB}"/>
            </a:ext>
          </a:extLst>
        </xdr:cNvPr>
        <xdr:cNvSpPr txBox="1"/>
      </xdr:nvSpPr>
      <xdr:spPr>
        <a:xfrm>
          <a:off x="12611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610E7403-7A89-413D-A458-F2A7B62013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47CC8CE-15E2-4780-AD82-E90040888E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C3FDC10-54B0-4F0B-A2D4-8895696433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CC16A1E-BEFB-427B-B52C-D6D616FBD9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150D3227-B10D-43EF-A7E9-BAC34D3BFB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D07C568-4816-4F0F-A3A2-75AB99B650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A5CBB1DF-5586-4EF8-8030-C54951984B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58C3E2D9-D0AB-4441-B167-15AA5CAEB1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CD4BBD8-56F6-4308-877D-8D7E6822D1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3DA0FCD-278E-4D2A-BF1C-58574533B9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F6CECAD7-FC29-4EFE-956D-B1AC34F90A8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44E95F9C-6457-47E0-824E-101B4BBBBAD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2531A989-E9DC-4741-B968-6E641EC9B6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ADC663AA-9052-4104-8CBB-B62469C8A05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1586A68-5B54-42B3-8620-78097177ADE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D7A76F5E-EEB3-4296-9349-A0B9769663C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789352-2F7E-4211-857B-EB06519581C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C045CF9A-0289-44F3-AA23-CFC5919AB7A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EEB6C827-FD85-4806-A7FC-628119254B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F3C0B4A3-A014-4A09-8858-FEA991A03A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4971864-B97A-4660-8F4F-B4BB201903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67F609D5-1204-42B3-A4EA-A678A0C4FBF9}"/>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02556D3F-0AC2-49F1-B7A5-DDB26389BDC2}"/>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9D18789A-9B5F-4EAD-93D1-4022DC910E32}"/>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7" name="【公民館】&#10;一人当たり面積最大値テキスト">
          <a:extLst>
            <a:ext uri="{FF2B5EF4-FFF2-40B4-BE49-F238E27FC236}">
              <a16:creationId xmlns:a16="http://schemas.microsoft.com/office/drawing/2014/main" id="{C88DD83F-791E-4450-9A94-0DF65E56291D}"/>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8" name="直線コネクタ 817">
          <a:extLst>
            <a:ext uri="{FF2B5EF4-FFF2-40B4-BE49-F238E27FC236}">
              <a16:creationId xmlns:a16="http://schemas.microsoft.com/office/drawing/2014/main" id="{397A9DE4-AA2C-4DD7-893A-78FCA7AEDF33}"/>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9" name="【公民館】&#10;一人当たり面積平均値テキスト">
          <a:extLst>
            <a:ext uri="{FF2B5EF4-FFF2-40B4-BE49-F238E27FC236}">
              <a16:creationId xmlns:a16="http://schemas.microsoft.com/office/drawing/2014/main" id="{DD04EC60-D289-4642-9F1E-967B52B38403}"/>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20" name="フローチャート: 判断 819">
          <a:extLst>
            <a:ext uri="{FF2B5EF4-FFF2-40B4-BE49-F238E27FC236}">
              <a16:creationId xmlns:a16="http://schemas.microsoft.com/office/drawing/2014/main" id="{AD0CDDE2-161E-4AA3-BB95-7DD6470EF43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21" name="フローチャート: 判断 820">
          <a:extLst>
            <a:ext uri="{FF2B5EF4-FFF2-40B4-BE49-F238E27FC236}">
              <a16:creationId xmlns:a16="http://schemas.microsoft.com/office/drawing/2014/main" id="{A5495D32-982B-4574-B6C4-5842E5B10EA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2" name="フローチャート: 判断 821">
          <a:extLst>
            <a:ext uri="{FF2B5EF4-FFF2-40B4-BE49-F238E27FC236}">
              <a16:creationId xmlns:a16="http://schemas.microsoft.com/office/drawing/2014/main" id="{0744E1BE-6551-49A1-8CD1-4EB2CA371BB9}"/>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a:extLst>
            <a:ext uri="{FF2B5EF4-FFF2-40B4-BE49-F238E27FC236}">
              <a16:creationId xmlns:a16="http://schemas.microsoft.com/office/drawing/2014/main" id="{9CC84C16-D798-4C98-8CFC-728E21F56116}"/>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4" name="フローチャート: 判断 823">
          <a:extLst>
            <a:ext uri="{FF2B5EF4-FFF2-40B4-BE49-F238E27FC236}">
              <a16:creationId xmlns:a16="http://schemas.microsoft.com/office/drawing/2014/main" id="{A97B9AFC-4E04-44E0-B752-428A661570EE}"/>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64E5298-31A6-49DF-A442-3C0C23E164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845D0FC-BACF-4924-8B96-12A24AC9D5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7B8AC09-DF24-409F-AE37-0C2FDD1A30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2B9D4D9-CB72-470E-B505-98C8FD2589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977DB11-2CE6-4148-BCA4-49482903B9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30" name="楕円 829">
          <a:extLst>
            <a:ext uri="{FF2B5EF4-FFF2-40B4-BE49-F238E27FC236}">
              <a16:creationId xmlns:a16="http://schemas.microsoft.com/office/drawing/2014/main" id="{62B20A0E-7EC2-4942-B211-FEFFC287902D}"/>
            </a:ext>
          </a:extLst>
        </xdr:cNvPr>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831" name="【公民館】&#10;一人当たり面積該当値テキスト">
          <a:extLst>
            <a:ext uri="{FF2B5EF4-FFF2-40B4-BE49-F238E27FC236}">
              <a16:creationId xmlns:a16="http://schemas.microsoft.com/office/drawing/2014/main" id="{233407A1-F26D-488A-81DC-A35C83C22803}"/>
            </a:ext>
          </a:extLst>
        </xdr:cNvPr>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34544</xdr:rowOff>
    </xdr:from>
    <xdr:to>
      <xdr:col>112</xdr:col>
      <xdr:colOff>38100</xdr:colOff>
      <xdr:row>106</xdr:row>
      <xdr:rowOff>136144</xdr:rowOff>
    </xdr:to>
    <xdr:sp macro="" textlink="">
      <xdr:nvSpPr>
        <xdr:cNvPr id="832" name="楕円 831">
          <a:extLst>
            <a:ext uri="{FF2B5EF4-FFF2-40B4-BE49-F238E27FC236}">
              <a16:creationId xmlns:a16="http://schemas.microsoft.com/office/drawing/2014/main" id="{FA486576-BC90-4C95-BDF8-D072B0602190}"/>
            </a:ext>
          </a:extLst>
        </xdr:cNvPr>
        <xdr:cNvSpPr/>
      </xdr:nvSpPr>
      <xdr:spPr>
        <a:xfrm>
          <a:off x="21272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85344</xdr:rowOff>
    </xdr:to>
    <xdr:cxnSp macro="">
      <xdr:nvCxnSpPr>
        <xdr:cNvPr id="833" name="直線コネクタ 832">
          <a:extLst>
            <a:ext uri="{FF2B5EF4-FFF2-40B4-BE49-F238E27FC236}">
              <a16:creationId xmlns:a16="http://schemas.microsoft.com/office/drawing/2014/main" id="{17D2C9FA-F1D4-410D-BA41-FD3406FDB017}"/>
            </a:ext>
          </a:extLst>
        </xdr:cNvPr>
        <xdr:cNvCxnSpPr/>
      </xdr:nvCxnSpPr>
      <xdr:spPr>
        <a:xfrm flipV="1">
          <a:off x="21323300" y="1825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34" name="楕円 833">
          <a:extLst>
            <a:ext uri="{FF2B5EF4-FFF2-40B4-BE49-F238E27FC236}">
              <a16:creationId xmlns:a16="http://schemas.microsoft.com/office/drawing/2014/main" id="{704D0E7C-B6C6-4DDA-849E-4616B7CCEA76}"/>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87630</xdr:rowOff>
    </xdr:to>
    <xdr:cxnSp macro="">
      <xdr:nvCxnSpPr>
        <xdr:cNvPr id="835" name="直線コネクタ 834">
          <a:extLst>
            <a:ext uri="{FF2B5EF4-FFF2-40B4-BE49-F238E27FC236}">
              <a16:creationId xmlns:a16="http://schemas.microsoft.com/office/drawing/2014/main" id="{EC0BC25D-315F-4427-B915-58C687F8D058}"/>
            </a:ext>
          </a:extLst>
        </xdr:cNvPr>
        <xdr:cNvCxnSpPr/>
      </xdr:nvCxnSpPr>
      <xdr:spPr>
        <a:xfrm flipV="1">
          <a:off x="20434300" y="1825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36" name="楕円 835">
          <a:extLst>
            <a:ext uri="{FF2B5EF4-FFF2-40B4-BE49-F238E27FC236}">
              <a16:creationId xmlns:a16="http://schemas.microsoft.com/office/drawing/2014/main" id="{5586525E-806B-4285-B4AE-CB0D02BB3A13}"/>
            </a:ext>
          </a:extLst>
        </xdr:cNvPr>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87630</xdr:rowOff>
    </xdr:to>
    <xdr:cxnSp macro="">
      <xdr:nvCxnSpPr>
        <xdr:cNvPr id="837" name="直線コネクタ 836">
          <a:extLst>
            <a:ext uri="{FF2B5EF4-FFF2-40B4-BE49-F238E27FC236}">
              <a16:creationId xmlns:a16="http://schemas.microsoft.com/office/drawing/2014/main" id="{D0D59443-0173-4CBB-BA96-9CEDBF3D03E8}"/>
            </a:ext>
          </a:extLst>
        </xdr:cNvPr>
        <xdr:cNvCxnSpPr/>
      </xdr:nvCxnSpPr>
      <xdr:spPr>
        <a:xfrm>
          <a:off x="19545300" y="1826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8" name="楕円 837">
          <a:extLst>
            <a:ext uri="{FF2B5EF4-FFF2-40B4-BE49-F238E27FC236}">
              <a16:creationId xmlns:a16="http://schemas.microsoft.com/office/drawing/2014/main" id="{B3CC4B52-ADE3-414E-9831-5FF68922F306}"/>
            </a:ext>
          </a:extLst>
        </xdr:cNvPr>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89915</xdr:rowOff>
    </xdr:to>
    <xdr:cxnSp macro="">
      <xdr:nvCxnSpPr>
        <xdr:cNvPr id="839" name="直線コネクタ 838">
          <a:extLst>
            <a:ext uri="{FF2B5EF4-FFF2-40B4-BE49-F238E27FC236}">
              <a16:creationId xmlns:a16="http://schemas.microsoft.com/office/drawing/2014/main" id="{E5F7C782-DBA7-450C-8D3A-8036DD721E3E}"/>
            </a:ext>
          </a:extLst>
        </xdr:cNvPr>
        <xdr:cNvCxnSpPr/>
      </xdr:nvCxnSpPr>
      <xdr:spPr>
        <a:xfrm flipV="1">
          <a:off x="18656300" y="182613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40" name="n_1aveValue【公民館】&#10;一人当たり面積">
          <a:extLst>
            <a:ext uri="{FF2B5EF4-FFF2-40B4-BE49-F238E27FC236}">
              <a16:creationId xmlns:a16="http://schemas.microsoft.com/office/drawing/2014/main" id="{4A2A7B44-D9DE-4205-943C-6F281041A65C}"/>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1" name="n_2aveValue【公民館】&#10;一人当たり面積">
          <a:extLst>
            <a:ext uri="{FF2B5EF4-FFF2-40B4-BE49-F238E27FC236}">
              <a16:creationId xmlns:a16="http://schemas.microsoft.com/office/drawing/2014/main" id="{0F13875F-936F-4278-BC84-89423792B777}"/>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公民館】&#10;一人当たり面積">
          <a:extLst>
            <a:ext uri="{FF2B5EF4-FFF2-40B4-BE49-F238E27FC236}">
              <a16:creationId xmlns:a16="http://schemas.microsoft.com/office/drawing/2014/main" id="{1D566951-D963-4100-9CE3-F11784347BB5}"/>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3" name="n_4aveValue【公民館】&#10;一人当たり面積">
          <a:extLst>
            <a:ext uri="{FF2B5EF4-FFF2-40B4-BE49-F238E27FC236}">
              <a16:creationId xmlns:a16="http://schemas.microsoft.com/office/drawing/2014/main" id="{74242FD1-1D5B-489A-8F6B-EE0591E411CC}"/>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127271</xdr:rowOff>
    </xdr:from>
    <xdr:ext cx="469744" cy="259045"/>
    <xdr:sp macro="" textlink="">
      <xdr:nvSpPr>
        <xdr:cNvPr id="844" name="n_1mainValue【公民館】&#10;一人当たり面積">
          <a:extLst>
            <a:ext uri="{FF2B5EF4-FFF2-40B4-BE49-F238E27FC236}">
              <a16:creationId xmlns:a16="http://schemas.microsoft.com/office/drawing/2014/main" id="{181095B5-4565-4A26-9FCE-A3B481B9D242}"/>
            </a:ext>
          </a:extLst>
        </xdr:cNvPr>
        <xdr:cNvSpPr txBox="1"/>
      </xdr:nvSpPr>
      <xdr:spPr>
        <a:xfrm>
          <a:off x="21075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5" name="n_2mainValue【公民館】&#10;一人当たり面積">
          <a:extLst>
            <a:ext uri="{FF2B5EF4-FFF2-40B4-BE49-F238E27FC236}">
              <a16:creationId xmlns:a16="http://schemas.microsoft.com/office/drawing/2014/main" id="{4B4AB1B4-F3FF-45E0-868B-7B9E533B2452}"/>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154957</xdr:rowOff>
    </xdr:from>
    <xdr:ext cx="469744" cy="259045"/>
    <xdr:sp macro="" textlink="">
      <xdr:nvSpPr>
        <xdr:cNvPr id="846" name="n_3mainValue【公民館】&#10;一人当たり面積">
          <a:extLst>
            <a:ext uri="{FF2B5EF4-FFF2-40B4-BE49-F238E27FC236}">
              <a16:creationId xmlns:a16="http://schemas.microsoft.com/office/drawing/2014/main" id="{FC88A4F3-6AF9-46DF-BF0D-E5D5998DBDAB}"/>
            </a:ext>
          </a:extLst>
        </xdr:cNvPr>
        <xdr:cNvSpPr txBox="1"/>
      </xdr:nvSpPr>
      <xdr:spPr>
        <a:xfrm>
          <a:off x="19310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7" name="n_4mainValue【公民館】&#10;一人当たり面積">
          <a:extLst>
            <a:ext uri="{FF2B5EF4-FFF2-40B4-BE49-F238E27FC236}">
              <a16:creationId xmlns:a16="http://schemas.microsoft.com/office/drawing/2014/main" id="{7BCB9917-DFC8-472A-8633-AD20775A2A75}"/>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74406850-83AA-4DF4-9292-E5FBE2399D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3FB17F45-6239-49D8-AA58-D90A4E468F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75083331-30F2-43EA-AD49-59B1B496EA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類似団体と比較して特に有形固定資産減価償却率が高い施設は、公民館、児童館であり、特に低い施設は、学校施設である。また、一人当たり面積では、児童館が類似団体と比較して高い数値となっている。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施設が多数あり、老朽化が進んでいるため有形固定資産減価償却率が高い。公民館施設は今後、個別施設計画に基づく改築工事や維持補修工事を予定しており、集会所施設は地元譲渡を基本とした修繕を行う。児童館は、主に平成初期に建設されたものが多く老朽化が進んでいるため、今後は小学校施設等との複合化を検討していく。学校施設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町の合併以降、合併特例債を活用して施設の建設・改築をしたため、有形固定資産減価償却率が低い。</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認定こども園・幼稚園・保育所について、保育所は令和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園を統合し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園を新しく建設したため、有形固定資産減価償却率が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度から減少し、類似団体の平均値を下回った。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旧園舎は令和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一人当たり面積の数値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350876-0A5F-4236-9B55-4D64755964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B12759-C63F-4F14-839B-80A0E09FA3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5CF292-B7BF-4CD2-AE43-5367A5BB02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FC31FF-C607-4D5E-B49D-3A20BDD6CF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長野県千曲市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8B5EB3-3147-4102-BAB4-49D90204C3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F5DFEE-D8A8-4665-BC0C-C5F4E864D1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50A35C-CBA8-474A-A557-CE149C2A40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486761-2096-4313-B819-5143699E20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51C235-4C6F-479D-971A-709476CA72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927A6D-6040-4E71-B84B-EF8A615C1E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59,529
58,634
119.79
27,362,355
26,104,713
1,096,250
16,423,253
30,423,697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3A4A28-C22E-48E5-9453-5ACC8F1326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CD5FFA-661E-4D55-A955-92A52F00B2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5A386A-C441-4977-A9CA-8C5EBDA599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863659-E64A-48C4-8782-3F3A83492D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D2B40B-225A-4952-BEFF-67DADAF83B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20BC11-DBEC-4EE2-87A6-36CD790F63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7B110F-42F9-42D3-9BA6-DDA24854C0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D5B88B-14BB-4A06-A0C8-B740CD38E5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C48BED-17C7-4A10-A35D-D47C925904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0DA99B-DDEC-4461-91C4-459889859B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48363E-2C56-4B73-8F8B-9130D75EC6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DECC29-BBA3-4DF5-A8AB-01A7657D04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ADB3B7-A98D-4CBD-B171-71D14EC9F0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2CFBE8-255E-4330-BD6D-7C502FAA2E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7CAE3-F1E9-4EEE-AEBA-0ADACA2043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3812C8-7738-42E2-B6AA-8EB65C9BDD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ECCD2D-778B-4CB3-A819-BBCA6FA260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8A66B4-0BA0-4A3C-8652-BFB0158070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B97BAB-D881-4394-BBFC-D4D48FB913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F54818-9871-4818-A986-BF5E73144B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95D037-DFDF-45C2-93EB-90D3153A5D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2F670E-2611-4585-94F1-49ADC68D6C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0DD715-E0F3-40C0-BDD8-27451F4DAF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72A6EC-A0F8-4C75-B7D6-A92BBA7469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19051A-4A52-406B-9DF2-FE6B529996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DEA379-B60E-4821-89BD-C30FE934E0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6464F4-15E1-4DB2-A864-7AF79BAE97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FEA4E1-AF35-49E3-8E66-D78CC889D6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DE4C0A-7370-46D6-96D9-2C28093514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672ACD-C5BB-46F3-B8F9-8DDF4F97D8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A63A98-4C21-4488-B2D9-77CE7C8D5C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B49134-740C-40B5-9713-542423E363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B48516B-7A18-4ACC-B20F-FE6B1CA6A8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97B91FB-9A99-4301-9DB8-D9DF14FC51B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FBEB983-504C-4689-8C36-D14893B5BDF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6325072-94B0-47A2-AFCA-0A4C7BFDD6D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1FA7E5-4216-46FD-BD71-D633A41D70A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75EDFD7-CC74-43BD-9038-683F8FF97E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464787-CF55-4CFB-AA78-44E1DFAB01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C2E3EFF-8CBF-4EEF-836A-D591CAB3EA9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D567EB-E7E7-4CB1-8DE5-08216B4201F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2952B94-44CE-4903-9C68-27772B8241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A2B068-9530-4883-ADCE-FCB9346171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61C7146-5E1D-4D32-83DD-F38FAA67344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AC15959-1C74-4E3F-B7E1-AF9EA3C862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B964A7E2-8F4A-4636-9C3C-5589773B3E12}"/>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386E4DE9-F19A-4510-991A-D78B2A79EBFE}"/>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2DDA3513-7229-4069-AB00-8F3F2F57127E}"/>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1037481-F28E-4F5B-B70D-20CF5DD6F37F}"/>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28FAB67A-D7C4-4E5A-AF57-C10D50EAC4F1}"/>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58EBCC77-B640-413B-8C51-CD946EDEDD7B}"/>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CC1C48E-D01A-4D90-B751-3385C7B97F02}"/>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3A306A95-EC2A-413F-B678-D08DF6312E04}"/>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3D31014C-B8EC-44AC-A8BD-A33668F91794}"/>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EDE81186-E3A6-45AB-838F-680E54A80079}"/>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84A9DA9E-EE57-42E1-A984-50FBBA0DFB93}"/>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BCB1D8-783B-4B52-B6C7-899E32756B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1D28AC-DCC3-46D0-904E-0FCFF90D0E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D2C847-B0D9-4384-9C8D-02DB6D3172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AE225C-A34C-43F3-BEA2-55483FE35F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329060-8E05-4877-AD5F-1F0F591A5C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73" name="楕円 72">
          <a:extLst>
            <a:ext uri="{FF2B5EF4-FFF2-40B4-BE49-F238E27FC236}">
              <a16:creationId xmlns:a16="http://schemas.microsoft.com/office/drawing/2014/main" id="{30243AEB-B257-46E6-816F-985D3F75F40D}"/>
            </a:ext>
          </a:extLst>
        </xdr:cNvPr>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46372</xdr:rowOff>
    </xdr:from>
    <xdr:ext cx="405111" cy="259045"/>
    <xdr:sp macro="" textlink="">
      <xdr:nvSpPr>
        <xdr:cNvPr id="74" name="【図書館】&#10;有形固定資産減価償却率該当値テキスト">
          <a:extLst>
            <a:ext uri="{FF2B5EF4-FFF2-40B4-BE49-F238E27FC236}">
              <a16:creationId xmlns:a16="http://schemas.microsoft.com/office/drawing/2014/main" id="{B5CA9680-2A70-45AD-AB9E-38EF45B3185A}"/>
            </a:ext>
          </a:extLst>
        </xdr:cNvPr>
        <xdr:cNvSpPr txBox="1"/>
      </xdr:nvSpPr>
      <xdr:spPr>
        <a:xfrm>
          <a:off x="4673600"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xdr:rowOff>
    </xdr:from>
    <xdr:to>
      <xdr:col>20</xdr:col>
      <xdr:colOff>38100</xdr:colOff>
      <xdr:row>35</xdr:row>
      <xdr:rowOff>106045</xdr:rowOff>
    </xdr:to>
    <xdr:sp macro="" textlink="">
      <xdr:nvSpPr>
        <xdr:cNvPr id="75" name="楕円 74">
          <a:extLst>
            <a:ext uri="{FF2B5EF4-FFF2-40B4-BE49-F238E27FC236}">
              <a16:creationId xmlns:a16="http://schemas.microsoft.com/office/drawing/2014/main" id="{9E3F1E8E-9520-4D22-800C-944453AFAC65}"/>
            </a:ext>
          </a:extLst>
        </xdr:cNvPr>
        <xdr:cNvSpPr/>
      </xdr:nvSpPr>
      <xdr:spPr>
        <a:xfrm>
          <a:off x="3746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74295</xdr:rowOff>
    </xdr:to>
    <xdr:cxnSp macro="">
      <xdr:nvCxnSpPr>
        <xdr:cNvPr id="76" name="直線コネクタ 75">
          <a:extLst>
            <a:ext uri="{FF2B5EF4-FFF2-40B4-BE49-F238E27FC236}">
              <a16:creationId xmlns:a16="http://schemas.microsoft.com/office/drawing/2014/main" id="{60B06858-C89A-4B0A-A069-9915E8C8FA9C}"/>
            </a:ext>
          </a:extLst>
        </xdr:cNvPr>
        <xdr:cNvCxnSpPr/>
      </xdr:nvCxnSpPr>
      <xdr:spPr>
        <a:xfrm>
          <a:off x="3797300" y="60559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160655</xdr:rowOff>
    </xdr:from>
    <xdr:to>
      <xdr:col>15</xdr:col>
      <xdr:colOff>101600</xdr:colOff>
      <xdr:row>35</xdr:row>
      <xdr:rowOff>90805</xdr:rowOff>
    </xdr:to>
    <xdr:sp macro="" textlink="">
      <xdr:nvSpPr>
        <xdr:cNvPr id="77" name="楕円 76">
          <a:extLst>
            <a:ext uri="{FF2B5EF4-FFF2-40B4-BE49-F238E27FC236}">
              <a16:creationId xmlns:a16="http://schemas.microsoft.com/office/drawing/2014/main" id="{848D6F1A-E0DB-4868-9D0A-D15946DD7A98}"/>
            </a:ext>
          </a:extLst>
        </xdr:cNvPr>
        <xdr:cNvSpPr/>
      </xdr:nvSpPr>
      <xdr:spPr>
        <a:xfrm>
          <a:off x="2857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40005</xdr:rowOff>
    </xdr:from>
    <xdr:to>
      <xdr:col>19</xdr:col>
      <xdr:colOff>177800</xdr:colOff>
      <xdr:row>35</xdr:row>
      <xdr:rowOff>55245</xdr:rowOff>
    </xdr:to>
    <xdr:cxnSp macro="">
      <xdr:nvCxnSpPr>
        <xdr:cNvPr id="78" name="直線コネクタ 77">
          <a:extLst>
            <a:ext uri="{FF2B5EF4-FFF2-40B4-BE49-F238E27FC236}">
              <a16:creationId xmlns:a16="http://schemas.microsoft.com/office/drawing/2014/main" id="{99EEEE4E-600A-42AB-AF25-00F1A5ED9A50}"/>
            </a:ext>
          </a:extLst>
        </xdr:cNvPr>
        <xdr:cNvCxnSpPr/>
      </xdr:nvCxnSpPr>
      <xdr:spPr>
        <a:xfrm>
          <a:off x="2908300" y="6040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141605</xdr:rowOff>
    </xdr:from>
    <xdr:to>
      <xdr:col>10</xdr:col>
      <xdr:colOff>165100</xdr:colOff>
      <xdr:row>35</xdr:row>
      <xdr:rowOff>71755</xdr:rowOff>
    </xdr:to>
    <xdr:sp macro="" textlink="">
      <xdr:nvSpPr>
        <xdr:cNvPr id="79" name="楕円 78">
          <a:extLst>
            <a:ext uri="{FF2B5EF4-FFF2-40B4-BE49-F238E27FC236}">
              <a16:creationId xmlns:a16="http://schemas.microsoft.com/office/drawing/2014/main" id="{7967063D-4C85-4555-84EA-1D2F75C53C86}"/>
            </a:ext>
          </a:extLst>
        </xdr:cNvPr>
        <xdr:cNvSpPr/>
      </xdr:nvSpPr>
      <xdr:spPr>
        <a:xfrm>
          <a:off x="196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20955</xdr:rowOff>
    </xdr:from>
    <xdr:to>
      <xdr:col>15</xdr:col>
      <xdr:colOff>50800</xdr:colOff>
      <xdr:row>35</xdr:row>
      <xdr:rowOff>40005</xdr:rowOff>
    </xdr:to>
    <xdr:cxnSp macro="">
      <xdr:nvCxnSpPr>
        <xdr:cNvPr id="80" name="直線コネクタ 79">
          <a:extLst>
            <a:ext uri="{FF2B5EF4-FFF2-40B4-BE49-F238E27FC236}">
              <a16:creationId xmlns:a16="http://schemas.microsoft.com/office/drawing/2014/main" id="{1F6129EE-51DC-45F9-A14C-ABEFF476D082}"/>
            </a:ext>
          </a:extLst>
        </xdr:cNvPr>
        <xdr:cNvCxnSpPr/>
      </xdr:nvCxnSpPr>
      <xdr:spPr>
        <a:xfrm>
          <a:off x="2019300" y="60217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122555</xdr:rowOff>
    </xdr:from>
    <xdr:to>
      <xdr:col>6</xdr:col>
      <xdr:colOff>38100</xdr:colOff>
      <xdr:row>35</xdr:row>
      <xdr:rowOff>52705</xdr:rowOff>
    </xdr:to>
    <xdr:sp macro="" textlink="">
      <xdr:nvSpPr>
        <xdr:cNvPr id="81" name="楕円 80">
          <a:extLst>
            <a:ext uri="{FF2B5EF4-FFF2-40B4-BE49-F238E27FC236}">
              <a16:creationId xmlns:a16="http://schemas.microsoft.com/office/drawing/2014/main" id="{982F48C3-3D5A-4059-A4EA-373FEB70F086}"/>
            </a:ext>
          </a:extLst>
        </xdr:cNvPr>
        <xdr:cNvSpPr/>
      </xdr:nvSpPr>
      <xdr:spPr>
        <a:xfrm>
          <a:off x="1079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xdr:rowOff>
    </xdr:from>
    <xdr:to>
      <xdr:col>10</xdr:col>
      <xdr:colOff>114300</xdr:colOff>
      <xdr:row>35</xdr:row>
      <xdr:rowOff>20955</xdr:rowOff>
    </xdr:to>
    <xdr:cxnSp macro="">
      <xdr:nvCxnSpPr>
        <xdr:cNvPr id="82" name="直線コネクタ 81">
          <a:extLst>
            <a:ext uri="{FF2B5EF4-FFF2-40B4-BE49-F238E27FC236}">
              <a16:creationId xmlns:a16="http://schemas.microsoft.com/office/drawing/2014/main" id="{C6B34CBB-930A-4E06-83D2-18546A7B6FD5}"/>
            </a:ext>
          </a:extLst>
        </xdr:cNvPr>
        <xdr:cNvCxnSpPr/>
      </xdr:nvCxnSpPr>
      <xdr:spPr>
        <a:xfrm>
          <a:off x="1130300" y="6002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0C2EE1AC-F2F7-47D2-95C2-23E23CD29899}"/>
            </a:ext>
          </a:extLst>
        </xdr:cNvPr>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a:extLst>
            <a:ext uri="{FF2B5EF4-FFF2-40B4-BE49-F238E27FC236}">
              <a16:creationId xmlns:a16="http://schemas.microsoft.com/office/drawing/2014/main" id="{80BA5E81-6C64-4FF5-9735-EABFC9EF2873}"/>
            </a:ext>
          </a:extLst>
        </xdr:cNvPr>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61D368F3-CEC7-4A09-B425-25ADF72F8E89}"/>
            </a:ext>
          </a:extLst>
        </xdr:cNvPr>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B67C524B-030B-466A-BF72-A110B00B73F9}"/>
            </a:ext>
          </a:extLst>
        </xdr:cNvPr>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122572</xdr:rowOff>
    </xdr:from>
    <xdr:ext cx="405111" cy="259045"/>
    <xdr:sp macro="" textlink="">
      <xdr:nvSpPr>
        <xdr:cNvPr id="87" name="n_1mainValue【図書館】&#10;有形固定資産減価償却率">
          <a:extLst>
            <a:ext uri="{FF2B5EF4-FFF2-40B4-BE49-F238E27FC236}">
              <a16:creationId xmlns:a16="http://schemas.microsoft.com/office/drawing/2014/main" id="{8E4DC719-B423-453A-BA2A-DBED208ED83C}"/>
            </a:ext>
          </a:extLst>
        </xdr:cNvPr>
        <xdr:cNvSpPr txBox="1"/>
      </xdr:nvSpPr>
      <xdr:spPr>
        <a:xfrm>
          <a:off x="3582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107332</xdr:rowOff>
    </xdr:from>
    <xdr:ext cx="405111" cy="259045"/>
    <xdr:sp macro="" textlink="">
      <xdr:nvSpPr>
        <xdr:cNvPr id="88" name="n_2mainValue【図書館】&#10;有形固定資産減価償却率">
          <a:extLst>
            <a:ext uri="{FF2B5EF4-FFF2-40B4-BE49-F238E27FC236}">
              <a16:creationId xmlns:a16="http://schemas.microsoft.com/office/drawing/2014/main" id="{2B445268-DA07-429A-A752-6C5ECC7B42EA}"/>
            </a:ext>
          </a:extLst>
        </xdr:cNvPr>
        <xdr:cNvSpPr txBox="1"/>
      </xdr:nvSpPr>
      <xdr:spPr>
        <a:xfrm>
          <a:off x="2705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88282</xdr:rowOff>
    </xdr:from>
    <xdr:ext cx="405111" cy="259045"/>
    <xdr:sp macro="" textlink="">
      <xdr:nvSpPr>
        <xdr:cNvPr id="89" name="n_3mainValue【図書館】&#10;有形固定資産減価償却率">
          <a:extLst>
            <a:ext uri="{FF2B5EF4-FFF2-40B4-BE49-F238E27FC236}">
              <a16:creationId xmlns:a16="http://schemas.microsoft.com/office/drawing/2014/main" id="{D1C0BE55-B762-4304-96FB-E4B78FC56945}"/>
            </a:ext>
          </a:extLst>
        </xdr:cNvPr>
        <xdr:cNvSpPr txBox="1"/>
      </xdr:nvSpPr>
      <xdr:spPr>
        <a:xfrm>
          <a:off x="181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69232</xdr:rowOff>
    </xdr:from>
    <xdr:ext cx="405111" cy="259045"/>
    <xdr:sp macro="" textlink="">
      <xdr:nvSpPr>
        <xdr:cNvPr id="90" name="n_4mainValue【図書館】&#10;有形固定資産減価償却率">
          <a:extLst>
            <a:ext uri="{FF2B5EF4-FFF2-40B4-BE49-F238E27FC236}">
              <a16:creationId xmlns:a16="http://schemas.microsoft.com/office/drawing/2014/main" id="{95620B46-720D-4700-9B87-AC1A61DF240F}"/>
            </a:ext>
          </a:extLst>
        </xdr:cNvPr>
        <xdr:cNvSpPr txBox="1"/>
      </xdr:nvSpPr>
      <xdr:spPr>
        <a:xfrm>
          <a:off x="927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7E0B14-5B33-4395-AC9E-CD203F0D2D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2BE33CA-CCF5-4992-B8C4-8133FE302D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B32377-6872-40FD-8742-6607629833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25055A3-C810-4479-8032-7B50B3F073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E5D237C-FDEA-424F-A99D-C450EB3E35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A0B5D4E-D2E3-4A55-B99D-889C30D469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B0C231-7268-4196-8075-0FE74B08CC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517838-EE87-4823-AA8E-8CAC4A5F9A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90DF6CF-8EFD-4232-9F5D-D8836C21280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E632423-94C9-41D6-87D6-556B5C3B57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A700D3C-CC02-417B-8521-A2361F69B6B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1A0CD3A-E2A4-481D-B82F-9EB04DF954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2C92D1-F2C3-4880-898C-525F7383F3E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D9BB285-44BD-49B9-AAF6-523CE0F3E17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F2D637-EE68-4317-A6CA-E099EBA6BC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EEF1226-FAC7-411D-B6D6-E33A770DA10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261F60B-E3B5-4FF1-9CB1-AEB91C8960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EA12360C-80D4-4A92-BA5A-1E3BD195A63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BB557B3-0AA5-4BBB-8359-9C39CCBC28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94D53B9-B3D8-48C9-942C-0573CA2F762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F0EA5F2-BBDE-4800-8D17-D766CE4887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C628E008-F269-4E8C-BA56-6DD8AFB64D7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6C78DA05-F5E6-4865-A3C8-5F4CDCA0EB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3DE7DF43-8065-433A-8D3D-C92DF7A20566}"/>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CBF56A61-02C7-465C-9BD2-7CA20837960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FC620A14-2C1F-4541-A44D-3E6F5D6D964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82D4B60A-9A54-4EE6-8018-B9306D52AC6D}"/>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2062F131-871A-4DE1-852B-039DACB93DAF}"/>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B64745D0-0AE1-466F-B095-F0C72484D98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CBDF1960-5103-476A-AF8C-A123EE98F669}"/>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51236F20-1EB3-431F-96B3-6786B9EF389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129AB0DF-DBF3-4115-B96A-6875C769045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8CD23547-FC36-4A4E-88FB-BF134CEAF55F}"/>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64ECB443-4AA6-4BC7-891B-1FCF4C239A0B}"/>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28CA2E-4A97-42AB-9885-B466F24AA9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787A28-6D71-4C2D-AB98-1697528742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D449CC-C46F-43DB-AB0B-36A9D36D7E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D9CD3F-99EF-41EB-9140-48308342C1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A85F57-EA76-46D1-BAC8-EF045403B9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30" name="楕円 129">
          <a:extLst>
            <a:ext uri="{FF2B5EF4-FFF2-40B4-BE49-F238E27FC236}">
              <a16:creationId xmlns:a16="http://schemas.microsoft.com/office/drawing/2014/main" id="{DE75EB18-6870-4518-B9E8-F25289883AE8}"/>
            </a:ext>
          </a:extLst>
        </xdr:cNvPr>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1" name="【図書館】&#10;一人当たり面積該当値テキスト">
          <a:extLst>
            <a:ext uri="{FF2B5EF4-FFF2-40B4-BE49-F238E27FC236}">
              <a16:creationId xmlns:a16="http://schemas.microsoft.com/office/drawing/2014/main" id="{5221CD2B-814B-4FF4-A9D8-46DE1D96517A}"/>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2" name="楕円 131">
          <a:extLst>
            <a:ext uri="{FF2B5EF4-FFF2-40B4-BE49-F238E27FC236}">
              <a16:creationId xmlns:a16="http://schemas.microsoft.com/office/drawing/2014/main" id="{B907B021-746E-4A0A-B1CE-69D437A28558}"/>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19050</xdr:rowOff>
    </xdr:to>
    <xdr:cxnSp macro="">
      <xdr:nvCxnSpPr>
        <xdr:cNvPr id="133" name="直線コネクタ 132">
          <a:extLst>
            <a:ext uri="{FF2B5EF4-FFF2-40B4-BE49-F238E27FC236}">
              <a16:creationId xmlns:a16="http://schemas.microsoft.com/office/drawing/2014/main" id="{D127465A-62E8-46CF-88CA-D147598E871A}"/>
            </a:ext>
          </a:extLst>
        </xdr:cNvPr>
        <xdr:cNvCxnSpPr/>
      </xdr:nvCxnSpPr>
      <xdr:spPr>
        <a:xfrm flipV="1">
          <a:off x="9639300" y="703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4" name="楕円 133">
          <a:extLst>
            <a:ext uri="{FF2B5EF4-FFF2-40B4-BE49-F238E27FC236}">
              <a16:creationId xmlns:a16="http://schemas.microsoft.com/office/drawing/2014/main" id="{33F90AB0-0591-4360-A6AC-E8959EC9D3DE}"/>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5" name="直線コネクタ 134">
          <a:extLst>
            <a:ext uri="{FF2B5EF4-FFF2-40B4-BE49-F238E27FC236}">
              <a16:creationId xmlns:a16="http://schemas.microsoft.com/office/drawing/2014/main" id="{AE0FE9A0-8F22-4D03-984A-DF1F766034B1}"/>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6" name="楕円 135">
          <a:extLst>
            <a:ext uri="{FF2B5EF4-FFF2-40B4-BE49-F238E27FC236}">
              <a16:creationId xmlns:a16="http://schemas.microsoft.com/office/drawing/2014/main" id="{B76E6ABB-1F47-44BC-8D70-CA8EC5A05269}"/>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7" name="直線コネクタ 136">
          <a:extLst>
            <a:ext uri="{FF2B5EF4-FFF2-40B4-BE49-F238E27FC236}">
              <a16:creationId xmlns:a16="http://schemas.microsoft.com/office/drawing/2014/main" id="{96BCBA6D-4DEF-4EA7-B648-9CCAB7F8844C}"/>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8" name="楕円 137">
          <a:extLst>
            <a:ext uri="{FF2B5EF4-FFF2-40B4-BE49-F238E27FC236}">
              <a16:creationId xmlns:a16="http://schemas.microsoft.com/office/drawing/2014/main" id="{2C70237F-F058-42E8-9C2D-FCB6461D4139}"/>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9" name="直線コネクタ 138">
          <a:extLst>
            <a:ext uri="{FF2B5EF4-FFF2-40B4-BE49-F238E27FC236}">
              <a16:creationId xmlns:a16="http://schemas.microsoft.com/office/drawing/2014/main" id="{4612D456-015E-4A7A-9B23-A802C74AC783}"/>
            </a:ext>
          </a:extLst>
        </xdr:cNvPr>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8922709F-D7B0-4A1A-A31E-1296815300B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864DBB39-C654-4867-A56C-48D43D685538}"/>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C172751C-224A-45EF-B02F-EC7602F572B1}"/>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5B75A853-F9BC-4B6D-8C0D-9E7753493B6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4" name="n_1mainValue【図書館】&#10;一人当たり面積">
          <a:extLst>
            <a:ext uri="{FF2B5EF4-FFF2-40B4-BE49-F238E27FC236}">
              <a16:creationId xmlns:a16="http://schemas.microsoft.com/office/drawing/2014/main" id="{B8B67B78-92FC-4328-996B-6095E2F6D5C2}"/>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5" name="n_2mainValue【図書館】&#10;一人当たり面積">
          <a:extLst>
            <a:ext uri="{FF2B5EF4-FFF2-40B4-BE49-F238E27FC236}">
              <a16:creationId xmlns:a16="http://schemas.microsoft.com/office/drawing/2014/main" id="{DC35E381-5CD5-4DBF-8D7D-62F3F4209C9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6" name="n_3mainValue【図書館】&#10;一人当たり面積">
          <a:extLst>
            <a:ext uri="{FF2B5EF4-FFF2-40B4-BE49-F238E27FC236}">
              <a16:creationId xmlns:a16="http://schemas.microsoft.com/office/drawing/2014/main" id="{147CE6C4-35A4-4416-885E-5E44C05C04A1}"/>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7" name="n_4mainValue【図書館】&#10;一人当たり面積">
          <a:extLst>
            <a:ext uri="{FF2B5EF4-FFF2-40B4-BE49-F238E27FC236}">
              <a16:creationId xmlns:a16="http://schemas.microsoft.com/office/drawing/2014/main" id="{7B2E5ADF-F3D3-44AF-A181-DAD684C9BB1C}"/>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D27A85E-CA74-4011-9DB2-FBE864EFD1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4159C84-9A35-4594-A872-89347B269F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F84A00D-9486-47A0-98C2-45295D203D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118F616-921A-4648-959D-267C431A0F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EA0A256-2BB1-4BE7-950D-BBA1EAE2AB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5310142-9A63-4EB8-BEB4-68854D06D6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57F176B-34C3-405D-AD57-231D7AEAC0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135F98-8293-4142-AE32-FE9C8D2536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80066AF-D0EB-44A4-8CD2-4174410FA2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A16D78A-1F9B-4502-B9D3-F9301C15E6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1268435-C527-41E6-ACED-31F3D859FB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37C9348-22A0-48E7-AC66-5F06524D10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E8ABC1B-9090-4775-B5FF-EB42DA92E85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D581784-878E-459C-82ED-1E499DE8B82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72B9A97-958E-4CDF-A1AE-30733788D9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C440D28-7D66-4A32-B977-490313DBCB1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EB52F32-CCFF-4C2B-9F86-D70F90BC909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EE1E4AC-2A60-4E0E-9115-49DFDE3A8A6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AB8F205-871A-4C60-930E-1A471CADB2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F7C62AF-1FDF-4F7E-A447-C1087934C6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1CEEF56-F2FB-4F4F-97A5-F2BB90A66C0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6A9D37A-EBEF-4036-9C53-3E6D753925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9F073A8-97CA-4716-B209-656F235FE5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F3AA069-E6EF-4E72-BB08-1C4B2949E2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371FB7D6-18EB-47B6-8988-B53B9AB6DDE7}"/>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FB524F05-7268-4FC5-903C-0D4D878F0E4F}"/>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F1CEC66-AA78-4D2B-8E75-BAA338EBB11C}"/>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DCCC7E2-C8AE-47BF-8D07-DF4014EECF2E}"/>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B4089BC1-A89D-49F9-8A79-4AA438E0EDA8}"/>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F26F12B-EB13-4C74-B492-C95D900D1693}"/>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81A28E96-4B75-4387-9A9A-5B2299DD796A}"/>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354C898D-1FF5-4647-93E8-12297CE7EC2D}"/>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4C1ABB58-CA60-47FB-BF98-04E9230F7D49}"/>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C7662744-D9BB-4120-B78C-8E59EACBC32F}"/>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1A154D2F-62B8-45E5-BF9D-C3C37024CE3F}"/>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82479F-9E35-44DA-89AF-BAE3947534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D61B087-650F-4CD9-8FAF-4BEEC569FF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838AC6-AACA-4A70-9138-9FA5234781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473C98-BC56-46AF-8941-7703E83632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CC714F-9D27-4BAC-94DC-CE95717255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61595</xdr:rowOff>
    </xdr:from>
    <xdr:to>
      <xdr:col>24</xdr:col>
      <xdr:colOff>114300</xdr:colOff>
      <xdr:row>57</xdr:row>
      <xdr:rowOff>163195</xdr:rowOff>
    </xdr:to>
    <xdr:sp macro="" textlink="">
      <xdr:nvSpPr>
        <xdr:cNvPr id="188" name="楕円 187">
          <a:extLst>
            <a:ext uri="{FF2B5EF4-FFF2-40B4-BE49-F238E27FC236}">
              <a16:creationId xmlns:a16="http://schemas.microsoft.com/office/drawing/2014/main" id="{A7007E46-39BD-4897-BEC8-0072A5C23FB0}"/>
            </a:ext>
          </a:extLst>
        </xdr:cNvPr>
        <xdr:cNvSpPr/>
      </xdr:nvSpPr>
      <xdr:spPr>
        <a:xfrm>
          <a:off x="4584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84472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898B82D-CC99-48F2-91EC-9553E4A7343A}"/>
            </a:ext>
          </a:extLst>
        </xdr:cNvPr>
        <xdr:cNvSpPr txBox="1"/>
      </xdr:nvSpPr>
      <xdr:spPr>
        <a:xfrm>
          <a:off x="46736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90" name="楕円 189">
          <a:extLst>
            <a:ext uri="{FF2B5EF4-FFF2-40B4-BE49-F238E27FC236}">
              <a16:creationId xmlns:a16="http://schemas.microsoft.com/office/drawing/2014/main" id="{A77DFAC2-9325-4ADB-A519-C43CA7CECC90}"/>
            </a:ext>
          </a:extLst>
        </xdr:cNvPr>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70485</xdr:rowOff>
    </xdr:from>
    <xdr:to>
      <xdr:col>24</xdr:col>
      <xdr:colOff>63500</xdr:colOff>
      <xdr:row>57</xdr:row>
      <xdr:rowOff>112395</xdr:rowOff>
    </xdr:to>
    <xdr:cxnSp macro="">
      <xdr:nvCxnSpPr>
        <xdr:cNvPr id="191" name="直線コネクタ 190">
          <a:extLst>
            <a:ext uri="{FF2B5EF4-FFF2-40B4-BE49-F238E27FC236}">
              <a16:creationId xmlns:a16="http://schemas.microsoft.com/office/drawing/2014/main" id="{181563B6-C97D-4D94-A716-E0C7451FC37D}"/>
            </a:ext>
          </a:extLst>
        </xdr:cNvPr>
        <xdr:cNvCxnSpPr/>
      </xdr:nvCxnSpPr>
      <xdr:spPr>
        <a:xfrm>
          <a:off x="3797300" y="98431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101600</xdr:rowOff>
    </xdr:from>
    <xdr:to>
      <xdr:col>15</xdr:col>
      <xdr:colOff>101600</xdr:colOff>
      <xdr:row>63</xdr:row>
      <xdr:rowOff>31750</xdr:rowOff>
    </xdr:to>
    <xdr:sp macro="" textlink="">
      <xdr:nvSpPr>
        <xdr:cNvPr id="192" name="楕円 191">
          <a:extLst>
            <a:ext uri="{FF2B5EF4-FFF2-40B4-BE49-F238E27FC236}">
              <a16:creationId xmlns:a16="http://schemas.microsoft.com/office/drawing/2014/main" id="{1592ABF4-A44A-4285-B0BE-166F848F1A1A}"/>
            </a:ext>
          </a:extLst>
        </xdr:cNvPr>
        <xdr:cNvSpPr/>
      </xdr:nvSpPr>
      <xdr:spPr>
        <a:xfrm>
          <a:off x="2857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70485</xdr:rowOff>
    </xdr:from>
    <xdr:to>
      <xdr:col>19</xdr:col>
      <xdr:colOff>177800</xdr:colOff>
      <xdr:row>62</xdr:row>
      <xdr:rowOff>152400</xdr:rowOff>
    </xdr:to>
    <xdr:cxnSp macro="">
      <xdr:nvCxnSpPr>
        <xdr:cNvPr id="193" name="直線コネクタ 192">
          <a:extLst>
            <a:ext uri="{FF2B5EF4-FFF2-40B4-BE49-F238E27FC236}">
              <a16:creationId xmlns:a16="http://schemas.microsoft.com/office/drawing/2014/main" id="{194A748C-5D28-4733-AC94-C9AA95A7E07F}"/>
            </a:ext>
          </a:extLst>
        </xdr:cNvPr>
        <xdr:cNvCxnSpPr/>
      </xdr:nvCxnSpPr>
      <xdr:spPr>
        <a:xfrm flipV="1">
          <a:off x="2908300" y="984313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4" name="楕円 193">
          <a:extLst>
            <a:ext uri="{FF2B5EF4-FFF2-40B4-BE49-F238E27FC236}">
              <a16:creationId xmlns:a16="http://schemas.microsoft.com/office/drawing/2014/main" id="{6432FF70-791D-4B8E-99FA-4B8511AB4CB4}"/>
            </a:ext>
          </a:extLst>
        </xdr:cNvPr>
        <xdr:cNvSpPr/>
      </xdr:nvSpPr>
      <xdr:spPr>
        <a:xfrm>
          <a:off x="196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62</xdr:row>
      <xdr:rowOff>152400</xdr:rowOff>
    </xdr:to>
    <xdr:cxnSp macro="">
      <xdr:nvCxnSpPr>
        <xdr:cNvPr id="195" name="直線コネクタ 194">
          <a:extLst>
            <a:ext uri="{FF2B5EF4-FFF2-40B4-BE49-F238E27FC236}">
              <a16:creationId xmlns:a16="http://schemas.microsoft.com/office/drawing/2014/main" id="{8825C1B8-0E9A-42B2-B10F-CBE8CDE17B5A}"/>
            </a:ext>
          </a:extLst>
        </xdr:cNvPr>
        <xdr:cNvCxnSpPr/>
      </xdr:nvCxnSpPr>
      <xdr:spPr>
        <a:xfrm>
          <a:off x="2019300" y="10757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6" name="楕円 195">
          <a:extLst>
            <a:ext uri="{FF2B5EF4-FFF2-40B4-BE49-F238E27FC236}">
              <a16:creationId xmlns:a16="http://schemas.microsoft.com/office/drawing/2014/main" id="{715E8E7F-B633-475A-836A-42750471EAA2}"/>
            </a:ext>
          </a:extLst>
        </xdr:cNvPr>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127635</xdr:rowOff>
    </xdr:to>
    <xdr:cxnSp macro="">
      <xdr:nvCxnSpPr>
        <xdr:cNvPr id="197" name="直線コネクタ 196">
          <a:extLst>
            <a:ext uri="{FF2B5EF4-FFF2-40B4-BE49-F238E27FC236}">
              <a16:creationId xmlns:a16="http://schemas.microsoft.com/office/drawing/2014/main" id="{AE8DFC8B-6FDE-4B41-B913-9591D9A52F47}"/>
            </a:ext>
          </a:extLst>
        </xdr:cNvPr>
        <xdr:cNvCxnSpPr/>
      </xdr:nvCxnSpPr>
      <xdr:spPr>
        <a:xfrm>
          <a:off x="1130300" y="10725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95CD1A35-0585-4195-91A6-0F8AC9E4B4DF}"/>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C493C2D8-7B4C-4F6D-8392-E14ADE24233F}"/>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8780234F-83AD-483A-92E7-D2CE307784DC}"/>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34E31885-BF63-4BF1-831F-816B8839703B}"/>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202" name="n_1mainValue【体育館・プール】&#10;有形固定資産減価償却率">
          <a:extLst>
            <a:ext uri="{FF2B5EF4-FFF2-40B4-BE49-F238E27FC236}">
              <a16:creationId xmlns:a16="http://schemas.microsoft.com/office/drawing/2014/main" id="{B30F8EC1-E80A-44E1-933B-326A6179145F}"/>
            </a:ext>
          </a:extLst>
        </xdr:cNvPr>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22877</xdr:rowOff>
    </xdr:from>
    <xdr:ext cx="405111" cy="259045"/>
    <xdr:sp macro="" textlink="">
      <xdr:nvSpPr>
        <xdr:cNvPr id="203" name="n_2mainValue【体育館・プール】&#10;有形固定資産減価償却率">
          <a:extLst>
            <a:ext uri="{FF2B5EF4-FFF2-40B4-BE49-F238E27FC236}">
              <a16:creationId xmlns:a16="http://schemas.microsoft.com/office/drawing/2014/main" id="{B64EA84E-C793-4DE4-B555-31D7B627D35E}"/>
            </a:ext>
          </a:extLst>
        </xdr:cNvPr>
        <xdr:cNvSpPr txBox="1"/>
      </xdr:nvSpPr>
      <xdr:spPr>
        <a:xfrm>
          <a:off x="2705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4" name="n_3mainValue【体育館・プール】&#10;有形固定資産減価償却率">
          <a:extLst>
            <a:ext uri="{FF2B5EF4-FFF2-40B4-BE49-F238E27FC236}">
              <a16:creationId xmlns:a16="http://schemas.microsoft.com/office/drawing/2014/main" id="{DAD57609-1F4B-43B8-B838-1351BFC960C8}"/>
            </a:ext>
          </a:extLst>
        </xdr:cNvPr>
        <xdr:cNvSpPr txBox="1"/>
      </xdr:nvSpPr>
      <xdr:spPr>
        <a:xfrm>
          <a:off x="1816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5" name="n_4mainValue【体育館・プール】&#10;有形固定資産減価償却率">
          <a:extLst>
            <a:ext uri="{FF2B5EF4-FFF2-40B4-BE49-F238E27FC236}">
              <a16:creationId xmlns:a16="http://schemas.microsoft.com/office/drawing/2014/main" id="{EFCC140C-907D-4EE2-8B5F-53795D01A757}"/>
            </a:ext>
          </a:extLst>
        </xdr:cNvPr>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1E44023-D9AA-4A3A-BD74-1062308A0A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B85F528-0F72-4A43-B468-88F5EF303A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9AEE004-F525-442C-AEA8-83B2B91D8F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3791A75-43BF-4840-AE33-6B131F26F1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82F87DD-668A-414B-99ED-426BC6B4CF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A6E4077-F27C-434A-AA79-95A0D122D0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79875FE-88BA-442E-8D7E-4E1F9534B9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945EE5B-A204-4D4B-8F48-5B5C8B7EE1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A7D0ECA-BF70-485D-89DA-9415F528FA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9BFA659-497C-4E10-B6B1-CFB32C0F81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66C5200-A8E9-414A-8E09-41E634BF57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5B20D98-F69B-4BA5-9BD1-FC4536F72D5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3FEBFAF-FA54-41A1-A688-88A7449100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6A35C85-46D6-4414-B76E-22E9396679E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1B1989C-E4CE-49F9-B6CB-639403657A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94D03DE1-8EE4-492C-AADB-46314949F0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99B2FB1-198F-406E-8F64-73DA9FDF6C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6EAF24A-C0F4-4390-A65A-75D01917A75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9F17189-37E3-46AF-8FE3-BFD1FCFADB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FC78EE5-5312-46C0-9464-13EF56F0AB0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4E75EC1-FD14-4FA2-A701-DC4D3C2A7B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61B6089-381E-4CEF-8E27-E2CCC66AEB2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8831558-6217-4C54-AF3C-4597079AAA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FFD65827-575F-4A23-A6B7-9A7728B5A09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237456A9-1539-4CBB-97B5-DC9E08E5AB4B}"/>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5D255859-3F73-43B4-A120-BEEBFDCCA3FD}"/>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B0DA15DA-DDB2-4BAC-829D-0AD793AECD9A}"/>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432C7EB7-7288-4701-B705-947C5A0CABEB}"/>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E76B42EE-8FDE-4094-8739-727F132DC29A}"/>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47BB1D88-FF0A-4587-9CF3-CD348AAA9822}"/>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522D09A5-DF8D-4EA0-A43A-B1CD8E889C22}"/>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22C5BD6D-C69D-47E8-897C-BE3ACF254156}"/>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9A67C5C2-9E64-42DC-AC97-C5D56CC6469D}"/>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1B1A69CF-ED45-4743-9F81-AC0A248AEE7F}"/>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945D54F-237B-49C0-8C7F-23B6255FDC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B4AB94-DB33-450F-A1BA-AB378C6DF9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59C4EA-6935-4A9C-BD85-36804B2E5D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40F764-8E79-4516-81D1-3D10E19DB3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F5BA600-ACC5-47DE-A804-32ABDA758C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15875</xdr:rowOff>
    </xdr:from>
    <xdr:to>
      <xdr:col>55</xdr:col>
      <xdr:colOff>50800</xdr:colOff>
      <xdr:row>59</xdr:row>
      <xdr:rowOff>117475</xdr:rowOff>
    </xdr:to>
    <xdr:sp macro="" textlink="">
      <xdr:nvSpPr>
        <xdr:cNvPr id="245" name="楕円 244">
          <a:extLst>
            <a:ext uri="{FF2B5EF4-FFF2-40B4-BE49-F238E27FC236}">
              <a16:creationId xmlns:a16="http://schemas.microsoft.com/office/drawing/2014/main" id="{F64D8830-3321-4E39-B412-3C4E6391C8B5}"/>
            </a:ext>
          </a:extLst>
        </xdr:cNvPr>
        <xdr:cNvSpPr/>
      </xdr:nvSpPr>
      <xdr:spPr>
        <a:xfrm>
          <a:off x="10426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38752</xdr:rowOff>
    </xdr:from>
    <xdr:ext cx="469744" cy="259045"/>
    <xdr:sp macro="" textlink="">
      <xdr:nvSpPr>
        <xdr:cNvPr id="246" name="【体育館・プール】&#10;一人当たり面積該当値テキスト">
          <a:extLst>
            <a:ext uri="{FF2B5EF4-FFF2-40B4-BE49-F238E27FC236}">
              <a16:creationId xmlns:a16="http://schemas.microsoft.com/office/drawing/2014/main" id="{586BBE34-256D-47CC-B80C-D77D3291D6BA}"/>
            </a:ext>
          </a:extLst>
        </xdr:cNvPr>
        <xdr:cNvSpPr txBox="1"/>
      </xdr:nvSpPr>
      <xdr:spPr>
        <a:xfrm>
          <a:off x="10515600" y="99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19685</xdr:rowOff>
    </xdr:from>
    <xdr:to>
      <xdr:col>50</xdr:col>
      <xdr:colOff>165100</xdr:colOff>
      <xdr:row>59</xdr:row>
      <xdr:rowOff>121285</xdr:rowOff>
    </xdr:to>
    <xdr:sp macro="" textlink="">
      <xdr:nvSpPr>
        <xdr:cNvPr id="247" name="楕円 246">
          <a:extLst>
            <a:ext uri="{FF2B5EF4-FFF2-40B4-BE49-F238E27FC236}">
              <a16:creationId xmlns:a16="http://schemas.microsoft.com/office/drawing/2014/main" id="{BE4D7067-F097-435D-846C-CD35D80F6EED}"/>
            </a:ext>
          </a:extLst>
        </xdr:cNvPr>
        <xdr:cNvSpPr/>
      </xdr:nvSpPr>
      <xdr:spPr>
        <a:xfrm>
          <a:off x="958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66675</xdr:rowOff>
    </xdr:from>
    <xdr:to>
      <xdr:col>55</xdr:col>
      <xdr:colOff>0</xdr:colOff>
      <xdr:row>59</xdr:row>
      <xdr:rowOff>70485</xdr:rowOff>
    </xdr:to>
    <xdr:cxnSp macro="">
      <xdr:nvCxnSpPr>
        <xdr:cNvPr id="248" name="直線コネクタ 247">
          <a:extLst>
            <a:ext uri="{FF2B5EF4-FFF2-40B4-BE49-F238E27FC236}">
              <a16:creationId xmlns:a16="http://schemas.microsoft.com/office/drawing/2014/main" id="{55DD10FC-5F0C-452C-8F32-99905B7958D9}"/>
            </a:ext>
          </a:extLst>
        </xdr:cNvPr>
        <xdr:cNvCxnSpPr/>
      </xdr:nvCxnSpPr>
      <xdr:spPr>
        <a:xfrm flipV="1">
          <a:off x="9639300" y="101822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113030</xdr:rowOff>
    </xdr:from>
    <xdr:to>
      <xdr:col>46</xdr:col>
      <xdr:colOff>38100</xdr:colOff>
      <xdr:row>60</xdr:row>
      <xdr:rowOff>43180</xdr:rowOff>
    </xdr:to>
    <xdr:sp macro="" textlink="">
      <xdr:nvSpPr>
        <xdr:cNvPr id="249" name="楕円 248">
          <a:extLst>
            <a:ext uri="{FF2B5EF4-FFF2-40B4-BE49-F238E27FC236}">
              <a16:creationId xmlns:a16="http://schemas.microsoft.com/office/drawing/2014/main" id="{31755D67-3DDD-4AB2-96E6-545582899B39}"/>
            </a:ext>
          </a:extLst>
        </xdr:cNvPr>
        <xdr:cNvSpPr/>
      </xdr:nvSpPr>
      <xdr:spPr>
        <a:xfrm>
          <a:off x="8699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70485</xdr:rowOff>
    </xdr:from>
    <xdr:to>
      <xdr:col>50</xdr:col>
      <xdr:colOff>114300</xdr:colOff>
      <xdr:row>59</xdr:row>
      <xdr:rowOff>163830</xdr:rowOff>
    </xdr:to>
    <xdr:cxnSp macro="">
      <xdr:nvCxnSpPr>
        <xdr:cNvPr id="250" name="直線コネクタ 249">
          <a:extLst>
            <a:ext uri="{FF2B5EF4-FFF2-40B4-BE49-F238E27FC236}">
              <a16:creationId xmlns:a16="http://schemas.microsoft.com/office/drawing/2014/main" id="{4391F88D-39BB-4856-8E9A-EA8157A861F9}"/>
            </a:ext>
          </a:extLst>
        </xdr:cNvPr>
        <xdr:cNvCxnSpPr/>
      </xdr:nvCxnSpPr>
      <xdr:spPr>
        <a:xfrm flipV="1">
          <a:off x="8750300" y="101860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116840</xdr:rowOff>
    </xdr:from>
    <xdr:to>
      <xdr:col>41</xdr:col>
      <xdr:colOff>101600</xdr:colOff>
      <xdr:row>60</xdr:row>
      <xdr:rowOff>46990</xdr:rowOff>
    </xdr:to>
    <xdr:sp macro="" textlink="">
      <xdr:nvSpPr>
        <xdr:cNvPr id="251" name="楕円 250">
          <a:extLst>
            <a:ext uri="{FF2B5EF4-FFF2-40B4-BE49-F238E27FC236}">
              <a16:creationId xmlns:a16="http://schemas.microsoft.com/office/drawing/2014/main" id="{0885E86D-C1FD-4323-9832-E935A417238C}"/>
            </a:ext>
          </a:extLst>
        </xdr:cNvPr>
        <xdr:cNvSpPr/>
      </xdr:nvSpPr>
      <xdr:spPr>
        <a:xfrm>
          <a:off x="781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163830</xdr:rowOff>
    </xdr:from>
    <xdr:to>
      <xdr:col>45</xdr:col>
      <xdr:colOff>177800</xdr:colOff>
      <xdr:row>59</xdr:row>
      <xdr:rowOff>167640</xdr:rowOff>
    </xdr:to>
    <xdr:cxnSp macro="">
      <xdr:nvCxnSpPr>
        <xdr:cNvPr id="252" name="直線コネクタ 251">
          <a:extLst>
            <a:ext uri="{FF2B5EF4-FFF2-40B4-BE49-F238E27FC236}">
              <a16:creationId xmlns:a16="http://schemas.microsoft.com/office/drawing/2014/main" id="{9EB34BB3-74C3-4070-84D3-B3F46F105072}"/>
            </a:ext>
          </a:extLst>
        </xdr:cNvPr>
        <xdr:cNvCxnSpPr/>
      </xdr:nvCxnSpPr>
      <xdr:spPr>
        <a:xfrm flipV="1">
          <a:off x="7861300" y="10279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53" name="楕円 252">
          <a:extLst>
            <a:ext uri="{FF2B5EF4-FFF2-40B4-BE49-F238E27FC236}">
              <a16:creationId xmlns:a16="http://schemas.microsoft.com/office/drawing/2014/main" id="{FA560CE1-74C6-4348-820C-B901705D8100}"/>
            </a:ext>
          </a:extLst>
        </xdr:cNvPr>
        <xdr:cNvSpPr/>
      </xdr:nvSpPr>
      <xdr:spPr>
        <a:xfrm>
          <a:off x="692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167640</xdr:rowOff>
    </xdr:from>
    <xdr:to>
      <xdr:col>41</xdr:col>
      <xdr:colOff>50800</xdr:colOff>
      <xdr:row>60</xdr:row>
      <xdr:rowOff>0</xdr:rowOff>
    </xdr:to>
    <xdr:cxnSp macro="">
      <xdr:nvCxnSpPr>
        <xdr:cNvPr id="254" name="直線コネクタ 253">
          <a:extLst>
            <a:ext uri="{FF2B5EF4-FFF2-40B4-BE49-F238E27FC236}">
              <a16:creationId xmlns:a16="http://schemas.microsoft.com/office/drawing/2014/main" id="{74341581-FE79-40D4-BC60-899A685CFA98}"/>
            </a:ext>
          </a:extLst>
        </xdr:cNvPr>
        <xdr:cNvCxnSpPr/>
      </xdr:nvCxnSpPr>
      <xdr:spPr>
        <a:xfrm flipV="1">
          <a:off x="6972300" y="10283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BA755D09-2B32-4C68-B1C9-57CC4C01DD09}"/>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83EA3BAC-327D-40D4-9CBF-558D17C1A60E}"/>
            </a:ext>
          </a:extLst>
        </xdr:cNvPr>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332592CF-DEBA-4D83-B6E3-119AFB347354}"/>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a:extLst>
            <a:ext uri="{FF2B5EF4-FFF2-40B4-BE49-F238E27FC236}">
              <a16:creationId xmlns:a16="http://schemas.microsoft.com/office/drawing/2014/main" id="{792453DB-F551-4FA2-9F57-2499A0281263}"/>
            </a:ext>
          </a:extLst>
        </xdr:cNvPr>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137812</xdr:rowOff>
    </xdr:from>
    <xdr:ext cx="469744" cy="259045"/>
    <xdr:sp macro="" textlink="">
      <xdr:nvSpPr>
        <xdr:cNvPr id="259" name="n_1mainValue【体育館・プール】&#10;一人当たり面積">
          <a:extLst>
            <a:ext uri="{FF2B5EF4-FFF2-40B4-BE49-F238E27FC236}">
              <a16:creationId xmlns:a16="http://schemas.microsoft.com/office/drawing/2014/main" id="{BCFE4B32-724D-43D5-81E5-690A6AABD4C6}"/>
            </a:ext>
          </a:extLst>
        </xdr:cNvPr>
        <xdr:cNvSpPr txBox="1"/>
      </xdr:nvSpPr>
      <xdr:spPr>
        <a:xfrm>
          <a:off x="9391727"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59707</xdr:rowOff>
    </xdr:from>
    <xdr:ext cx="469744" cy="259045"/>
    <xdr:sp macro="" textlink="">
      <xdr:nvSpPr>
        <xdr:cNvPr id="260" name="n_2mainValue【体育館・プール】&#10;一人当たり面積">
          <a:extLst>
            <a:ext uri="{FF2B5EF4-FFF2-40B4-BE49-F238E27FC236}">
              <a16:creationId xmlns:a16="http://schemas.microsoft.com/office/drawing/2014/main" id="{395F9297-DC87-4053-AC82-BE7E4DF58848}"/>
            </a:ext>
          </a:extLst>
        </xdr:cNvPr>
        <xdr:cNvSpPr txBox="1"/>
      </xdr:nvSpPr>
      <xdr:spPr>
        <a:xfrm>
          <a:off x="85154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1" name="n_3mainValue【体育館・プール】&#10;一人当たり面積">
          <a:extLst>
            <a:ext uri="{FF2B5EF4-FFF2-40B4-BE49-F238E27FC236}">
              <a16:creationId xmlns:a16="http://schemas.microsoft.com/office/drawing/2014/main" id="{B9DC05BC-F276-4005-9F4D-3467985355E0}"/>
            </a:ext>
          </a:extLst>
        </xdr:cNvPr>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62" name="n_4mainValue【体育館・プール】&#10;一人当たり面積">
          <a:extLst>
            <a:ext uri="{FF2B5EF4-FFF2-40B4-BE49-F238E27FC236}">
              <a16:creationId xmlns:a16="http://schemas.microsoft.com/office/drawing/2014/main" id="{FF587553-8366-4E90-93D0-75FB8AB6721E}"/>
            </a:ext>
          </a:extLst>
        </xdr:cNvPr>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6A63033-3C72-46FB-AFB8-755C40A79B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AEE7E4F-7234-48E8-8600-1A6484B38F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E59AE76-942A-44F1-A385-CEF0377009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40C79EF-1214-4A7A-810B-2EC0FB930C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2D55318-BF94-44F4-839D-1EEA39624D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D4E913D-C790-453F-8BFB-6804393D97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387226D-6CDF-4C01-9FAE-37E6FA58A8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B69CDC1-63FB-44EA-89F3-06BEA3E626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DDCDAFB-C5BC-46DF-B192-A0F3579913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542D14-A515-474C-836D-81311086DA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E1DA3B5-C36B-4661-8A61-60D762007B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FB865BC-6EFA-469F-960B-B24B8C6A12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4BFF5C4-2A65-4AB7-BFC6-B0C68C05AC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5B5622EC-7B6D-417C-8A11-ADAF6A3F59A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7190C983-DA18-48D0-81D4-FAA1015CF9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6289BAD-9B01-4017-8888-74ED3424D4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B97014B-AC58-4B5F-8662-8AFB18E833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C6E0D7C-142A-4E86-9BD5-BEAE6CA963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08337DB-65E8-47CC-87C1-FA67FCB505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F9CC8A9-DC8E-4EF9-B672-D42B9B7A9B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1A3E46D-C96D-4806-B5FD-0233E2BF6DF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57483AC-24E4-43B2-86F9-6F98E8233A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4B43C67-53EE-4821-8EAC-E4D7B02A346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352813F-A73A-4D07-A9BF-F247461451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50635C86-645A-4237-91BC-4A0C7E67A5C5}"/>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35CFA7E-B907-459A-8F0C-31F4557A9F92}"/>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F1B38C84-1BA8-41D9-99F2-684187641E61}"/>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583E50F-4E4E-4C76-941D-3034AFF5B0F9}"/>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5E4A6F86-64AA-4BD1-8D9D-BC2E7E0F7D55}"/>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377F97B-42A6-4B58-AD4C-630FF0BE96B5}"/>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54A8B9B0-4ABF-4247-B1B7-6EA393198EC2}"/>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FE21BCD-9CC3-4838-A496-F41573D46804}"/>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E60B528C-824A-486C-B01A-441B2DFFC26F}"/>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0EE40901-53AD-4808-A191-557AE71AB99F}"/>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90B28D94-5E17-4100-AED6-EBB8B08364DE}"/>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3BC20C-B4BB-489D-BD0A-1034D6AFC6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668274C-E4A1-482F-BB9A-105BF5332A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CDD6E1B-3309-44EC-BD0D-530A1866F5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997C97-CDEF-46BF-AD30-2726C061CA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7C496E-2273-445F-B29C-9D05EED2FE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3" name="楕円 302">
          <a:extLst>
            <a:ext uri="{FF2B5EF4-FFF2-40B4-BE49-F238E27FC236}">
              <a16:creationId xmlns:a16="http://schemas.microsoft.com/office/drawing/2014/main" id="{9B2F8C48-A350-47FB-8A3F-896963B76418}"/>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30AE7AF-1B13-4E2C-9A73-EAE1E45C23EA}"/>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5" name="楕円 304">
          <a:extLst>
            <a:ext uri="{FF2B5EF4-FFF2-40B4-BE49-F238E27FC236}">
              <a16:creationId xmlns:a16="http://schemas.microsoft.com/office/drawing/2014/main" id="{AD8B2A35-952A-4BE7-B478-5438D7803158}"/>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15239</xdr:rowOff>
    </xdr:to>
    <xdr:cxnSp macro="">
      <xdr:nvCxnSpPr>
        <xdr:cNvPr id="306" name="直線コネクタ 305">
          <a:extLst>
            <a:ext uri="{FF2B5EF4-FFF2-40B4-BE49-F238E27FC236}">
              <a16:creationId xmlns:a16="http://schemas.microsoft.com/office/drawing/2014/main" id="{D459A300-252A-474F-81B1-33913DBDA14F}"/>
            </a:ext>
          </a:extLst>
        </xdr:cNvPr>
        <xdr:cNvCxnSpPr/>
      </xdr:nvCxnSpPr>
      <xdr:spPr>
        <a:xfrm>
          <a:off x="3797300" y="14378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7" name="楕円 306">
          <a:extLst>
            <a:ext uri="{FF2B5EF4-FFF2-40B4-BE49-F238E27FC236}">
              <a16:creationId xmlns:a16="http://schemas.microsoft.com/office/drawing/2014/main" id="{8EB68728-E7F1-4F95-AA9C-65E396E5A28E}"/>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148589</xdr:rowOff>
    </xdr:to>
    <xdr:cxnSp macro="">
      <xdr:nvCxnSpPr>
        <xdr:cNvPr id="308" name="直線コネクタ 307">
          <a:extLst>
            <a:ext uri="{FF2B5EF4-FFF2-40B4-BE49-F238E27FC236}">
              <a16:creationId xmlns:a16="http://schemas.microsoft.com/office/drawing/2014/main" id="{7508603B-11FB-419C-9335-2FAC864B7DF4}"/>
            </a:ext>
          </a:extLst>
        </xdr:cNvPr>
        <xdr:cNvCxnSpPr/>
      </xdr:nvCxnSpPr>
      <xdr:spPr>
        <a:xfrm>
          <a:off x="2908300" y="14257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09" name="楕円 308">
          <a:extLst>
            <a:ext uri="{FF2B5EF4-FFF2-40B4-BE49-F238E27FC236}">
              <a16:creationId xmlns:a16="http://schemas.microsoft.com/office/drawing/2014/main" id="{89B2FB58-E363-4572-B1D5-F235BA619EAB}"/>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26670</xdr:rowOff>
    </xdr:to>
    <xdr:cxnSp macro="">
      <xdr:nvCxnSpPr>
        <xdr:cNvPr id="310" name="直線コネクタ 309">
          <a:extLst>
            <a:ext uri="{FF2B5EF4-FFF2-40B4-BE49-F238E27FC236}">
              <a16:creationId xmlns:a16="http://schemas.microsoft.com/office/drawing/2014/main" id="{AD20BE1F-F626-4368-9582-0363B8A1609D}"/>
            </a:ext>
          </a:extLst>
        </xdr:cNvPr>
        <xdr:cNvCxnSpPr/>
      </xdr:nvCxnSpPr>
      <xdr:spPr>
        <a:xfrm>
          <a:off x="2019300" y="1421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11" name="楕円 310">
          <a:extLst>
            <a:ext uri="{FF2B5EF4-FFF2-40B4-BE49-F238E27FC236}">
              <a16:creationId xmlns:a16="http://schemas.microsoft.com/office/drawing/2014/main" id="{1D8D34C5-ECC7-4798-AEBE-A29850F21BCA}"/>
            </a:ext>
          </a:extLst>
        </xdr:cNvPr>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160020</xdr:rowOff>
    </xdr:to>
    <xdr:cxnSp macro="">
      <xdr:nvCxnSpPr>
        <xdr:cNvPr id="312" name="直線コネクタ 311">
          <a:extLst>
            <a:ext uri="{FF2B5EF4-FFF2-40B4-BE49-F238E27FC236}">
              <a16:creationId xmlns:a16="http://schemas.microsoft.com/office/drawing/2014/main" id="{894E42D9-4CEB-4C90-9AB0-0F48975CE8E8}"/>
            </a:ext>
          </a:extLst>
        </xdr:cNvPr>
        <xdr:cNvCxnSpPr/>
      </xdr:nvCxnSpPr>
      <xdr:spPr>
        <a:xfrm>
          <a:off x="1130300" y="14178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3E8241F2-B39A-4553-9847-8F57CEED2F7B}"/>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ACF0939D-7607-4047-AA1A-DF0246036583}"/>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4EB9F610-2801-418D-BE4A-3747A5D16764}"/>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40C769C3-2B42-4790-AD33-6F9DA8105A5E}"/>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17" name="n_1mainValue【福祉施設】&#10;有形固定資産減価償却率">
          <a:extLst>
            <a:ext uri="{FF2B5EF4-FFF2-40B4-BE49-F238E27FC236}">
              <a16:creationId xmlns:a16="http://schemas.microsoft.com/office/drawing/2014/main" id="{C2E691FD-FD17-4727-8F7F-0AF31EDFDE19}"/>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8" name="n_2mainValue【福祉施設】&#10;有形固定資産減価償却率">
          <a:extLst>
            <a:ext uri="{FF2B5EF4-FFF2-40B4-BE49-F238E27FC236}">
              <a16:creationId xmlns:a16="http://schemas.microsoft.com/office/drawing/2014/main" id="{1F35834D-3E84-45D6-A0F0-386E9C829ED5}"/>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19" name="n_3mainValue【福祉施設】&#10;有形固定資産減価償却率">
          <a:extLst>
            <a:ext uri="{FF2B5EF4-FFF2-40B4-BE49-F238E27FC236}">
              <a16:creationId xmlns:a16="http://schemas.microsoft.com/office/drawing/2014/main" id="{DAC360DB-69D2-4472-B689-DF6FAECEBFED}"/>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0" name="n_4mainValue【福祉施設】&#10;有形固定資産減価償却率">
          <a:extLst>
            <a:ext uri="{FF2B5EF4-FFF2-40B4-BE49-F238E27FC236}">
              <a16:creationId xmlns:a16="http://schemas.microsoft.com/office/drawing/2014/main" id="{FFED1CFF-633B-44FF-8C65-D37537F958AC}"/>
            </a:ext>
          </a:extLst>
        </xdr:cNvPr>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6239689-5014-4D1D-BE26-E47B4BA9A5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5C947B0-49E0-4CBA-98DE-4A688FA39B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994F316-10E8-4042-98BD-9D8073CBFC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1326FFE-8EC3-4DC8-BD90-3F841F01B3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D91FE9B-3895-4A11-A492-EDEF674A1C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A961EE4-AFE0-4308-BD19-00E325D73E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3FFE711-AC51-4FDD-BC1B-EC17BBDFC5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7DA5712-1386-4971-9CE2-85F8F89A48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55BEB81-941A-40F8-9BA1-B0CA3DE794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EA4F532-608A-477D-8285-F613C984D3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A3E87644-9E34-4565-8F87-3A20121A10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C50163F-8644-4F3E-A2E7-211499D3C2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91018BA-B424-4253-8B94-803BA599217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35CB09C-FEB5-47D5-9BF0-6B4BF24A7B8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50B3A5E-B552-4E77-BE40-E93D14B72B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5A22BD2D-66DC-426D-9018-C7D85726680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48C9CCE-C800-4F07-A3DE-BCF6B28AD3E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90273916-113A-4F66-B5EA-8C61519C44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380C193-DE81-4A41-A445-EA07F7735F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D7284B4E-B67C-494C-965C-FD7FD0012F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36F16D0-2B78-46F9-832C-939E3D98C8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B3F13A9-DAE4-461B-AFE6-CBBD4BE670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73CAC6C-B9B2-4C47-9C2A-99FFB5FFFB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144ABB80-99D7-468F-AE08-79AB0A3DC7E4}"/>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90C27598-8934-45C9-B4D7-39C8B3C5B6BE}"/>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A091DAE0-987B-4BC3-8B2B-C15311C01749}"/>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2AC8CE09-77C2-4010-8935-1C10B1AB2B9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3FAF8D8-25E4-4F56-A434-52A3C45CB494}"/>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ED23E7EE-DA9E-40EC-8F76-075220C5F657}"/>
            </a:ext>
          </a:extLst>
        </xdr:cNvPr>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CB30018-035F-4C7B-BFB8-420111C20F95}"/>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2E17FE3A-C341-4C20-837D-F067A6015DCA}"/>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3B57154E-6B3F-4AA7-96BD-E27B706679F4}"/>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9F9A65FE-DD6E-4E05-A89A-4E71B8B30B82}"/>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DC94DFA2-3405-4012-A095-C4323FE6E322}"/>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761898-D978-4724-B797-A8C43DEB0D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1667DD-BE49-450D-A009-8BFA0953B5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BA5587A-2A3D-426A-BE25-6283F76EA1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7A5C0FC-9EEE-462E-977A-561B6B59A9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D70FECE-22B0-422E-BBDE-B707E03796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60" name="楕円 359">
          <a:extLst>
            <a:ext uri="{FF2B5EF4-FFF2-40B4-BE49-F238E27FC236}">
              <a16:creationId xmlns:a16="http://schemas.microsoft.com/office/drawing/2014/main" id="{8E267296-2D74-4562-8631-A371E7213847}"/>
            </a:ext>
          </a:extLst>
        </xdr:cNvPr>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13988</xdr:rowOff>
    </xdr:from>
    <xdr:ext cx="469744" cy="259045"/>
    <xdr:sp macro="" textlink="">
      <xdr:nvSpPr>
        <xdr:cNvPr id="361" name="【福祉施設】&#10;一人当たり面積該当値テキスト">
          <a:extLst>
            <a:ext uri="{FF2B5EF4-FFF2-40B4-BE49-F238E27FC236}">
              <a16:creationId xmlns:a16="http://schemas.microsoft.com/office/drawing/2014/main" id="{1094AE3A-7018-4E30-A935-BD5E3D14FD37}"/>
            </a:ext>
          </a:extLst>
        </xdr:cNvPr>
        <xdr:cNvSpPr txBox="1"/>
      </xdr:nvSpPr>
      <xdr:spPr>
        <a:xfrm>
          <a:off x="10515600"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166370</xdr:rowOff>
    </xdr:from>
    <xdr:to>
      <xdr:col>50</xdr:col>
      <xdr:colOff>165100</xdr:colOff>
      <xdr:row>83</xdr:row>
      <xdr:rowOff>96520</xdr:rowOff>
    </xdr:to>
    <xdr:sp macro="" textlink="">
      <xdr:nvSpPr>
        <xdr:cNvPr id="362" name="楕円 361">
          <a:extLst>
            <a:ext uri="{FF2B5EF4-FFF2-40B4-BE49-F238E27FC236}">
              <a16:creationId xmlns:a16="http://schemas.microsoft.com/office/drawing/2014/main" id="{1459623C-5442-4359-82F3-3C69AD1B0CAF}"/>
            </a:ext>
          </a:extLst>
        </xdr:cNvPr>
        <xdr:cNvSpPr/>
      </xdr:nvSpPr>
      <xdr:spPr>
        <a:xfrm>
          <a:off x="958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45720</xdr:rowOff>
    </xdr:to>
    <xdr:cxnSp macro="">
      <xdr:nvCxnSpPr>
        <xdr:cNvPr id="363" name="直線コネクタ 362">
          <a:extLst>
            <a:ext uri="{FF2B5EF4-FFF2-40B4-BE49-F238E27FC236}">
              <a16:creationId xmlns:a16="http://schemas.microsoft.com/office/drawing/2014/main" id="{FE426F03-DDED-4CA6-84BF-956718F4B0EB}"/>
            </a:ext>
          </a:extLst>
        </xdr:cNvPr>
        <xdr:cNvCxnSpPr/>
      </xdr:nvCxnSpPr>
      <xdr:spPr>
        <a:xfrm flipV="1">
          <a:off x="9639300" y="14272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4" name="楕円 363">
          <a:extLst>
            <a:ext uri="{FF2B5EF4-FFF2-40B4-BE49-F238E27FC236}">
              <a16:creationId xmlns:a16="http://schemas.microsoft.com/office/drawing/2014/main" id="{21FB9C26-1A70-4F1B-8A4F-B0E8DCE1AD04}"/>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45720</xdr:rowOff>
    </xdr:from>
    <xdr:to>
      <xdr:col>50</xdr:col>
      <xdr:colOff>114300</xdr:colOff>
      <xdr:row>84</xdr:row>
      <xdr:rowOff>129539</xdr:rowOff>
    </xdr:to>
    <xdr:cxnSp macro="">
      <xdr:nvCxnSpPr>
        <xdr:cNvPr id="365" name="直線コネクタ 364">
          <a:extLst>
            <a:ext uri="{FF2B5EF4-FFF2-40B4-BE49-F238E27FC236}">
              <a16:creationId xmlns:a16="http://schemas.microsoft.com/office/drawing/2014/main" id="{1975F4E0-AAB8-4413-9DE5-4B1E27902E3A}"/>
            </a:ext>
          </a:extLst>
        </xdr:cNvPr>
        <xdr:cNvCxnSpPr/>
      </xdr:nvCxnSpPr>
      <xdr:spPr>
        <a:xfrm flipV="1">
          <a:off x="8750300" y="142760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66" name="楕円 365">
          <a:extLst>
            <a:ext uri="{FF2B5EF4-FFF2-40B4-BE49-F238E27FC236}">
              <a16:creationId xmlns:a16="http://schemas.microsoft.com/office/drawing/2014/main" id="{3C080367-30C5-4618-8E11-C5F79D03C4E6}"/>
            </a:ext>
          </a:extLst>
        </xdr:cNvPr>
        <xdr:cNvSpPr/>
      </xdr:nvSpPr>
      <xdr:spPr>
        <a:xfrm>
          <a:off x="7810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133350</xdr:rowOff>
    </xdr:to>
    <xdr:cxnSp macro="">
      <xdr:nvCxnSpPr>
        <xdr:cNvPr id="367" name="直線コネクタ 366">
          <a:extLst>
            <a:ext uri="{FF2B5EF4-FFF2-40B4-BE49-F238E27FC236}">
              <a16:creationId xmlns:a16="http://schemas.microsoft.com/office/drawing/2014/main" id="{D83D397D-97F2-4202-9A5F-A04DF548C087}"/>
            </a:ext>
          </a:extLst>
        </xdr:cNvPr>
        <xdr:cNvCxnSpPr/>
      </xdr:nvCxnSpPr>
      <xdr:spPr>
        <a:xfrm flipV="1">
          <a:off x="7861300" y="1453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82550</xdr:rowOff>
    </xdr:from>
    <xdr:to>
      <xdr:col>36</xdr:col>
      <xdr:colOff>165100</xdr:colOff>
      <xdr:row>85</xdr:row>
      <xdr:rowOff>12700</xdr:rowOff>
    </xdr:to>
    <xdr:sp macro="" textlink="">
      <xdr:nvSpPr>
        <xdr:cNvPr id="368" name="楕円 367">
          <a:extLst>
            <a:ext uri="{FF2B5EF4-FFF2-40B4-BE49-F238E27FC236}">
              <a16:creationId xmlns:a16="http://schemas.microsoft.com/office/drawing/2014/main" id="{6A9FDDD3-13A5-4DF3-A60D-291EDD247064}"/>
            </a:ext>
          </a:extLst>
        </xdr:cNvPr>
        <xdr:cNvSpPr/>
      </xdr:nvSpPr>
      <xdr:spPr>
        <a:xfrm>
          <a:off x="692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133350</xdr:rowOff>
    </xdr:from>
    <xdr:to>
      <xdr:col>41</xdr:col>
      <xdr:colOff>50800</xdr:colOff>
      <xdr:row>84</xdr:row>
      <xdr:rowOff>133350</xdr:rowOff>
    </xdr:to>
    <xdr:cxnSp macro="">
      <xdr:nvCxnSpPr>
        <xdr:cNvPr id="369" name="直線コネクタ 368">
          <a:extLst>
            <a:ext uri="{FF2B5EF4-FFF2-40B4-BE49-F238E27FC236}">
              <a16:creationId xmlns:a16="http://schemas.microsoft.com/office/drawing/2014/main" id="{3F73546E-9B20-4EAD-9E5D-03D78A8832C8}"/>
            </a:ext>
          </a:extLst>
        </xdr:cNvPr>
        <xdr:cNvCxnSpPr/>
      </xdr:nvCxnSpPr>
      <xdr:spPr>
        <a:xfrm>
          <a:off x="6972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8D4670C4-A5B2-4A59-ACEA-45604F12E185}"/>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12CF7E54-118A-4015-B71C-617C5DB69F2D}"/>
            </a:ext>
          </a:extLst>
        </xdr:cNvPr>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01E59BA0-E855-4BE1-9663-B9042586641A}"/>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A1ABF9F4-4902-475F-9548-1AE39489E55A}"/>
            </a:ext>
          </a:extLst>
        </xdr:cNvPr>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113047</xdr:rowOff>
    </xdr:from>
    <xdr:ext cx="469744" cy="259045"/>
    <xdr:sp macro="" textlink="">
      <xdr:nvSpPr>
        <xdr:cNvPr id="374" name="n_1mainValue【福祉施設】&#10;一人当たり面積">
          <a:extLst>
            <a:ext uri="{FF2B5EF4-FFF2-40B4-BE49-F238E27FC236}">
              <a16:creationId xmlns:a16="http://schemas.microsoft.com/office/drawing/2014/main" id="{5E96E229-E14D-4DCE-9928-6D68EFB88016}"/>
            </a:ext>
          </a:extLst>
        </xdr:cNvPr>
        <xdr:cNvSpPr txBox="1"/>
      </xdr:nvSpPr>
      <xdr:spPr>
        <a:xfrm>
          <a:off x="93917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75" name="n_2mainValue【福祉施設】&#10;一人当たり面積">
          <a:extLst>
            <a:ext uri="{FF2B5EF4-FFF2-40B4-BE49-F238E27FC236}">
              <a16:creationId xmlns:a16="http://schemas.microsoft.com/office/drawing/2014/main" id="{736C7A16-D26E-496E-8C41-96AEBD8B7941}"/>
            </a:ext>
          </a:extLst>
        </xdr:cNvPr>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76" name="n_3mainValue【福祉施設】&#10;一人当たり面積">
          <a:extLst>
            <a:ext uri="{FF2B5EF4-FFF2-40B4-BE49-F238E27FC236}">
              <a16:creationId xmlns:a16="http://schemas.microsoft.com/office/drawing/2014/main" id="{BC406289-0C88-43F0-8C80-CDD20F75563E}"/>
            </a:ext>
          </a:extLst>
        </xdr:cNvPr>
        <xdr:cNvSpPr txBox="1"/>
      </xdr:nvSpPr>
      <xdr:spPr>
        <a:xfrm>
          <a:off x="7626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7" name="n_4mainValue【福祉施設】&#10;一人当たり面積">
          <a:extLst>
            <a:ext uri="{FF2B5EF4-FFF2-40B4-BE49-F238E27FC236}">
              <a16:creationId xmlns:a16="http://schemas.microsoft.com/office/drawing/2014/main" id="{4DE0C233-6AEC-4FB4-BCC2-C6186311F96B}"/>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58B80A6-47AB-4FE7-A238-DE12005ECA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AF576C8-CF57-4D44-8618-F2C7AE38F5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B374F26-DBA6-4C9B-8722-F57A04E9C4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8AD493E-E47A-4DDE-88DA-9D0D72B245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3BBFF28-97E7-41C0-BDAB-C4E3EFE39E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7F8A3D7-843C-4328-B4CA-D1F9387C38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0C9EC87-3DD4-4C8D-B511-2147732025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BB6F672-05DB-48F4-AB28-8844DCF41D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21EDF6E-B142-4DA9-88BF-47AA36093F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118A819-B763-4D7A-8EB6-DF5A6F3D80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52DC831-C944-42C1-80D0-F17FA47524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9A20F8FE-12E9-4C98-8D29-AB7BABC9208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912E1D32-1C49-4C60-BCBA-FADAF05D6AF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6F80436-B8E9-41F5-9039-209851B599A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9202A85-0285-4990-8CF4-CFED57BA44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F60852B-E7CD-4DB9-8855-86C7EE8B30A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B79374D7-ED6C-49AF-B796-C0B81B90C3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AFD7044-9957-4CAC-876A-39B948A8FAA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8543F3A-66A9-4807-986D-179F6D41949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5D19F4C-3BBA-4CC6-898D-E7C4E3D2260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914839D4-1D38-4242-B342-A73DF3BA76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EB10E13-D811-4729-874D-DA65DAF09BA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E7F8F00D-3875-462D-9544-71E46307CF8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CA3F923-65FD-45B0-B456-D58B8EA52B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BB90DD13-4C9D-4903-BFA3-0B72E0AB97C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EB5BB266-005C-43FF-A571-B73614726277}"/>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AD88F3F0-13DA-4525-9A2A-2A65A0926456}"/>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E933CC3-3050-40FC-A97C-D1BD0E7E33CE}"/>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9190759B-5F44-4CD5-9554-8CCC3DD9DA0D}"/>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D10F6165-7BF5-4466-BE1C-1061573CAF38}"/>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5EF3754-1A6F-4908-80D6-7456F17C7B9C}"/>
            </a:ext>
          </a:extLst>
        </xdr:cNvPr>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CE865A75-059B-476E-8ECF-3F217D98B7F7}"/>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9CEDD5F5-AE5E-487F-86AD-2C30ED4F4D64}"/>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9C4AC2DE-688D-4354-9F94-258B23EAA0C4}"/>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F35D33C8-B506-41C7-A6EB-92D6A6C744B7}"/>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212EF239-9A7D-4041-AF80-34FC0440AD7E}"/>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2D15D2D-049A-4187-8C0D-9557C2F327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C67886A-A8F2-4065-9BE1-944F367A8F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E7765C9-CAE9-4287-93EA-09844F83C5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C6C0EB8-03F6-499A-A4FF-CCDD344E8C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B950ED4-966E-41BD-8C26-7FF968918C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126637</xdr:rowOff>
    </xdr:from>
    <xdr:to>
      <xdr:col>24</xdr:col>
      <xdr:colOff>114300</xdr:colOff>
      <xdr:row>103</xdr:row>
      <xdr:rowOff>56787</xdr:rowOff>
    </xdr:to>
    <xdr:sp macro="" textlink="">
      <xdr:nvSpPr>
        <xdr:cNvPr id="419" name="楕円 418">
          <a:extLst>
            <a:ext uri="{FF2B5EF4-FFF2-40B4-BE49-F238E27FC236}">
              <a16:creationId xmlns:a16="http://schemas.microsoft.com/office/drawing/2014/main" id="{6492959A-C382-48F3-9B4D-828A7AA2B459}"/>
            </a:ext>
          </a:extLst>
        </xdr:cNvPr>
        <xdr:cNvSpPr/>
      </xdr:nvSpPr>
      <xdr:spPr>
        <a:xfrm>
          <a:off x="4584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149514</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BBCC9B13-9F14-4FD8-8079-F225767B34C8}"/>
            </a:ext>
          </a:extLst>
        </xdr:cNvPr>
        <xdr:cNvSpPr txBox="1"/>
      </xdr:nvSpPr>
      <xdr:spPr>
        <a:xfrm>
          <a:off x="4673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421" name="楕円 420">
          <a:extLst>
            <a:ext uri="{FF2B5EF4-FFF2-40B4-BE49-F238E27FC236}">
              <a16:creationId xmlns:a16="http://schemas.microsoft.com/office/drawing/2014/main" id="{D8544ABA-A0E6-4C60-B147-420F74B87305}"/>
            </a:ext>
          </a:extLst>
        </xdr:cNvPr>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103</xdr:row>
      <xdr:rowOff>5987</xdr:rowOff>
    </xdr:to>
    <xdr:cxnSp macro="">
      <xdr:nvCxnSpPr>
        <xdr:cNvPr id="422" name="直線コネクタ 421">
          <a:extLst>
            <a:ext uri="{FF2B5EF4-FFF2-40B4-BE49-F238E27FC236}">
              <a16:creationId xmlns:a16="http://schemas.microsoft.com/office/drawing/2014/main" id="{7250B6D3-BA8F-4EA7-AA4D-3E5A3C8A4320}"/>
            </a:ext>
          </a:extLst>
        </xdr:cNvPr>
        <xdr:cNvCxnSpPr/>
      </xdr:nvCxnSpPr>
      <xdr:spPr>
        <a:xfrm>
          <a:off x="3797300" y="176473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3" name="楕円 422">
          <a:extLst>
            <a:ext uri="{FF2B5EF4-FFF2-40B4-BE49-F238E27FC236}">
              <a16:creationId xmlns:a16="http://schemas.microsoft.com/office/drawing/2014/main" id="{2CAF4E78-E8D7-4B78-BEFD-938D71948A22}"/>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102</xdr:row>
      <xdr:rowOff>159476</xdr:rowOff>
    </xdr:to>
    <xdr:cxnSp macro="">
      <xdr:nvCxnSpPr>
        <xdr:cNvPr id="424" name="直線コネクタ 423">
          <a:extLst>
            <a:ext uri="{FF2B5EF4-FFF2-40B4-BE49-F238E27FC236}">
              <a16:creationId xmlns:a16="http://schemas.microsoft.com/office/drawing/2014/main" id="{CCA0A15E-5C0A-4C7C-9585-751D83510511}"/>
            </a:ext>
          </a:extLst>
        </xdr:cNvPr>
        <xdr:cNvCxnSpPr/>
      </xdr:nvCxnSpPr>
      <xdr:spPr>
        <a:xfrm>
          <a:off x="2908300" y="176457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5" name="楕円 424">
          <a:extLst>
            <a:ext uri="{FF2B5EF4-FFF2-40B4-BE49-F238E27FC236}">
              <a16:creationId xmlns:a16="http://schemas.microsoft.com/office/drawing/2014/main" id="{A4AEFEB3-2812-4CE7-866A-0DAACF4823A3}"/>
            </a:ext>
          </a:extLst>
        </xdr:cNvPr>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102</xdr:row>
      <xdr:rowOff>157843</xdr:rowOff>
    </xdr:to>
    <xdr:cxnSp macro="">
      <xdr:nvCxnSpPr>
        <xdr:cNvPr id="426" name="直線コネクタ 425">
          <a:extLst>
            <a:ext uri="{FF2B5EF4-FFF2-40B4-BE49-F238E27FC236}">
              <a16:creationId xmlns:a16="http://schemas.microsoft.com/office/drawing/2014/main" id="{981C5D1C-751A-4FDD-81EB-BDCD8EB01DC5}"/>
            </a:ext>
          </a:extLst>
        </xdr:cNvPr>
        <xdr:cNvCxnSpPr/>
      </xdr:nvCxnSpPr>
      <xdr:spPr>
        <a:xfrm>
          <a:off x="2019300" y="176326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77651</xdr:rowOff>
    </xdr:from>
    <xdr:to>
      <xdr:col>6</xdr:col>
      <xdr:colOff>38100</xdr:colOff>
      <xdr:row>103</xdr:row>
      <xdr:rowOff>7801</xdr:rowOff>
    </xdr:to>
    <xdr:sp macro="" textlink="">
      <xdr:nvSpPr>
        <xdr:cNvPr id="427" name="楕円 426">
          <a:extLst>
            <a:ext uri="{FF2B5EF4-FFF2-40B4-BE49-F238E27FC236}">
              <a16:creationId xmlns:a16="http://schemas.microsoft.com/office/drawing/2014/main" id="{913D8837-5D21-4AA7-A039-2BAD4E5362E4}"/>
            </a:ext>
          </a:extLst>
        </xdr:cNvPr>
        <xdr:cNvSpPr/>
      </xdr:nvSpPr>
      <xdr:spPr>
        <a:xfrm>
          <a:off x="1079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128451</xdr:rowOff>
    </xdr:from>
    <xdr:to>
      <xdr:col>10</xdr:col>
      <xdr:colOff>114300</xdr:colOff>
      <xdr:row>102</xdr:row>
      <xdr:rowOff>144780</xdr:rowOff>
    </xdr:to>
    <xdr:cxnSp macro="">
      <xdr:nvCxnSpPr>
        <xdr:cNvPr id="428" name="直線コネクタ 427">
          <a:extLst>
            <a:ext uri="{FF2B5EF4-FFF2-40B4-BE49-F238E27FC236}">
              <a16:creationId xmlns:a16="http://schemas.microsoft.com/office/drawing/2014/main" id="{226B8500-7179-4496-A2BC-FA050C3B0684}"/>
            </a:ext>
          </a:extLst>
        </xdr:cNvPr>
        <xdr:cNvCxnSpPr/>
      </xdr:nvCxnSpPr>
      <xdr:spPr>
        <a:xfrm>
          <a:off x="1130300" y="176163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378BF3EE-04FA-4927-A73A-6BC9A6C88EDE}"/>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D6F2A07D-FAA2-4623-8AA7-CC70022FE8AF}"/>
            </a:ext>
          </a:extLst>
        </xdr:cNvPr>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6729BEED-8B7C-4889-8163-3188BCD9B3F6}"/>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E1881D72-DCD3-4E3D-A2CA-C7909854D162}"/>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433" name="n_1mainValue【市民会館】&#10;有形固定資産減価償却率">
          <a:extLst>
            <a:ext uri="{FF2B5EF4-FFF2-40B4-BE49-F238E27FC236}">
              <a16:creationId xmlns:a16="http://schemas.microsoft.com/office/drawing/2014/main" id="{D2C95959-0A94-424E-AFDA-0CFA4B2F4148}"/>
            </a:ext>
          </a:extLst>
        </xdr:cNvPr>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4" name="n_2mainValue【市民会館】&#10;有形固定資産減価償却率">
          <a:extLst>
            <a:ext uri="{FF2B5EF4-FFF2-40B4-BE49-F238E27FC236}">
              <a16:creationId xmlns:a16="http://schemas.microsoft.com/office/drawing/2014/main" id="{1AF8F7AC-625E-4EA3-9366-1C44C0A45BD6}"/>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5" name="n_3mainValue【市民会館】&#10;有形固定資産減価償却率">
          <a:extLst>
            <a:ext uri="{FF2B5EF4-FFF2-40B4-BE49-F238E27FC236}">
              <a16:creationId xmlns:a16="http://schemas.microsoft.com/office/drawing/2014/main" id="{2BE56F14-11BD-4D12-94E8-F8B251005A56}"/>
            </a:ext>
          </a:extLst>
        </xdr:cNvPr>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24328</xdr:rowOff>
    </xdr:from>
    <xdr:ext cx="405111" cy="259045"/>
    <xdr:sp macro="" textlink="">
      <xdr:nvSpPr>
        <xdr:cNvPr id="436" name="n_4mainValue【市民会館】&#10;有形固定資産減価償却率">
          <a:extLst>
            <a:ext uri="{FF2B5EF4-FFF2-40B4-BE49-F238E27FC236}">
              <a16:creationId xmlns:a16="http://schemas.microsoft.com/office/drawing/2014/main" id="{B8095002-048F-4BB5-B032-8CBB00A182F4}"/>
            </a:ext>
          </a:extLst>
        </xdr:cNvPr>
        <xdr:cNvSpPr txBox="1"/>
      </xdr:nvSpPr>
      <xdr:spPr>
        <a:xfrm>
          <a:off x="927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C6A1463E-E867-4F01-AAE6-EEC82AC1E9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3F3E608-0A5F-4DE0-A3D0-50254D9B8F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6E6CA2D-4AF1-472E-BF9F-13B5EE5080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C4EBC0D-C703-48C1-A2AC-F21B562960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B72CF17-3602-412C-86F8-5C878D9F02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E1B4336-8D13-46A1-8FD7-36868FBDE4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F8C579C-18E6-41F9-85DE-2BC9D5822A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E28E102-4DCA-4BEE-BDDD-C6B009D8F92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AF585E9-7D80-4346-9C2A-173E825EE1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AB1CF6D2-07EB-425C-9053-2F8743CA83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D6A6C2B-CAC9-44E0-B4D5-213DD5ACF4A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15387847-8E30-4354-810F-DDBCA489B9A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2933986C-C30B-4541-868B-1F0E78D00F9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56E1373-DE4D-4938-9E50-5F31D92C7B0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7FFC8B2-4417-40A1-9AA2-EACE6822478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2A474FBF-3750-401A-B2CA-7180744ED23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48757112-3954-4066-A0A0-ECBDF5C3635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81D3942-F5C3-4CF7-946A-5B5D551654B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D919C96-5530-4D84-834E-C1BE6B756FD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3EA6F111-5CC5-43B6-A3DA-F5E1D43B4C6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A5208CE-6804-448F-96AB-2FFE3273B48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050FDF0-80E7-49E0-B30F-7A2CC599369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6C29AB3-C67F-452B-910C-75F70C7A56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AA8A8D2B-9841-466A-8425-107A655A8C26}"/>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A2AC666F-155A-4A53-80E4-EC8CF29A5571}"/>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D3CA3DB8-1468-40F5-8054-E4BA324490A9}"/>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D385B986-F2D5-4083-9F76-93DD8DDD5371}"/>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C6370ED4-A40D-4D5C-9F1E-9416F012FB99}"/>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3374821F-EBCA-4350-BCD6-EC51C3F0553B}"/>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6CB28862-6717-4034-A9D6-1B0CEA29C76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6695DC39-34F6-456D-BECF-64ECA3CB3549}"/>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FC89DD95-F71A-4642-899F-83F1DF429E1A}"/>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373FA73A-D990-4ED6-826A-EB25DB0066FC}"/>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103BF860-46BB-4012-8DD5-C34080AE9D32}"/>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ED5AAFA-14E6-4697-A70D-8D3209EAB0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A15C08F-DA26-4A34-A5B7-1E681F5F6C0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7924514-FA84-4743-9871-8B861AA70E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A045841-F351-4EA5-A2D3-287D0E8E43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E221A5A-5E2F-4835-AC1E-229A2A1769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2539</xdr:rowOff>
    </xdr:from>
    <xdr:to>
      <xdr:col>55</xdr:col>
      <xdr:colOff>50800</xdr:colOff>
      <xdr:row>103</xdr:row>
      <xdr:rowOff>104139</xdr:rowOff>
    </xdr:to>
    <xdr:sp macro="" textlink="">
      <xdr:nvSpPr>
        <xdr:cNvPr id="476" name="楕円 475">
          <a:extLst>
            <a:ext uri="{FF2B5EF4-FFF2-40B4-BE49-F238E27FC236}">
              <a16:creationId xmlns:a16="http://schemas.microsoft.com/office/drawing/2014/main" id="{9E015CF2-6012-42E8-99B0-5EF4A55D734C}"/>
            </a:ext>
          </a:extLst>
        </xdr:cNvPr>
        <xdr:cNvSpPr/>
      </xdr:nvSpPr>
      <xdr:spPr>
        <a:xfrm>
          <a:off x="10426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25416</xdr:rowOff>
    </xdr:from>
    <xdr:ext cx="469744" cy="259045"/>
    <xdr:sp macro="" textlink="">
      <xdr:nvSpPr>
        <xdr:cNvPr id="477" name="【市民会館】&#10;一人当たり面積該当値テキスト">
          <a:extLst>
            <a:ext uri="{FF2B5EF4-FFF2-40B4-BE49-F238E27FC236}">
              <a16:creationId xmlns:a16="http://schemas.microsoft.com/office/drawing/2014/main" id="{CEF2EE5A-A8DD-4A9D-AE5B-E468541BCA8B}"/>
            </a:ext>
          </a:extLst>
        </xdr:cNvPr>
        <xdr:cNvSpPr txBox="1"/>
      </xdr:nvSpPr>
      <xdr:spPr>
        <a:xfrm>
          <a:off x="10515600"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478" name="楕円 477">
          <a:extLst>
            <a:ext uri="{FF2B5EF4-FFF2-40B4-BE49-F238E27FC236}">
              <a16:creationId xmlns:a16="http://schemas.microsoft.com/office/drawing/2014/main" id="{6F0DCB73-A4B0-4930-BD97-B83868FB6D38}"/>
            </a:ext>
          </a:extLst>
        </xdr:cNvPr>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167639</xdr:rowOff>
    </xdr:from>
    <xdr:to>
      <xdr:col>55</xdr:col>
      <xdr:colOff>0</xdr:colOff>
      <xdr:row>103</xdr:row>
      <xdr:rowOff>53339</xdr:rowOff>
    </xdr:to>
    <xdr:cxnSp macro="">
      <xdr:nvCxnSpPr>
        <xdr:cNvPr id="479" name="直線コネクタ 478">
          <a:extLst>
            <a:ext uri="{FF2B5EF4-FFF2-40B4-BE49-F238E27FC236}">
              <a16:creationId xmlns:a16="http://schemas.microsoft.com/office/drawing/2014/main" id="{53AEFADB-2C44-41A0-9E03-45ED75998B10}"/>
            </a:ext>
          </a:extLst>
        </xdr:cNvPr>
        <xdr:cNvCxnSpPr/>
      </xdr:nvCxnSpPr>
      <xdr:spPr>
        <a:xfrm>
          <a:off x="9639300" y="17655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120650</xdr:rowOff>
    </xdr:from>
    <xdr:to>
      <xdr:col>46</xdr:col>
      <xdr:colOff>38100</xdr:colOff>
      <xdr:row>103</xdr:row>
      <xdr:rowOff>50800</xdr:rowOff>
    </xdr:to>
    <xdr:sp macro="" textlink="">
      <xdr:nvSpPr>
        <xdr:cNvPr id="480" name="楕円 479">
          <a:extLst>
            <a:ext uri="{FF2B5EF4-FFF2-40B4-BE49-F238E27FC236}">
              <a16:creationId xmlns:a16="http://schemas.microsoft.com/office/drawing/2014/main" id="{CC7DADEE-61C8-4C41-BE2A-7F96805E1C9D}"/>
            </a:ext>
          </a:extLst>
        </xdr:cNvPr>
        <xdr:cNvSpPr/>
      </xdr:nvSpPr>
      <xdr:spPr>
        <a:xfrm>
          <a:off x="8699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167639</xdr:rowOff>
    </xdr:from>
    <xdr:to>
      <xdr:col>50</xdr:col>
      <xdr:colOff>114300</xdr:colOff>
      <xdr:row>103</xdr:row>
      <xdr:rowOff>0</xdr:rowOff>
    </xdr:to>
    <xdr:cxnSp macro="">
      <xdr:nvCxnSpPr>
        <xdr:cNvPr id="481" name="直線コネクタ 480">
          <a:extLst>
            <a:ext uri="{FF2B5EF4-FFF2-40B4-BE49-F238E27FC236}">
              <a16:creationId xmlns:a16="http://schemas.microsoft.com/office/drawing/2014/main" id="{5C2542A8-CF1E-45B3-A7C3-41590FA77936}"/>
            </a:ext>
          </a:extLst>
        </xdr:cNvPr>
        <xdr:cNvCxnSpPr/>
      </xdr:nvCxnSpPr>
      <xdr:spPr>
        <a:xfrm flipV="1">
          <a:off x="8750300" y="17655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124461</xdr:rowOff>
    </xdr:from>
    <xdr:to>
      <xdr:col>41</xdr:col>
      <xdr:colOff>101600</xdr:colOff>
      <xdr:row>103</xdr:row>
      <xdr:rowOff>54611</xdr:rowOff>
    </xdr:to>
    <xdr:sp macro="" textlink="">
      <xdr:nvSpPr>
        <xdr:cNvPr id="482" name="楕円 481">
          <a:extLst>
            <a:ext uri="{FF2B5EF4-FFF2-40B4-BE49-F238E27FC236}">
              <a16:creationId xmlns:a16="http://schemas.microsoft.com/office/drawing/2014/main" id="{FAC4050A-2F3F-474C-BAD8-1DCABB2EBD56}"/>
            </a:ext>
          </a:extLst>
        </xdr:cNvPr>
        <xdr:cNvSpPr/>
      </xdr:nvSpPr>
      <xdr:spPr>
        <a:xfrm>
          <a:off x="7810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0</xdr:rowOff>
    </xdr:from>
    <xdr:to>
      <xdr:col>45</xdr:col>
      <xdr:colOff>177800</xdr:colOff>
      <xdr:row>103</xdr:row>
      <xdr:rowOff>3811</xdr:rowOff>
    </xdr:to>
    <xdr:cxnSp macro="">
      <xdr:nvCxnSpPr>
        <xdr:cNvPr id="483" name="直線コネクタ 482">
          <a:extLst>
            <a:ext uri="{FF2B5EF4-FFF2-40B4-BE49-F238E27FC236}">
              <a16:creationId xmlns:a16="http://schemas.microsoft.com/office/drawing/2014/main" id="{225E51E6-87E4-4932-B4B3-9ECC5390BA2C}"/>
            </a:ext>
          </a:extLst>
        </xdr:cNvPr>
        <xdr:cNvCxnSpPr/>
      </xdr:nvCxnSpPr>
      <xdr:spPr>
        <a:xfrm flipV="1">
          <a:off x="7861300" y="17659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132080</xdr:rowOff>
    </xdr:from>
    <xdr:to>
      <xdr:col>36</xdr:col>
      <xdr:colOff>165100</xdr:colOff>
      <xdr:row>103</xdr:row>
      <xdr:rowOff>62230</xdr:rowOff>
    </xdr:to>
    <xdr:sp macro="" textlink="">
      <xdr:nvSpPr>
        <xdr:cNvPr id="484" name="楕円 483">
          <a:extLst>
            <a:ext uri="{FF2B5EF4-FFF2-40B4-BE49-F238E27FC236}">
              <a16:creationId xmlns:a16="http://schemas.microsoft.com/office/drawing/2014/main" id="{53E1C153-8C24-4669-8056-BD704294CD18}"/>
            </a:ext>
          </a:extLst>
        </xdr:cNvPr>
        <xdr:cNvSpPr/>
      </xdr:nvSpPr>
      <xdr:spPr>
        <a:xfrm>
          <a:off x="6921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3811</xdr:rowOff>
    </xdr:from>
    <xdr:to>
      <xdr:col>41</xdr:col>
      <xdr:colOff>50800</xdr:colOff>
      <xdr:row>103</xdr:row>
      <xdr:rowOff>11430</xdr:rowOff>
    </xdr:to>
    <xdr:cxnSp macro="">
      <xdr:nvCxnSpPr>
        <xdr:cNvPr id="485" name="直線コネクタ 484">
          <a:extLst>
            <a:ext uri="{FF2B5EF4-FFF2-40B4-BE49-F238E27FC236}">
              <a16:creationId xmlns:a16="http://schemas.microsoft.com/office/drawing/2014/main" id="{2B2572EB-2D09-4AA3-A1FC-47754B5CC917}"/>
            </a:ext>
          </a:extLst>
        </xdr:cNvPr>
        <xdr:cNvCxnSpPr/>
      </xdr:nvCxnSpPr>
      <xdr:spPr>
        <a:xfrm flipV="1">
          <a:off x="6972300" y="17663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45D41614-023A-4881-B30F-55DAB13469B5}"/>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E6A3721F-E3FC-48C1-9C3E-68A8FA6ABE10}"/>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E40B569B-61B6-4BEE-8E91-B76AE6C06254}"/>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DFCA3C00-46EA-4A3A-B241-8DBBB173FB0E}"/>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63516</xdr:rowOff>
    </xdr:from>
    <xdr:ext cx="469744" cy="259045"/>
    <xdr:sp macro="" textlink="">
      <xdr:nvSpPr>
        <xdr:cNvPr id="490" name="n_1mainValue【市民会館】&#10;一人当たり面積">
          <a:extLst>
            <a:ext uri="{FF2B5EF4-FFF2-40B4-BE49-F238E27FC236}">
              <a16:creationId xmlns:a16="http://schemas.microsoft.com/office/drawing/2014/main" id="{EE83F7DC-086C-47DC-BC2C-2F0CFABC02BC}"/>
            </a:ext>
          </a:extLst>
        </xdr:cNvPr>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67327</xdr:rowOff>
    </xdr:from>
    <xdr:ext cx="469744" cy="259045"/>
    <xdr:sp macro="" textlink="">
      <xdr:nvSpPr>
        <xdr:cNvPr id="491" name="n_2mainValue【市民会館】&#10;一人当たり面積">
          <a:extLst>
            <a:ext uri="{FF2B5EF4-FFF2-40B4-BE49-F238E27FC236}">
              <a16:creationId xmlns:a16="http://schemas.microsoft.com/office/drawing/2014/main" id="{776E8B4A-C118-4548-8031-4667840E9E90}"/>
            </a:ext>
          </a:extLst>
        </xdr:cNvPr>
        <xdr:cNvSpPr txBox="1"/>
      </xdr:nvSpPr>
      <xdr:spPr>
        <a:xfrm>
          <a:off x="85154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71138</xdr:rowOff>
    </xdr:from>
    <xdr:ext cx="469744" cy="259045"/>
    <xdr:sp macro="" textlink="">
      <xdr:nvSpPr>
        <xdr:cNvPr id="492" name="n_3mainValue【市民会館】&#10;一人当たり面積">
          <a:extLst>
            <a:ext uri="{FF2B5EF4-FFF2-40B4-BE49-F238E27FC236}">
              <a16:creationId xmlns:a16="http://schemas.microsoft.com/office/drawing/2014/main" id="{E41BCF8A-5A90-4D94-813C-77419E70A60B}"/>
            </a:ext>
          </a:extLst>
        </xdr:cNvPr>
        <xdr:cNvSpPr txBox="1"/>
      </xdr:nvSpPr>
      <xdr:spPr>
        <a:xfrm>
          <a:off x="7626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78757</xdr:rowOff>
    </xdr:from>
    <xdr:ext cx="469744" cy="259045"/>
    <xdr:sp macro="" textlink="">
      <xdr:nvSpPr>
        <xdr:cNvPr id="493" name="n_4mainValue【市民会館】&#10;一人当たり面積">
          <a:extLst>
            <a:ext uri="{FF2B5EF4-FFF2-40B4-BE49-F238E27FC236}">
              <a16:creationId xmlns:a16="http://schemas.microsoft.com/office/drawing/2014/main" id="{CCC639A4-5EF3-401A-A9EE-6C5715F9F042}"/>
            </a:ext>
          </a:extLst>
        </xdr:cNvPr>
        <xdr:cNvSpPr txBox="1"/>
      </xdr:nvSpPr>
      <xdr:spPr>
        <a:xfrm>
          <a:off x="6737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F38FC0E9-245E-4893-8B1D-CAB31D3D3F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FE2485A-BC8B-4AFB-9239-044DD382FE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16F2C6C6-30A4-4208-A53B-6464FF2ACC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78FBFD2-59F9-44BB-95B1-A431927C2A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B917C224-8EAA-450B-B070-DDB43A4D87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76ACDA2-60DC-42E3-AE8B-7F9E8B4BEA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15794C2-BE60-4115-9F18-631F38C93F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45E1E66-526A-4D5E-9969-317B76E63E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70BA9FA-4323-4000-9CD2-74FEDBAE16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84D4FE0-1459-495B-A7F3-603C304DC5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79564747-B606-469C-93E4-8BC8400FF6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37D045EF-9293-4D88-A842-AB94078545F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7ECCB735-BD8C-424E-B849-2A632F6DC0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8B558031-5844-4E7B-97B5-8F81C583D6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4BFE6C4-DFC4-4355-B38F-0EB309AB2F9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44EE5F81-0BE6-4896-97C4-8B513630EB3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B31F63FF-B8D9-4B46-8776-58C3D7F92C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6C58C5B-B73F-4CEE-8990-8AC17A0C5E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E26288B7-457B-4E55-AE91-3BC8E3653E1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1817001-259B-4D42-A43F-27A61A3978C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A55445D7-B50B-4C66-AFE1-DFE29DB777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7046594-2AFA-4471-88BD-9B338392162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328C4247-EB5D-4D4E-B743-4299A2FB532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662022C-F6AB-4C13-8EB6-36B5E83B0C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E693A3F-8DB4-4577-AB11-C9839F1E1F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D0E6B0C5-905A-4E62-B300-577E3E1AC231}"/>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989F8ED-D597-455F-A850-660446B99016}"/>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4AD807E4-CC85-481B-A37B-1FF180B794EE}"/>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EFD1764C-F74A-488F-8C81-F969505E72BD}"/>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D7F8E611-32E7-4162-B766-49DA938CEFBE}"/>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27F47B4-47E5-42D2-B02B-15C697FCCF22}"/>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CD8A7FB0-02F1-44DB-9EAE-8E0502C4C6F7}"/>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3FFF608A-2A66-493E-8A60-6DC7FD19CCC5}"/>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3309506A-F126-4F37-BF66-0140644BAC48}"/>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0CD0C7F5-E258-4643-AEA5-D2CF189EBE22}"/>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E170445C-4B11-4502-AD58-50C9726EA9A5}"/>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2F21692-E06B-463E-9633-057F42C283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78F5DDE-2D09-4B87-99FC-FB7F27E642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7B5F486-D634-42AD-8723-86780AAD41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BEB2F37-724B-471B-98A7-00DB47B399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445D483-0481-4154-B70F-96F3D0D17A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35" name="楕円 534">
          <a:extLst>
            <a:ext uri="{FF2B5EF4-FFF2-40B4-BE49-F238E27FC236}">
              <a16:creationId xmlns:a16="http://schemas.microsoft.com/office/drawing/2014/main" id="{3DA6DEB3-C624-4B54-9F0F-4BBF23A23DCC}"/>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28477F2-52C1-4A4C-8EF8-76CFFF176E35}"/>
            </a:ext>
          </a:extLst>
        </xdr:cNvPr>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537" name="楕円 536">
          <a:extLst>
            <a:ext uri="{FF2B5EF4-FFF2-40B4-BE49-F238E27FC236}">
              <a16:creationId xmlns:a16="http://schemas.microsoft.com/office/drawing/2014/main" id="{0B6E4713-9CCC-4744-A278-6E9C59459A53}"/>
            </a:ext>
          </a:extLst>
        </xdr:cNvPr>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139881</xdr:rowOff>
    </xdr:to>
    <xdr:cxnSp macro="">
      <xdr:nvCxnSpPr>
        <xdr:cNvPr id="538" name="直線コネクタ 537">
          <a:extLst>
            <a:ext uri="{FF2B5EF4-FFF2-40B4-BE49-F238E27FC236}">
              <a16:creationId xmlns:a16="http://schemas.microsoft.com/office/drawing/2014/main" id="{5D4E578C-36BB-4438-A6E2-48BE8B8D1ACD}"/>
            </a:ext>
          </a:extLst>
        </xdr:cNvPr>
        <xdr:cNvCxnSpPr/>
      </xdr:nvCxnSpPr>
      <xdr:spPr>
        <a:xfrm flipV="1">
          <a:off x="15481300" y="64312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39" name="楕円 538">
          <a:extLst>
            <a:ext uri="{FF2B5EF4-FFF2-40B4-BE49-F238E27FC236}">
              <a16:creationId xmlns:a16="http://schemas.microsoft.com/office/drawing/2014/main" id="{8D995D1D-3DA2-473C-88E1-C837D3CAFF45}"/>
            </a:ext>
          </a:extLst>
        </xdr:cNvPr>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139881</xdr:rowOff>
    </xdr:to>
    <xdr:cxnSp macro="">
      <xdr:nvCxnSpPr>
        <xdr:cNvPr id="540" name="直線コネクタ 539">
          <a:extLst>
            <a:ext uri="{FF2B5EF4-FFF2-40B4-BE49-F238E27FC236}">
              <a16:creationId xmlns:a16="http://schemas.microsoft.com/office/drawing/2014/main" id="{C4D17F77-AA93-42E8-9A82-B13116813F9D}"/>
            </a:ext>
          </a:extLst>
        </xdr:cNvPr>
        <xdr:cNvCxnSpPr/>
      </xdr:nvCxnSpPr>
      <xdr:spPr>
        <a:xfrm>
          <a:off x="14592300" y="64378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27033</xdr:rowOff>
    </xdr:from>
    <xdr:to>
      <xdr:col>72</xdr:col>
      <xdr:colOff>38100</xdr:colOff>
      <xdr:row>37</xdr:row>
      <xdr:rowOff>128633</xdr:rowOff>
    </xdr:to>
    <xdr:sp macro="" textlink="">
      <xdr:nvSpPr>
        <xdr:cNvPr id="541" name="楕円 540">
          <a:extLst>
            <a:ext uri="{FF2B5EF4-FFF2-40B4-BE49-F238E27FC236}">
              <a16:creationId xmlns:a16="http://schemas.microsoft.com/office/drawing/2014/main" id="{6324BC36-29A9-48C7-B46C-26CC82536A19}"/>
            </a:ext>
          </a:extLst>
        </xdr:cNvPr>
        <xdr:cNvSpPr/>
      </xdr:nvSpPr>
      <xdr:spPr>
        <a:xfrm>
          <a:off x="1365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77833</xdr:rowOff>
    </xdr:from>
    <xdr:to>
      <xdr:col>76</xdr:col>
      <xdr:colOff>114300</xdr:colOff>
      <xdr:row>37</xdr:row>
      <xdr:rowOff>94161</xdr:rowOff>
    </xdr:to>
    <xdr:cxnSp macro="">
      <xdr:nvCxnSpPr>
        <xdr:cNvPr id="542" name="直線コネクタ 541">
          <a:extLst>
            <a:ext uri="{FF2B5EF4-FFF2-40B4-BE49-F238E27FC236}">
              <a16:creationId xmlns:a16="http://schemas.microsoft.com/office/drawing/2014/main" id="{61B45BB5-22E9-4623-A940-969D7DB692B5}"/>
            </a:ext>
          </a:extLst>
        </xdr:cNvPr>
        <xdr:cNvCxnSpPr/>
      </xdr:nvCxnSpPr>
      <xdr:spPr>
        <a:xfrm>
          <a:off x="13703300" y="642148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134801</xdr:rowOff>
    </xdr:from>
    <xdr:to>
      <xdr:col>67</xdr:col>
      <xdr:colOff>101600</xdr:colOff>
      <xdr:row>37</xdr:row>
      <xdr:rowOff>64951</xdr:rowOff>
    </xdr:to>
    <xdr:sp macro="" textlink="">
      <xdr:nvSpPr>
        <xdr:cNvPr id="543" name="楕円 542">
          <a:extLst>
            <a:ext uri="{FF2B5EF4-FFF2-40B4-BE49-F238E27FC236}">
              <a16:creationId xmlns:a16="http://schemas.microsoft.com/office/drawing/2014/main" id="{3E08795B-195C-4075-9CF6-4F3C35E5AB65}"/>
            </a:ext>
          </a:extLst>
        </xdr:cNvPr>
        <xdr:cNvSpPr/>
      </xdr:nvSpPr>
      <xdr:spPr>
        <a:xfrm>
          <a:off x="12763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xdr:rowOff>
    </xdr:from>
    <xdr:to>
      <xdr:col>71</xdr:col>
      <xdr:colOff>177800</xdr:colOff>
      <xdr:row>37</xdr:row>
      <xdr:rowOff>77833</xdr:rowOff>
    </xdr:to>
    <xdr:cxnSp macro="">
      <xdr:nvCxnSpPr>
        <xdr:cNvPr id="544" name="直線コネクタ 543">
          <a:extLst>
            <a:ext uri="{FF2B5EF4-FFF2-40B4-BE49-F238E27FC236}">
              <a16:creationId xmlns:a16="http://schemas.microsoft.com/office/drawing/2014/main" id="{17E3E4C5-32D8-4EE5-B397-4657BC6D6594}"/>
            </a:ext>
          </a:extLst>
        </xdr:cNvPr>
        <xdr:cNvCxnSpPr/>
      </xdr:nvCxnSpPr>
      <xdr:spPr>
        <a:xfrm>
          <a:off x="12814300" y="635780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BDC3B75-576B-45C7-B840-75C63F6006BA}"/>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26AF3D7-43AC-425F-A97C-EC51BA83C852}"/>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C671A2F-EFC4-4D22-8901-E7556075ACD5}"/>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A454078-ED17-431E-B0A9-2F4754202CEC}"/>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35758</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693577B-DB04-4D10-8DE6-216A0B92E6CC}"/>
            </a:ext>
          </a:extLst>
        </xdr:cNvPr>
        <xdr:cNvSpPr txBox="1"/>
      </xdr:nvSpPr>
      <xdr:spPr>
        <a:xfrm>
          <a:off x="15266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A6E0410-4685-4CDF-AEAC-B9BF4E74A4FB}"/>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145160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5570A50-4E3D-44BC-AC89-5E63922FDE7F}"/>
            </a:ext>
          </a:extLst>
        </xdr:cNvPr>
        <xdr:cNvSpPr txBox="1"/>
      </xdr:nvSpPr>
      <xdr:spPr>
        <a:xfrm>
          <a:off x="13500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81478</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ED8661D-18C4-4335-B394-960DFDCD62A1}"/>
            </a:ext>
          </a:extLst>
        </xdr:cNvPr>
        <xdr:cNvSpPr txBox="1"/>
      </xdr:nvSpPr>
      <xdr:spPr>
        <a:xfrm>
          <a:off x="12611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B270AB3-9CA8-433D-A11D-CB83DAE017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9E2A2D3-020C-41B8-9599-485900DE72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3648F4D-A622-4920-81E2-0464B21423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4F96FF1-318A-4472-A037-CE9B3A613E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6828B18-8B44-421E-87DD-D871E91E9A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489F24A-CB04-4AED-9BFF-5B8AE3E69D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D644901-3D50-408E-82D6-9BB2789F54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D4B39F2-5EDF-4652-AC17-61F98DB88F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C21DF835-35E2-42F8-AA11-57ACA60231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9A57782-A709-484D-BC1A-FF1D7C16C6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F82CF38-2B78-4589-A707-5AE67C9A54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9D13768C-6886-4D99-BC58-8F873DD128F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299015AB-BE28-4223-B157-4B2B49B37F7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B5FC6B33-7E50-4948-A9E5-6B4FC1CDE31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284CBA1E-2237-4C42-B878-091F8276A4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3B0DD926-B961-40D1-BBE9-498DF3FE923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5C31BE6F-131F-4876-92F0-68F1096EFE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7E7C4568-94DB-4D49-B129-E7E2B4897DA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6211B357-7298-41C7-BEF1-55B9B55982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3C5B25A-6FF0-479A-BBF2-04E97CDA9C4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5525273-F724-43F1-84BB-E7DB6060D3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B5643DC0-893D-4B70-932F-4269CBBFE7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B291D7A-5231-4FC9-9934-A9F0761FAD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D6DA84D-400B-416F-8668-1489B4CDD816}"/>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7D84B89C-AE7D-4AFF-9E97-68F8D59D0A22}"/>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33410D53-12E7-41EA-BA3D-7863ACB336B1}"/>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5CB4C4CA-3B0F-4B9D-8B1D-A7661E369524}"/>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DDC5D98F-BCEE-4D26-B18B-765873EDC013}"/>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4F6F9715-79EA-4DDF-BDC2-6A548559EC8D}"/>
            </a:ext>
          </a:extLst>
        </xdr:cNvPr>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BBCCE7D6-5272-4D3B-A2CC-FF5F0B841673}"/>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C6CA1A42-2DBD-4A88-AB5A-363314C8EAB2}"/>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C1E58A9D-CB37-4499-817D-1B171AC64E86}"/>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7BDA7759-B531-454A-90AE-99330E450079}"/>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53921D2B-3701-4DC7-BE00-5EEB5BCD1B34}"/>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64DB418-A052-41F8-8452-3C368D0D3F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EDE998A-B78C-4293-AF0C-057E340AA3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5AFDC4F-9AF2-4D32-A5C5-99A5E54922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3ED781F-4459-426E-9D56-CDF3048F11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4CD361C-CD71-4552-898F-FE3A653E1F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50394</xdr:rowOff>
    </xdr:from>
    <xdr:to>
      <xdr:col>116</xdr:col>
      <xdr:colOff>114300</xdr:colOff>
      <xdr:row>38</xdr:row>
      <xdr:rowOff>151994</xdr:rowOff>
    </xdr:to>
    <xdr:sp macro="" textlink="">
      <xdr:nvSpPr>
        <xdr:cNvPr id="592" name="楕円 591">
          <a:extLst>
            <a:ext uri="{FF2B5EF4-FFF2-40B4-BE49-F238E27FC236}">
              <a16:creationId xmlns:a16="http://schemas.microsoft.com/office/drawing/2014/main" id="{4604CC5E-C5AF-4959-A1E7-3B0FB4037861}"/>
            </a:ext>
          </a:extLst>
        </xdr:cNvPr>
        <xdr:cNvSpPr/>
      </xdr:nvSpPr>
      <xdr:spPr>
        <a:xfrm>
          <a:off x="22110700" y="65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73270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ADC7F0D-8C35-4321-9F51-35AC6E596E77}"/>
            </a:ext>
          </a:extLst>
        </xdr:cNvPr>
        <xdr:cNvSpPr txBox="1"/>
      </xdr:nvSpPr>
      <xdr:spPr>
        <a:xfrm>
          <a:off x="22199600" y="641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121938</xdr:rowOff>
    </xdr:from>
    <xdr:to>
      <xdr:col>112</xdr:col>
      <xdr:colOff>38100</xdr:colOff>
      <xdr:row>39</xdr:row>
      <xdr:rowOff>52088</xdr:rowOff>
    </xdr:to>
    <xdr:sp macro="" textlink="">
      <xdr:nvSpPr>
        <xdr:cNvPr id="594" name="楕円 593">
          <a:extLst>
            <a:ext uri="{FF2B5EF4-FFF2-40B4-BE49-F238E27FC236}">
              <a16:creationId xmlns:a16="http://schemas.microsoft.com/office/drawing/2014/main" id="{7966D76E-C4DF-475E-8369-C747E0D70E49}"/>
            </a:ext>
          </a:extLst>
        </xdr:cNvPr>
        <xdr:cNvSpPr/>
      </xdr:nvSpPr>
      <xdr:spPr>
        <a:xfrm>
          <a:off x="21272500" y="66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101194</xdr:rowOff>
    </xdr:from>
    <xdr:to>
      <xdr:col>116</xdr:col>
      <xdr:colOff>63500</xdr:colOff>
      <xdr:row>39</xdr:row>
      <xdr:rowOff>1288</xdr:rowOff>
    </xdr:to>
    <xdr:cxnSp macro="">
      <xdr:nvCxnSpPr>
        <xdr:cNvPr id="595" name="直線コネクタ 594">
          <a:extLst>
            <a:ext uri="{FF2B5EF4-FFF2-40B4-BE49-F238E27FC236}">
              <a16:creationId xmlns:a16="http://schemas.microsoft.com/office/drawing/2014/main" id="{8479D844-C46E-4E7C-B249-195EED9E4F58}"/>
            </a:ext>
          </a:extLst>
        </xdr:cNvPr>
        <xdr:cNvCxnSpPr/>
      </xdr:nvCxnSpPr>
      <xdr:spPr>
        <a:xfrm flipV="1">
          <a:off x="21323300" y="6616294"/>
          <a:ext cx="838200" cy="7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125512</xdr:rowOff>
    </xdr:from>
    <xdr:to>
      <xdr:col>107</xdr:col>
      <xdr:colOff>101600</xdr:colOff>
      <xdr:row>39</xdr:row>
      <xdr:rowOff>55662</xdr:rowOff>
    </xdr:to>
    <xdr:sp macro="" textlink="">
      <xdr:nvSpPr>
        <xdr:cNvPr id="596" name="楕円 595">
          <a:extLst>
            <a:ext uri="{FF2B5EF4-FFF2-40B4-BE49-F238E27FC236}">
              <a16:creationId xmlns:a16="http://schemas.microsoft.com/office/drawing/2014/main" id="{DA0C5BCB-FBA5-45DA-ABCD-F8366220E110}"/>
            </a:ext>
          </a:extLst>
        </xdr:cNvPr>
        <xdr:cNvSpPr/>
      </xdr:nvSpPr>
      <xdr:spPr>
        <a:xfrm>
          <a:off x="20383500" y="66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1288</xdr:rowOff>
    </xdr:from>
    <xdr:to>
      <xdr:col>111</xdr:col>
      <xdr:colOff>177800</xdr:colOff>
      <xdr:row>39</xdr:row>
      <xdr:rowOff>4862</xdr:rowOff>
    </xdr:to>
    <xdr:cxnSp macro="">
      <xdr:nvCxnSpPr>
        <xdr:cNvPr id="597" name="直線コネクタ 596">
          <a:extLst>
            <a:ext uri="{FF2B5EF4-FFF2-40B4-BE49-F238E27FC236}">
              <a16:creationId xmlns:a16="http://schemas.microsoft.com/office/drawing/2014/main" id="{6C35653F-1340-4886-AEBA-5C7261FFB328}"/>
            </a:ext>
          </a:extLst>
        </xdr:cNvPr>
        <xdr:cNvCxnSpPr/>
      </xdr:nvCxnSpPr>
      <xdr:spPr>
        <a:xfrm flipV="1">
          <a:off x="20434300" y="6687838"/>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152212</xdr:rowOff>
    </xdr:from>
    <xdr:to>
      <xdr:col>102</xdr:col>
      <xdr:colOff>165100</xdr:colOff>
      <xdr:row>39</xdr:row>
      <xdr:rowOff>82362</xdr:rowOff>
    </xdr:to>
    <xdr:sp macro="" textlink="">
      <xdr:nvSpPr>
        <xdr:cNvPr id="598" name="楕円 597">
          <a:extLst>
            <a:ext uri="{FF2B5EF4-FFF2-40B4-BE49-F238E27FC236}">
              <a16:creationId xmlns:a16="http://schemas.microsoft.com/office/drawing/2014/main" id="{0FF94D7B-AF9F-49BC-BB54-DB4E19C0212C}"/>
            </a:ext>
          </a:extLst>
        </xdr:cNvPr>
        <xdr:cNvSpPr/>
      </xdr:nvSpPr>
      <xdr:spPr>
        <a:xfrm>
          <a:off x="19494500" y="66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4862</xdr:rowOff>
    </xdr:from>
    <xdr:to>
      <xdr:col>107</xdr:col>
      <xdr:colOff>50800</xdr:colOff>
      <xdr:row>39</xdr:row>
      <xdr:rowOff>31562</xdr:rowOff>
    </xdr:to>
    <xdr:cxnSp macro="">
      <xdr:nvCxnSpPr>
        <xdr:cNvPr id="599" name="直線コネクタ 598">
          <a:extLst>
            <a:ext uri="{FF2B5EF4-FFF2-40B4-BE49-F238E27FC236}">
              <a16:creationId xmlns:a16="http://schemas.microsoft.com/office/drawing/2014/main" id="{AE880EB4-7F9D-47EF-B798-348217FC0705}"/>
            </a:ext>
          </a:extLst>
        </xdr:cNvPr>
        <xdr:cNvCxnSpPr/>
      </xdr:nvCxnSpPr>
      <xdr:spPr>
        <a:xfrm flipV="1">
          <a:off x="19545300" y="6691412"/>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xdr:rowOff>
    </xdr:from>
    <xdr:to>
      <xdr:col>98</xdr:col>
      <xdr:colOff>38100</xdr:colOff>
      <xdr:row>39</xdr:row>
      <xdr:rowOff>101728</xdr:rowOff>
    </xdr:to>
    <xdr:sp macro="" textlink="">
      <xdr:nvSpPr>
        <xdr:cNvPr id="600" name="楕円 599">
          <a:extLst>
            <a:ext uri="{FF2B5EF4-FFF2-40B4-BE49-F238E27FC236}">
              <a16:creationId xmlns:a16="http://schemas.microsoft.com/office/drawing/2014/main" id="{CF96EAEC-1F8C-432C-BA3E-9F6AD2404267}"/>
            </a:ext>
          </a:extLst>
        </xdr:cNvPr>
        <xdr:cNvSpPr/>
      </xdr:nvSpPr>
      <xdr:spPr>
        <a:xfrm>
          <a:off x="18605500" y="66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31562</xdr:rowOff>
    </xdr:from>
    <xdr:to>
      <xdr:col>102</xdr:col>
      <xdr:colOff>114300</xdr:colOff>
      <xdr:row>39</xdr:row>
      <xdr:rowOff>50928</xdr:rowOff>
    </xdr:to>
    <xdr:cxnSp macro="">
      <xdr:nvCxnSpPr>
        <xdr:cNvPr id="601" name="直線コネクタ 600">
          <a:extLst>
            <a:ext uri="{FF2B5EF4-FFF2-40B4-BE49-F238E27FC236}">
              <a16:creationId xmlns:a16="http://schemas.microsoft.com/office/drawing/2014/main" id="{7EC41D0F-BCC1-497C-964B-23977336A418}"/>
            </a:ext>
          </a:extLst>
        </xdr:cNvPr>
        <xdr:cNvCxnSpPr/>
      </xdr:nvCxnSpPr>
      <xdr:spPr>
        <a:xfrm flipV="1">
          <a:off x="18656300" y="6718112"/>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42A6D952-9EBE-4D85-92C4-4478267F22D2}"/>
            </a:ext>
          </a:extLst>
        </xdr:cNvPr>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0C6AF49-A36D-462D-AD96-E4FAC2404F40}"/>
            </a:ext>
          </a:extLst>
        </xdr:cNvPr>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E2A919DE-EF73-4B5D-964F-F758FEFC7C26}"/>
            </a:ext>
          </a:extLst>
        </xdr:cNvPr>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8F5C01E9-24BF-459E-AA7F-40F065EF8831}"/>
            </a:ext>
          </a:extLst>
        </xdr:cNvPr>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68615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C1A099A2-6A41-4603-85E2-BC7E70A348D0}"/>
            </a:ext>
          </a:extLst>
        </xdr:cNvPr>
        <xdr:cNvSpPr txBox="1"/>
      </xdr:nvSpPr>
      <xdr:spPr>
        <a:xfrm>
          <a:off x="21011095" y="641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72189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303BCDA1-BAEE-4C35-9B3E-C63CA65BDEC1}"/>
            </a:ext>
          </a:extLst>
        </xdr:cNvPr>
        <xdr:cNvSpPr txBox="1"/>
      </xdr:nvSpPr>
      <xdr:spPr>
        <a:xfrm>
          <a:off x="20134795" y="641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98889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116C822-8B41-42CD-A290-D29EA2A705A5}"/>
            </a:ext>
          </a:extLst>
        </xdr:cNvPr>
        <xdr:cNvSpPr txBox="1"/>
      </xdr:nvSpPr>
      <xdr:spPr>
        <a:xfrm>
          <a:off x="19245795" y="644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118255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A2C4C552-02B7-4B0A-B99D-C02377743E2B}"/>
            </a:ext>
          </a:extLst>
        </xdr:cNvPr>
        <xdr:cNvSpPr txBox="1"/>
      </xdr:nvSpPr>
      <xdr:spPr>
        <a:xfrm>
          <a:off x="18356795" y="64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79056DD-4DE5-40E5-93E7-1E8FB94A17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0F3E00F-11E6-41EA-9AF8-779C4E6BF3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75F2F84-7F86-438C-B5F9-F5BB12F0A2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88DA4CE-7C33-4078-AB19-84056416BBC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644643F-CE2B-4FD0-B864-E6A1A90BA5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67E5B04-5000-44C7-A6EC-E395734B81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8C533A7F-2874-4812-9EE9-6E97A73351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2666644-BD45-4078-BC3B-5EC1514088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4230E8F-7F34-47B8-BA38-C16D07CD6D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D117761-9C30-4575-9EF4-55218B8B02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3033FF2-CD3C-4C67-985C-BB3B7411FC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82D3FF4F-37C0-40E2-A202-BACB208178B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BBC56DD9-7EB0-4EA2-816B-2226AB1A6B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9AFE056D-D989-4317-9D32-CE2C6DF4A0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E89A1137-9BA6-49E6-B6DD-F8F7C1DC2E0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9F1C075E-8B83-4A5B-B912-87082A358E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D28333D9-4CEE-41D5-A50F-8DE5A23B928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2F2A477-3881-4F0F-84D5-C7BC1B8CEDB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116FEDB1-1CB9-43D0-920E-54DF6114D98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8E784360-455A-4051-9FD5-7CAE13DCCF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DFE7A7C-3ADA-4E7A-9DD7-EFE6B23608E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5FB66385-7FAA-4C74-8129-E45695E447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8FE471DE-0099-4125-9DA7-EA04DBF97C4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CC457AD-889B-432E-A472-3EA58C9E8C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A02B3B7-5BE1-445F-B7C8-23DEA872EC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88A921AB-4693-468F-AE53-54092DA1FAB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C3F0F920-E4E1-4F60-9AE9-E694B084906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67FC15DF-5A81-4EBD-A654-A11D2005080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A4834DB-5E1E-4FA9-93D4-09CDDCEA3E5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73D3FB86-C246-492D-A614-313E2C265283}"/>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65ED7013-0C03-448D-8F3A-D689DCCD1E97}"/>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790FDB68-AF31-48CC-B5EA-4149E2944899}"/>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C1320A22-456E-4356-AD4A-8415944FCDA3}"/>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B982897B-CC32-4169-99F4-EECD286F3E53}"/>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6690DB24-2243-49F0-87EF-D1E3AE0AFC98}"/>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92C8DC92-46B5-4677-9E03-68F5EF41B8C5}"/>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E99A033-9C3E-451B-9529-81EE133CD6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7C4A8F5-3460-4FA8-9824-36880C7D9B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975CA3-9AD7-4E9C-B2E3-60774C9470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587FF05-BD6F-4F91-AD7E-B38DBF983E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1251069-5378-469B-A85A-7A222C3881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51" name="楕円 650">
          <a:extLst>
            <a:ext uri="{FF2B5EF4-FFF2-40B4-BE49-F238E27FC236}">
              <a16:creationId xmlns:a16="http://schemas.microsoft.com/office/drawing/2014/main" id="{A7D395CB-5313-40FA-ADB1-14FBFF774CCA}"/>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B7B1C851-BBDF-491F-929A-23920F58EBA4}"/>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653" name="楕円 652">
          <a:extLst>
            <a:ext uri="{FF2B5EF4-FFF2-40B4-BE49-F238E27FC236}">
              <a16:creationId xmlns:a16="http://schemas.microsoft.com/office/drawing/2014/main" id="{38BD8B59-F3DF-4E8E-9DC7-176FBD85EC1E}"/>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22860</xdr:rowOff>
    </xdr:to>
    <xdr:cxnSp macro="">
      <xdr:nvCxnSpPr>
        <xdr:cNvPr id="654" name="直線コネクタ 653">
          <a:extLst>
            <a:ext uri="{FF2B5EF4-FFF2-40B4-BE49-F238E27FC236}">
              <a16:creationId xmlns:a16="http://schemas.microsoft.com/office/drawing/2014/main" id="{2D677564-669E-4367-BC96-93180106C9EA}"/>
            </a:ext>
          </a:extLst>
        </xdr:cNvPr>
        <xdr:cNvCxnSpPr/>
      </xdr:nvCxnSpPr>
      <xdr:spPr>
        <a:xfrm>
          <a:off x="15481300" y="106201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5" name="楕円 654">
          <a:extLst>
            <a:ext uri="{FF2B5EF4-FFF2-40B4-BE49-F238E27FC236}">
              <a16:creationId xmlns:a16="http://schemas.microsoft.com/office/drawing/2014/main" id="{482BCEBC-8482-420F-A8B2-044255C42447}"/>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61</xdr:row>
      <xdr:rowOff>161653</xdr:rowOff>
    </xdr:to>
    <xdr:cxnSp macro="">
      <xdr:nvCxnSpPr>
        <xdr:cNvPr id="656" name="直線コネクタ 655">
          <a:extLst>
            <a:ext uri="{FF2B5EF4-FFF2-40B4-BE49-F238E27FC236}">
              <a16:creationId xmlns:a16="http://schemas.microsoft.com/office/drawing/2014/main" id="{3A8B7CD8-76C4-4A3B-9674-26818034453B}"/>
            </a:ext>
          </a:extLst>
        </xdr:cNvPr>
        <xdr:cNvCxnSpPr/>
      </xdr:nvCxnSpPr>
      <xdr:spPr>
        <a:xfrm>
          <a:off x="14592300" y="1058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7" name="楕円 656">
          <a:extLst>
            <a:ext uri="{FF2B5EF4-FFF2-40B4-BE49-F238E27FC236}">
              <a16:creationId xmlns:a16="http://schemas.microsoft.com/office/drawing/2014/main" id="{0948AEE6-4F35-4F4A-A922-90EF10942E4C}"/>
            </a:ext>
          </a:extLst>
        </xdr:cNvPr>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128996</xdr:rowOff>
    </xdr:to>
    <xdr:cxnSp macro="">
      <xdr:nvCxnSpPr>
        <xdr:cNvPr id="658" name="直線コネクタ 657">
          <a:extLst>
            <a:ext uri="{FF2B5EF4-FFF2-40B4-BE49-F238E27FC236}">
              <a16:creationId xmlns:a16="http://schemas.microsoft.com/office/drawing/2014/main" id="{72E4EF7D-096C-4E68-900C-A3BEA9458C20}"/>
            </a:ext>
          </a:extLst>
        </xdr:cNvPr>
        <xdr:cNvCxnSpPr/>
      </xdr:nvCxnSpPr>
      <xdr:spPr>
        <a:xfrm>
          <a:off x="13703300" y="1055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12881</xdr:rowOff>
    </xdr:from>
    <xdr:to>
      <xdr:col>67</xdr:col>
      <xdr:colOff>101600</xdr:colOff>
      <xdr:row>61</xdr:row>
      <xdr:rowOff>114481</xdr:rowOff>
    </xdr:to>
    <xdr:sp macro="" textlink="">
      <xdr:nvSpPr>
        <xdr:cNvPr id="659" name="楕円 658">
          <a:extLst>
            <a:ext uri="{FF2B5EF4-FFF2-40B4-BE49-F238E27FC236}">
              <a16:creationId xmlns:a16="http://schemas.microsoft.com/office/drawing/2014/main" id="{7FBB3C98-4A06-48C1-A7E5-713E2F7C30D2}"/>
            </a:ext>
          </a:extLst>
        </xdr:cNvPr>
        <xdr:cNvSpPr/>
      </xdr:nvSpPr>
      <xdr:spPr>
        <a:xfrm>
          <a:off x="12763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63681</xdr:rowOff>
    </xdr:from>
    <xdr:to>
      <xdr:col>71</xdr:col>
      <xdr:colOff>177800</xdr:colOff>
      <xdr:row>61</xdr:row>
      <xdr:rowOff>96338</xdr:rowOff>
    </xdr:to>
    <xdr:cxnSp macro="">
      <xdr:nvCxnSpPr>
        <xdr:cNvPr id="660" name="直線コネクタ 659">
          <a:extLst>
            <a:ext uri="{FF2B5EF4-FFF2-40B4-BE49-F238E27FC236}">
              <a16:creationId xmlns:a16="http://schemas.microsoft.com/office/drawing/2014/main" id="{AB84C44C-37FF-4E1E-B460-DFB3F4FEBC4C}"/>
            </a:ext>
          </a:extLst>
        </xdr:cNvPr>
        <xdr:cNvCxnSpPr/>
      </xdr:nvCxnSpPr>
      <xdr:spPr>
        <a:xfrm>
          <a:off x="12814300" y="1052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E6778E20-4BDB-437A-B256-BA0300ED3B7D}"/>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93AE1DF4-AE4B-4E1F-91A7-BFC52FFBB42D}"/>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B7397F2E-87AA-4D76-AFFC-786C5E7D8392}"/>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4AFD7955-7CEE-4100-A3F5-39BD2955B802}"/>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C7A71DD2-4FBB-48C9-AE4C-940E400DBFFD}"/>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F849E28D-644B-4EC3-B7CB-952555531A4F}"/>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DC17F2CF-17EA-4200-A5E6-06944E63E50D}"/>
            </a:ext>
          </a:extLst>
        </xdr:cNvPr>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105608</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666660C-7638-478D-A3A9-DDA7803C3ED7}"/>
            </a:ext>
          </a:extLst>
        </xdr:cNvPr>
        <xdr:cNvSpPr txBox="1"/>
      </xdr:nvSpPr>
      <xdr:spPr>
        <a:xfrm>
          <a:off x="12611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13446BF2-3E83-495C-882D-6273B97516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E6667134-839B-4656-979E-42B9D65D03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781731F-7D9F-43D5-BFF1-2F91A82091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261D19D-7172-4ABF-ADBE-D57ADEB4A3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5A2A136-1265-471B-8D8E-E3F7E58F33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E49C7A8-4AEB-4EC5-B7E9-A00A064132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B154785-8136-4894-B922-CCC89DA498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0C24893-20AD-4872-AAAD-A97F4B63FD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F8D6A5A8-C669-4489-9914-D422BB3978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257155BF-E02B-46C6-A9AF-518BE15BFE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D00391A4-C1DB-4A21-9629-FCB4F67E24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88A12AA6-DC51-47BD-A707-0D302EAAC7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9C3286CA-6FFA-4821-9520-434D1886967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795CAC3A-D86A-462D-80FA-F4CE2EDEE8F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90432AC1-8689-4464-8FB2-E8E4DC7E11E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4A4CF29-143E-407F-B1EE-6040FCBD0B2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83F51D3-62FD-46D3-B706-78F67322B1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63B83D3D-AC1E-405F-B7C6-88A4FAED704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E8D8480E-61B6-4DD0-91A5-2D83F7EEC4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CC7176E2-6481-4DCF-9668-6EF1960473A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9D7E2CDC-B572-45E4-A823-3EC5BA90F6E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E9223618-12FB-40FE-81A4-5D30821BFC3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A970178-72CE-4CAC-8DA3-C6FEAC47C4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83606AC-F5E0-43E2-8935-94D674D487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E2AC79A5-AC83-47C9-98FB-D039419A1A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AA83BDB0-CFBD-489E-8C2B-D48E44E55D84}"/>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2521D95-92A4-4EB8-9932-0E975E6467D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23451717-E760-4D83-A75D-D9C91EA520F3}"/>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6CDAD0AB-B4BA-4A42-8182-85B0352EA794}"/>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37EBD08A-866A-4922-A56D-F3A99D2372BF}"/>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C46BC9F-1067-4F16-8F77-9D3BEE5FA1D0}"/>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5281EDD7-4EA9-48E1-B08F-463A61985691}"/>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E7DD6873-99C4-41C0-8D4D-57FF97A43E81}"/>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E47AEA72-1C76-4B75-932E-EFB91BDAE5D6}"/>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0A4AE31B-3DAB-4311-99EA-C16A39E01728}"/>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D7CF520E-0B38-4B0F-A3CD-3D48DA46A44C}"/>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6869D49-BC35-42B7-A328-B8E2BEC4B6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7BD1936-C247-42A2-BECD-09FBA9F31E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85EC58E-9EDD-4636-A95D-090FEBE0A6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5BB24248-E0BC-4A6E-8415-2CF893D55E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15E5648-D0A2-43B8-A6B7-AE86E69E35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10" name="楕円 709">
          <a:extLst>
            <a:ext uri="{FF2B5EF4-FFF2-40B4-BE49-F238E27FC236}">
              <a16:creationId xmlns:a16="http://schemas.microsoft.com/office/drawing/2014/main" id="{B2C84F19-2B77-4D2F-9F11-7D1559E4B7D2}"/>
            </a:ext>
          </a:extLst>
        </xdr:cNvPr>
        <xdr:cNvSpPr/>
      </xdr:nvSpPr>
      <xdr:spPr>
        <a:xfrm>
          <a:off x="221107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31042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DD2B919-F9C3-436C-A19E-4DD892A64DB8}"/>
            </a:ext>
          </a:extLst>
        </xdr:cNvPr>
        <xdr:cNvSpPr txBox="1"/>
      </xdr:nvSpPr>
      <xdr:spPr>
        <a:xfrm>
          <a:off x="22199600" y="1066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2" name="楕円 711">
          <a:extLst>
            <a:ext uri="{FF2B5EF4-FFF2-40B4-BE49-F238E27FC236}">
              <a16:creationId xmlns:a16="http://schemas.microsoft.com/office/drawing/2014/main" id="{E1EB3824-0DDE-4C57-BE88-767C25708A0E}"/>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114300</xdr:rowOff>
    </xdr:to>
    <xdr:cxnSp macro="">
      <xdr:nvCxnSpPr>
        <xdr:cNvPr id="713" name="直線コネクタ 712">
          <a:extLst>
            <a:ext uri="{FF2B5EF4-FFF2-40B4-BE49-F238E27FC236}">
              <a16:creationId xmlns:a16="http://schemas.microsoft.com/office/drawing/2014/main" id="{3991B677-9C3E-4D08-8E88-DB47A191A67D}"/>
            </a:ext>
          </a:extLst>
        </xdr:cNvPr>
        <xdr:cNvCxnSpPr/>
      </xdr:nvCxnSpPr>
      <xdr:spPr>
        <a:xfrm flipV="1">
          <a:off x="21323300" y="10733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4" name="楕円 713">
          <a:extLst>
            <a:ext uri="{FF2B5EF4-FFF2-40B4-BE49-F238E27FC236}">
              <a16:creationId xmlns:a16="http://schemas.microsoft.com/office/drawing/2014/main" id="{020A74DF-8254-470A-B092-20BDAE0634B5}"/>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5" name="直線コネクタ 714">
          <a:extLst>
            <a:ext uri="{FF2B5EF4-FFF2-40B4-BE49-F238E27FC236}">
              <a16:creationId xmlns:a16="http://schemas.microsoft.com/office/drawing/2014/main" id="{60FFFD2A-2BE7-44CC-8A06-89C3A2153FBC}"/>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6" name="楕円 715">
          <a:extLst>
            <a:ext uri="{FF2B5EF4-FFF2-40B4-BE49-F238E27FC236}">
              <a16:creationId xmlns:a16="http://schemas.microsoft.com/office/drawing/2014/main" id="{77EF2BC0-2BA4-4892-B720-DA2C67327610}"/>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7" name="直線コネクタ 716">
          <a:extLst>
            <a:ext uri="{FF2B5EF4-FFF2-40B4-BE49-F238E27FC236}">
              <a16:creationId xmlns:a16="http://schemas.microsoft.com/office/drawing/2014/main" id="{2D2F8776-D949-4E23-A5F5-6E351C93B71F}"/>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8" name="楕円 717">
          <a:extLst>
            <a:ext uri="{FF2B5EF4-FFF2-40B4-BE49-F238E27FC236}">
              <a16:creationId xmlns:a16="http://schemas.microsoft.com/office/drawing/2014/main" id="{2B96FDC8-4B61-49FB-83FF-D080F8AF6424}"/>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9" name="直線コネクタ 718">
          <a:extLst>
            <a:ext uri="{FF2B5EF4-FFF2-40B4-BE49-F238E27FC236}">
              <a16:creationId xmlns:a16="http://schemas.microsoft.com/office/drawing/2014/main" id="{646A6973-4081-40C0-BD57-FADB60FB1B57}"/>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31600628-0B31-42DE-8A5C-886F82757E83}"/>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7C46E5CF-CD9A-4CFB-A913-D4DF0283E70B}"/>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BD638F81-B5D5-4C12-83A1-72719FB793AD}"/>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1FEDA1E8-3BBB-474A-86BD-22D60A27A514}"/>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4" name="n_1mainValue【保健センター・保健所】&#10;一人当たり面積">
          <a:extLst>
            <a:ext uri="{FF2B5EF4-FFF2-40B4-BE49-F238E27FC236}">
              <a16:creationId xmlns:a16="http://schemas.microsoft.com/office/drawing/2014/main" id="{E247B7B1-187C-46C0-8DB4-C72E81F78AE6}"/>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5" name="n_2mainValue【保健センター・保健所】&#10;一人当たり面積">
          <a:extLst>
            <a:ext uri="{FF2B5EF4-FFF2-40B4-BE49-F238E27FC236}">
              <a16:creationId xmlns:a16="http://schemas.microsoft.com/office/drawing/2014/main" id="{E1393FE0-4460-4FDA-BF3F-CAA7CC1C5C78}"/>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6" name="n_3mainValue【保健センター・保健所】&#10;一人当たり面積">
          <a:extLst>
            <a:ext uri="{FF2B5EF4-FFF2-40B4-BE49-F238E27FC236}">
              <a16:creationId xmlns:a16="http://schemas.microsoft.com/office/drawing/2014/main" id="{98989B45-F3E2-4689-97C3-7B4B818FDEEC}"/>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7" name="n_4mainValue【保健センター・保健所】&#10;一人当たり面積">
          <a:extLst>
            <a:ext uri="{FF2B5EF4-FFF2-40B4-BE49-F238E27FC236}">
              <a16:creationId xmlns:a16="http://schemas.microsoft.com/office/drawing/2014/main" id="{B117E028-D578-40C9-96C2-3F422135CCAE}"/>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E5A49AB-2882-4D2A-B349-95E3B01CEE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1E6825D9-C166-4D26-B316-7B9D80CCD3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E9BC774-B887-4334-BE1A-C06EF3C763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CC060120-F2CE-47FF-8439-8EC4B66705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0DF1AD9-C24D-4A96-BA44-EC53C7048E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54CF2983-1782-419D-BE14-2DC171DEC9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4DE76C9-E510-4FB3-BAEC-965644E4CB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ADE3CF8-A9FD-4F90-8E3D-BBE0F9154A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D3A727B-0E6B-4044-B9CC-92838C5687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3EC44807-0EFB-4955-8393-47DFCC02B6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8FC6FEC5-1C2B-40CA-B75D-302ED788C8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3B48AD67-FE05-4DE7-BF7A-1CFC7F3037B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8D67D1F3-85DC-400A-AED7-ADEA55ED98C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87781E07-DB56-4C6F-ACDB-D316A954A3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5BCBAE47-5E9F-4149-946E-B84028E677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6AF906A-E5EF-402A-9ED8-28CE5D855D6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C1A5CFCC-FC18-49F3-A6F6-2FDAC7363B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ABEBE610-BCAA-482D-8942-984D199C37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7CAC619B-947A-4CB6-A950-E8E01EB8EB2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CA86CBBC-69D4-46EA-844D-C1B6C0BCF5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C4D30D6E-FB1A-45D6-9068-68B55CFB739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C472EF4-8868-4811-A9A9-CD5543C367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955AA74-F17B-4C46-A4CA-102481B4563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4DEC04F3-1664-4F1C-A17D-E487C98FCA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01898E15-8BEF-47D6-AF35-0A907D53066E}"/>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78BF4D30-6B31-4B83-9086-0FCF8A4E848A}"/>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5A4A0BE0-29DB-4FFB-B744-53C49FA5D581}"/>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F58B79A-42FE-46A0-B1DA-EE5A35C7DE5C}"/>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FCBD1820-766E-4690-B310-829F1A3170DE}"/>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1D04B26-7BDC-41C9-9738-532C5FD65F0B}"/>
            </a:ext>
          </a:extLst>
        </xdr:cNvPr>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A7A256D3-F944-4678-BEEE-7E68F3592734}"/>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334A1E4B-45E1-4B4E-B5D2-2A88D12DE12E}"/>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1248A0D4-48D2-43DD-9480-2DA159E02D4E}"/>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B09EF289-5167-4353-8755-DC55A2F04CAA}"/>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2B184369-DC30-4E54-A80B-604696E6BCC6}"/>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CC04189-76FC-4A9F-810B-CEA0C5AC30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8FF6904-846E-4613-B6AB-A3DEF0A669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4911DEF-3BFB-40BA-AAC3-9068D5D930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A226940-411D-4040-9253-68DE0ECE47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8CBB359-E90B-49ED-85B0-EF79D85830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68" name="楕円 767">
          <a:extLst>
            <a:ext uri="{FF2B5EF4-FFF2-40B4-BE49-F238E27FC236}">
              <a16:creationId xmlns:a16="http://schemas.microsoft.com/office/drawing/2014/main" id="{DAF2FF5A-DF69-4325-89F7-E12A909825F7}"/>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41B8098-F6F4-4F80-ADFC-7B0A96CB1BCE}"/>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770" name="楕円 769">
          <a:extLst>
            <a:ext uri="{FF2B5EF4-FFF2-40B4-BE49-F238E27FC236}">
              <a16:creationId xmlns:a16="http://schemas.microsoft.com/office/drawing/2014/main" id="{332630E5-A40B-465B-B925-9B855011354F}"/>
            </a:ext>
          </a:extLst>
        </xdr:cNvPr>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72389</xdr:rowOff>
    </xdr:to>
    <xdr:cxnSp macro="">
      <xdr:nvCxnSpPr>
        <xdr:cNvPr id="771" name="直線コネクタ 770">
          <a:extLst>
            <a:ext uri="{FF2B5EF4-FFF2-40B4-BE49-F238E27FC236}">
              <a16:creationId xmlns:a16="http://schemas.microsoft.com/office/drawing/2014/main" id="{AE01B6A6-1F5E-4784-BD83-17B84A041AA8}"/>
            </a:ext>
          </a:extLst>
        </xdr:cNvPr>
        <xdr:cNvCxnSpPr/>
      </xdr:nvCxnSpPr>
      <xdr:spPr>
        <a:xfrm>
          <a:off x="15481300" y="139350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772" name="楕円 771">
          <a:extLst>
            <a:ext uri="{FF2B5EF4-FFF2-40B4-BE49-F238E27FC236}">
              <a16:creationId xmlns:a16="http://schemas.microsoft.com/office/drawing/2014/main" id="{65727754-D602-464E-8BE7-D5F1CC52AF4E}"/>
            </a:ext>
          </a:extLst>
        </xdr:cNvPr>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47625</xdr:rowOff>
    </xdr:to>
    <xdr:cxnSp macro="">
      <xdr:nvCxnSpPr>
        <xdr:cNvPr id="773" name="直線コネクタ 772">
          <a:extLst>
            <a:ext uri="{FF2B5EF4-FFF2-40B4-BE49-F238E27FC236}">
              <a16:creationId xmlns:a16="http://schemas.microsoft.com/office/drawing/2014/main" id="{8FF74894-3A3A-4FEC-8D61-3B546A1AC1CB}"/>
            </a:ext>
          </a:extLst>
        </xdr:cNvPr>
        <xdr:cNvCxnSpPr/>
      </xdr:nvCxnSpPr>
      <xdr:spPr>
        <a:xfrm>
          <a:off x="14592300" y="13933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74" name="楕円 773">
          <a:extLst>
            <a:ext uri="{FF2B5EF4-FFF2-40B4-BE49-F238E27FC236}">
              <a16:creationId xmlns:a16="http://schemas.microsoft.com/office/drawing/2014/main" id="{7A576A90-74B2-43C6-B992-AACDEE7BE9A8}"/>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45720</xdr:rowOff>
    </xdr:from>
    <xdr:to>
      <xdr:col>76</xdr:col>
      <xdr:colOff>114300</xdr:colOff>
      <xdr:row>81</xdr:row>
      <xdr:rowOff>125730</xdr:rowOff>
    </xdr:to>
    <xdr:cxnSp macro="">
      <xdr:nvCxnSpPr>
        <xdr:cNvPr id="775" name="直線コネクタ 774">
          <a:extLst>
            <a:ext uri="{FF2B5EF4-FFF2-40B4-BE49-F238E27FC236}">
              <a16:creationId xmlns:a16="http://schemas.microsoft.com/office/drawing/2014/main" id="{2729D516-2E41-41C8-9526-CA2B646447A2}"/>
            </a:ext>
          </a:extLst>
        </xdr:cNvPr>
        <xdr:cNvCxnSpPr/>
      </xdr:nvCxnSpPr>
      <xdr:spPr>
        <a:xfrm flipV="1">
          <a:off x="13703300" y="13933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76" name="楕円 775">
          <a:extLst>
            <a:ext uri="{FF2B5EF4-FFF2-40B4-BE49-F238E27FC236}">
              <a16:creationId xmlns:a16="http://schemas.microsoft.com/office/drawing/2014/main" id="{EDCB3774-F942-4BD4-A577-A45EC59A32B6}"/>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125730</xdr:rowOff>
    </xdr:to>
    <xdr:cxnSp macro="">
      <xdr:nvCxnSpPr>
        <xdr:cNvPr id="777" name="直線コネクタ 776">
          <a:extLst>
            <a:ext uri="{FF2B5EF4-FFF2-40B4-BE49-F238E27FC236}">
              <a16:creationId xmlns:a16="http://schemas.microsoft.com/office/drawing/2014/main" id="{8A50F732-865F-4E26-B316-CB939D3F34CF}"/>
            </a:ext>
          </a:extLst>
        </xdr:cNvPr>
        <xdr:cNvCxnSpPr/>
      </xdr:nvCxnSpPr>
      <xdr:spPr>
        <a:xfrm>
          <a:off x="12814300" y="1398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BFCFC164-6875-4004-A19D-EAF456319178}"/>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C107E5BF-A7B7-46C0-B0CF-5D2F4491D885}"/>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6E637826-CF5A-4129-9EFF-493C7A7C9E00}"/>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a:extLst>
            <a:ext uri="{FF2B5EF4-FFF2-40B4-BE49-F238E27FC236}">
              <a16:creationId xmlns:a16="http://schemas.microsoft.com/office/drawing/2014/main" id="{B3C6C4C0-7DEC-420D-AE30-46DBD9B664FC}"/>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782" name="n_1mainValue【消防施設】&#10;有形固定資産減価償却率">
          <a:extLst>
            <a:ext uri="{FF2B5EF4-FFF2-40B4-BE49-F238E27FC236}">
              <a16:creationId xmlns:a16="http://schemas.microsoft.com/office/drawing/2014/main" id="{9EFF6E47-55E7-478D-B034-34943C1D4E90}"/>
            </a:ext>
          </a:extLst>
        </xdr:cNvPr>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783" name="n_2mainValue【消防施設】&#10;有形固定資産減価償却率">
          <a:extLst>
            <a:ext uri="{FF2B5EF4-FFF2-40B4-BE49-F238E27FC236}">
              <a16:creationId xmlns:a16="http://schemas.microsoft.com/office/drawing/2014/main" id="{95466578-17BE-47EB-8976-AF3EF370936A}"/>
            </a:ext>
          </a:extLst>
        </xdr:cNvPr>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84" name="n_3mainValue【消防施設】&#10;有形固定資産減価償却率">
          <a:extLst>
            <a:ext uri="{FF2B5EF4-FFF2-40B4-BE49-F238E27FC236}">
              <a16:creationId xmlns:a16="http://schemas.microsoft.com/office/drawing/2014/main" id="{F40DDA36-CB7D-499B-B623-3425CA8A49DF}"/>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85" name="n_4mainValue【消防施設】&#10;有形固定資産減価償却率">
          <a:extLst>
            <a:ext uri="{FF2B5EF4-FFF2-40B4-BE49-F238E27FC236}">
              <a16:creationId xmlns:a16="http://schemas.microsoft.com/office/drawing/2014/main" id="{3D5F3269-9763-4924-BA43-7324788C3BD9}"/>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AB093FD-FEDE-4B37-8A94-9D5D23B2F5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F1DEC955-F0D2-4946-BC12-BCA3E36780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2EC9E6C-B541-4FC8-AA77-92771BA858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419F8CC-E277-486D-B449-F6F9E72F4E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DEEF2088-5E5C-4C48-9348-6CBEC37753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9BB11252-C98B-465B-B01F-84432C0C6E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13092D0F-942E-4FC1-B82B-6CD43C13C2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BDA8DDC-9224-41E4-9A16-E7FC20B768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23A69152-1002-41B7-A753-988E207B90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F69B986C-D645-441F-92D5-7188F88DC5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3B208D27-12C0-4D7D-835C-4F8453E160F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C5D204C2-C7BF-4960-9F93-94ABBAEF9D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E387CF8C-F1A1-489B-AF18-5F7FD94A36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C09DFA28-2D43-4E23-8F23-30EA5981D50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7AC15015-237A-4EF7-9E5E-2E5CE85DD18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390C9742-056B-47FD-90CF-93E08EEF3B7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F6A88547-83B3-4D13-94BB-09031BC453C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EDCA3CD6-EC05-4E02-BAE5-02AD8D611A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2A7333C6-EEAB-429D-AE55-D867E2DADC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35453BB6-5E0B-44ED-85A6-51EBA7DE05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E91CD485-872D-4983-8CF6-997D0A73AF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56387</xdr:rowOff>
    </xdr:from>
    <xdr:to>
      <xdr:col>116</xdr:col>
      <xdr:colOff>62864</xdr:colOff>
      <xdr:row>86</xdr:row>
      <xdr:rowOff>6096</xdr:rowOff>
    </xdr:to>
    <xdr:cxnSp macro="">
      <xdr:nvCxnSpPr>
        <xdr:cNvPr id="807" name="直線コネクタ 806">
          <a:extLst>
            <a:ext uri="{FF2B5EF4-FFF2-40B4-BE49-F238E27FC236}">
              <a16:creationId xmlns:a16="http://schemas.microsoft.com/office/drawing/2014/main" id="{D6ACEFF5-87D1-4790-9B91-05D45E3AE9E5}"/>
            </a:ext>
          </a:extLst>
        </xdr:cNvPr>
        <xdr:cNvCxnSpPr/>
      </xdr:nvCxnSpPr>
      <xdr:spPr>
        <a:xfrm flipV="1">
          <a:off x="22160864" y="13772387"/>
          <a:ext cx="0" cy="978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8" name="【消防施設】&#10;一人当たり面積最小値テキスト">
          <a:extLst>
            <a:ext uri="{FF2B5EF4-FFF2-40B4-BE49-F238E27FC236}">
              <a16:creationId xmlns:a16="http://schemas.microsoft.com/office/drawing/2014/main" id="{3147E120-91E5-479D-B1DD-FF2B1FC622C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9" name="直線コネクタ 808">
          <a:extLst>
            <a:ext uri="{FF2B5EF4-FFF2-40B4-BE49-F238E27FC236}">
              <a16:creationId xmlns:a16="http://schemas.microsoft.com/office/drawing/2014/main" id="{0D8BD923-C478-4878-88DA-0767C8774F7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3064</xdr:rowOff>
    </xdr:from>
    <xdr:ext cx="469744" cy="259045"/>
    <xdr:sp macro="" textlink="">
      <xdr:nvSpPr>
        <xdr:cNvPr id="810" name="【消防施設】&#10;一人当たり面積最大値テキスト">
          <a:extLst>
            <a:ext uri="{FF2B5EF4-FFF2-40B4-BE49-F238E27FC236}">
              <a16:creationId xmlns:a16="http://schemas.microsoft.com/office/drawing/2014/main" id="{35D0A014-6ADA-42F4-9F99-7D8FA74B093A}"/>
            </a:ext>
          </a:extLst>
        </xdr:cNvPr>
        <xdr:cNvSpPr txBox="1"/>
      </xdr:nvSpPr>
      <xdr:spPr>
        <a:xfrm>
          <a:off x="22199600" y="1354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56387</xdr:rowOff>
    </xdr:from>
    <xdr:to>
      <xdr:col>116</xdr:col>
      <xdr:colOff>152400</xdr:colOff>
      <xdr:row>80</xdr:row>
      <xdr:rowOff>56387</xdr:rowOff>
    </xdr:to>
    <xdr:cxnSp macro="">
      <xdr:nvCxnSpPr>
        <xdr:cNvPr id="811" name="直線コネクタ 810">
          <a:extLst>
            <a:ext uri="{FF2B5EF4-FFF2-40B4-BE49-F238E27FC236}">
              <a16:creationId xmlns:a16="http://schemas.microsoft.com/office/drawing/2014/main" id="{01D4D2D4-BB16-47BB-805E-3CC40E6B8FD2}"/>
            </a:ext>
          </a:extLst>
        </xdr:cNvPr>
        <xdr:cNvCxnSpPr/>
      </xdr:nvCxnSpPr>
      <xdr:spPr>
        <a:xfrm>
          <a:off x="22072600" y="1377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12" name="【消防施設】&#10;一人当たり面積平均値テキスト">
          <a:extLst>
            <a:ext uri="{FF2B5EF4-FFF2-40B4-BE49-F238E27FC236}">
              <a16:creationId xmlns:a16="http://schemas.microsoft.com/office/drawing/2014/main" id="{CE5BBF19-619A-4771-93CD-23316CFC946B}"/>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13" name="フローチャート: 判断 812">
          <a:extLst>
            <a:ext uri="{FF2B5EF4-FFF2-40B4-BE49-F238E27FC236}">
              <a16:creationId xmlns:a16="http://schemas.microsoft.com/office/drawing/2014/main" id="{7C19B1E5-B532-49B6-A0F1-C441FF91A2F4}"/>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4" name="フローチャート: 判断 813">
          <a:extLst>
            <a:ext uri="{FF2B5EF4-FFF2-40B4-BE49-F238E27FC236}">
              <a16:creationId xmlns:a16="http://schemas.microsoft.com/office/drawing/2014/main" id="{43B37FCD-5617-4DF7-9194-8827004BCB58}"/>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15" name="フローチャート: 判断 814">
          <a:extLst>
            <a:ext uri="{FF2B5EF4-FFF2-40B4-BE49-F238E27FC236}">
              <a16:creationId xmlns:a16="http://schemas.microsoft.com/office/drawing/2014/main" id="{2A494E9F-25A4-4CA7-84C2-8F34A3F0CDE5}"/>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6" name="フローチャート: 判断 815">
          <a:extLst>
            <a:ext uri="{FF2B5EF4-FFF2-40B4-BE49-F238E27FC236}">
              <a16:creationId xmlns:a16="http://schemas.microsoft.com/office/drawing/2014/main" id="{249316C6-EF89-433A-8202-CAEE938F459F}"/>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17" name="フローチャート: 判断 816">
          <a:extLst>
            <a:ext uri="{FF2B5EF4-FFF2-40B4-BE49-F238E27FC236}">
              <a16:creationId xmlns:a16="http://schemas.microsoft.com/office/drawing/2014/main" id="{5E73F62C-A184-40E2-8168-2716FE27CB1B}"/>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AC1EA68-BBDE-4B25-A13D-8D44042CC7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4995EC8-5212-4018-B7CD-F228941A80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C67F077-E104-443D-B098-26E283338E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C460F2B-B1C3-48E6-B236-FC23FECB36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5DE4772-D0FF-40C3-9543-4F88981820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23" name="楕円 822">
          <a:extLst>
            <a:ext uri="{FF2B5EF4-FFF2-40B4-BE49-F238E27FC236}">
              <a16:creationId xmlns:a16="http://schemas.microsoft.com/office/drawing/2014/main" id="{BE61C8FA-1C3E-4185-BF35-948A35C23FC5}"/>
            </a:ext>
          </a:extLst>
        </xdr:cNvPr>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824" name="【消防施設】&#10;一人当たり面積該当値テキスト">
          <a:extLst>
            <a:ext uri="{FF2B5EF4-FFF2-40B4-BE49-F238E27FC236}">
              <a16:creationId xmlns:a16="http://schemas.microsoft.com/office/drawing/2014/main" id="{04E7C983-0DBE-44ED-BFF7-777AE67EF780}"/>
            </a:ext>
          </a:extLst>
        </xdr:cNvPr>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825" name="楕円 824">
          <a:extLst>
            <a:ext uri="{FF2B5EF4-FFF2-40B4-BE49-F238E27FC236}">
              <a16:creationId xmlns:a16="http://schemas.microsoft.com/office/drawing/2014/main" id="{B7686A41-1A24-49A6-9BCD-13807BA63199}"/>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826" name="直線コネクタ 825">
          <a:extLst>
            <a:ext uri="{FF2B5EF4-FFF2-40B4-BE49-F238E27FC236}">
              <a16:creationId xmlns:a16="http://schemas.microsoft.com/office/drawing/2014/main" id="{ED0B6513-F1B8-4ECE-AEC1-94F0373C3C01}"/>
            </a:ext>
          </a:extLst>
        </xdr:cNvPr>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27" name="楕円 826">
          <a:extLst>
            <a:ext uri="{FF2B5EF4-FFF2-40B4-BE49-F238E27FC236}">
              <a16:creationId xmlns:a16="http://schemas.microsoft.com/office/drawing/2014/main" id="{F263D71A-6E06-4092-A866-E785510C96B8}"/>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97537</xdr:rowOff>
    </xdr:to>
    <xdr:cxnSp macro="">
      <xdr:nvCxnSpPr>
        <xdr:cNvPr id="828" name="直線コネクタ 827">
          <a:extLst>
            <a:ext uri="{FF2B5EF4-FFF2-40B4-BE49-F238E27FC236}">
              <a16:creationId xmlns:a16="http://schemas.microsoft.com/office/drawing/2014/main" id="{DFA7E869-F7EE-4EF2-88F4-E754623A3F3E}"/>
            </a:ext>
          </a:extLst>
        </xdr:cNvPr>
        <xdr:cNvCxnSpPr/>
      </xdr:nvCxnSpPr>
      <xdr:spPr>
        <a:xfrm flipV="1">
          <a:off x="20434300" y="14481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9" name="楕円 828">
          <a:extLst>
            <a:ext uri="{FF2B5EF4-FFF2-40B4-BE49-F238E27FC236}">
              <a16:creationId xmlns:a16="http://schemas.microsoft.com/office/drawing/2014/main" id="{65C78551-791C-4224-BEE3-CBC2C69ABAEB}"/>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830" name="直線コネクタ 829">
          <a:extLst>
            <a:ext uri="{FF2B5EF4-FFF2-40B4-BE49-F238E27FC236}">
              <a16:creationId xmlns:a16="http://schemas.microsoft.com/office/drawing/2014/main" id="{6C44EF51-C1AB-4B59-A86B-5371CC8F90EE}"/>
            </a:ext>
          </a:extLst>
        </xdr:cNvPr>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26163</xdr:rowOff>
    </xdr:from>
    <xdr:to>
      <xdr:col>98</xdr:col>
      <xdr:colOff>38100</xdr:colOff>
      <xdr:row>77</xdr:row>
      <xdr:rowOff>127763</xdr:rowOff>
    </xdr:to>
    <xdr:sp macro="" textlink="">
      <xdr:nvSpPr>
        <xdr:cNvPr id="831" name="楕円 830">
          <a:extLst>
            <a:ext uri="{FF2B5EF4-FFF2-40B4-BE49-F238E27FC236}">
              <a16:creationId xmlns:a16="http://schemas.microsoft.com/office/drawing/2014/main" id="{94D98505-A589-46EF-9007-08F0AC1358BE}"/>
            </a:ext>
          </a:extLst>
        </xdr:cNvPr>
        <xdr:cNvSpPr/>
      </xdr:nvSpPr>
      <xdr:spPr>
        <a:xfrm>
          <a:off x="186055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76963</xdr:rowOff>
    </xdr:from>
    <xdr:to>
      <xdr:col>102</xdr:col>
      <xdr:colOff>114300</xdr:colOff>
      <xdr:row>84</xdr:row>
      <xdr:rowOff>97537</xdr:rowOff>
    </xdr:to>
    <xdr:cxnSp macro="">
      <xdr:nvCxnSpPr>
        <xdr:cNvPr id="832" name="直線コネクタ 831">
          <a:extLst>
            <a:ext uri="{FF2B5EF4-FFF2-40B4-BE49-F238E27FC236}">
              <a16:creationId xmlns:a16="http://schemas.microsoft.com/office/drawing/2014/main" id="{0EA9B560-46EA-4A26-BC6A-6457F3916136}"/>
            </a:ext>
          </a:extLst>
        </xdr:cNvPr>
        <xdr:cNvCxnSpPr/>
      </xdr:nvCxnSpPr>
      <xdr:spPr>
        <a:xfrm>
          <a:off x="18656300" y="13278613"/>
          <a:ext cx="889000" cy="12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3" name="n_1aveValue【消防施設】&#10;一人当たり面積">
          <a:extLst>
            <a:ext uri="{FF2B5EF4-FFF2-40B4-BE49-F238E27FC236}">
              <a16:creationId xmlns:a16="http://schemas.microsoft.com/office/drawing/2014/main" id="{62E80886-AD75-4B94-8565-016828DC29C5}"/>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34" name="n_2aveValue【消防施設】&#10;一人当たり面積">
          <a:extLst>
            <a:ext uri="{FF2B5EF4-FFF2-40B4-BE49-F238E27FC236}">
              <a16:creationId xmlns:a16="http://schemas.microsoft.com/office/drawing/2014/main" id="{F465D217-DAD9-4188-B85E-BC50F865D124}"/>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5" name="n_3aveValue【消防施設】&#10;一人当たり面積">
          <a:extLst>
            <a:ext uri="{FF2B5EF4-FFF2-40B4-BE49-F238E27FC236}">
              <a16:creationId xmlns:a16="http://schemas.microsoft.com/office/drawing/2014/main" id="{1B6E4489-D50E-48B6-B463-21116AB8ABF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164609</xdr:rowOff>
    </xdr:from>
    <xdr:ext cx="469744" cy="259045"/>
    <xdr:sp macro="" textlink="">
      <xdr:nvSpPr>
        <xdr:cNvPr id="836" name="n_4aveValue【消防施設】&#10;一人当たり面積">
          <a:extLst>
            <a:ext uri="{FF2B5EF4-FFF2-40B4-BE49-F238E27FC236}">
              <a16:creationId xmlns:a16="http://schemas.microsoft.com/office/drawing/2014/main" id="{99704B64-B8D9-4D54-BC6D-3B7164F6EAF5}"/>
            </a:ext>
          </a:extLst>
        </xdr:cNvPr>
        <xdr:cNvSpPr txBox="1"/>
      </xdr:nvSpPr>
      <xdr:spPr>
        <a:xfrm>
          <a:off x="18421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837" name="n_1mainValue【消防施設】&#10;一人当たり面積">
          <a:extLst>
            <a:ext uri="{FF2B5EF4-FFF2-40B4-BE49-F238E27FC236}">
              <a16:creationId xmlns:a16="http://schemas.microsoft.com/office/drawing/2014/main" id="{B7D6488E-701B-4CDF-9848-CA053D1A253D}"/>
            </a:ext>
          </a:extLst>
        </xdr:cNvPr>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38" name="n_2mainValue【消防施設】&#10;一人当たり面積">
          <a:extLst>
            <a:ext uri="{FF2B5EF4-FFF2-40B4-BE49-F238E27FC236}">
              <a16:creationId xmlns:a16="http://schemas.microsoft.com/office/drawing/2014/main" id="{CCB2BA09-0889-486E-AFDF-9BF6DBDA8D3E}"/>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9" name="n_3mainValue【消防施設】&#10;一人当たり面積">
          <a:extLst>
            <a:ext uri="{FF2B5EF4-FFF2-40B4-BE49-F238E27FC236}">
              <a16:creationId xmlns:a16="http://schemas.microsoft.com/office/drawing/2014/main" id="{3A32AF75-4258-493F-BB04-B7AD66E70AFB}"/>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144290</xdr:rowOff>
    </xdr:from>
    <xdr:ext cx="469744" cy="259045"/>
    <xdr:sp macro="" textlink="">
      <xdr:nvSpPr>
        <xdr:cNvPr id="840" name="n_4mainValue【消防施設】&#10;一人当たり面積">
          <a:extLst>
            <a:ext uri="{FF2B5EF4-FFF2-40B4-BE49-F238E27FC236}">
              <a16:creationId xmlns:a16="http://schemas.microsoft.com/office/drawing/2014/main" id="{1566D90C-4032-4015-A0DE-442C0AA60947}"/>
            </a:ext>
          </a:extLst>
        </xdr:cNvPr>
        <xdr:cNvSpPr txBox="1"/>
      </xdr:nvSpPr>
      <xdr:spPr>
        <a:xfrm>
          <a:off x="18421427" y="1300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828F11B9-F76B-4CF4-9CD4-6FCED0C09E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C07882F-51EA-4E91-B3EB-1AE7059C34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3A1A438-E0F2-4D4A-AEA0-335C677224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D6DF022-CCF0-40EE-ABA7-C6F97D5DF1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963F55C-BEBC-4AB9-98A7-B14E04C067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35D827E6-B215-4956-8E1F-42FDC179BD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12E06F4B-E452-4E6E-9FFA-B75C97301C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8264395-3873-4050-A229-D7DAE2C4D1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A1A568A-14F3-44BE-9256-81DA282290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757218ED-9EB9-468A-9EF2-6D5C87F2CF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BAFAEAF-61D1-4B2D-AD5D-435DBEC8AF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8BF0036-1AEE-47E8-A379-5CDEC21E55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8D2F6B08-5EF4-47E1-9555-6621D1704D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31EF427-105F-4E19-B52D-A7A5B2D30A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3C1A6176-8AEA-4119-990D-EF8E3580F4C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3C256C64-361A-410A-9BBD-E1DBB4A1AC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D14F6747-A2B5-4718-97F4-61726C07E5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8D8C4975-1A5E-4E5C-8C78-A15095DC2E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2E745AAC-097A-4AA4-A21E-9B6C49EE55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86BA42F-745B-43D5-9815-61A0305027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CF8FBBEF-AB79-447C-812A-48821D46BA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74092E17-680B-4D8F-85F7-D60380CC5B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D020CAC9-D9EF-47D1-84E9-B23C009AF7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C7B41B6-A8ED-416B-A25D-AA7787DFCF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4E44204-2D0A-4E04-8309-4180AB2FAE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6" name="直線コネクタ 865">
          <a:extLst>
            <a:ext uri="{FF2B5EF4-FFF2-40B4-BE49-F238E27FC236}">
              <a16:creationId xmlns:a16="http://schemas.microsoft.com/office/drawing/2014/main" id="{D595665F-B426-4A41-960D-A21E7CD8C6AB}"/>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7" name="【庁舎】&#10;有形固定資産減価償却率最小値テキスト">
          <a:extLst>
            <a:ext uri="{FF2B5EF4-FFF2-40B4-BE49-F238E27FC236}">
              <a16:creationId xmlns:a16="http://schemas.microsoft.com/office/drawing/2014/main" id="{6580E48E-529D-4496-A10F-0236267AF63E}"/>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8" name="直線コネクタ 867">
          <a:extLst>
            <a:ext uri="{FF2B5EF4-FFF2-40B4-BE49-F238E27FC236}">
              <a16:creationId xmlns:a16="http://schemas.microsoft.com/office/drawing/2014/main" id="{67F7EFF3-CAD4-4C28-98D9-6F7340C318C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9" name="【庁舎】&#10;有形固定資産減価償却率最大値テキスト">
          <a:extLst>
            <a:ext uri="{FF2B5EF4-FFF2-40B4-BE49-F238E27FC236}">
              <a16:creationId xmlns:a16="http://schemas.microsoft.com/office/drawing/2014/main" id="{0A43DB51-3F8B-4768-A0DB-BD37AC9D5BCC}"/>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70" name="直線コネクタ 869">
          <a:extLst>
            <a:ext uri="{FF2B5EF4-FFF2-40B4-BE49-F238E27FC236}">
              <a16:creationId xmlns:a16="http://schemas.microsoft.com/office/drawing/2014/main" id="{C684A4EC-359B-458C-A03C-F56E17C3461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71" name="【庁舎】&#10;有形固定資産減価償却率平均値テキスト">
          <a:extLst>
            <a:ext uri="{FF2B5EF4-FFF2-40B4-BE49-F238E27FC236}">
              <a16:creationId xmlns:a16="http://schemas.microsoft.com/office/drawing/2014/main" id="{6806C76C-97D0-4099-9671-AB3305BCD2D3}"/>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2" name="フローチャート: 判断 871">
          <a:extLst>
            <a:ext uri="{FF2B5EF4-FFF2-40B4-BE49-F238E27FC236}">
              <a16:creationId xmlns:a16="http://schemas.microsoft.com/office/drawing/2014/main" id="{A69A80D6-55A3-40E6-BA82-C944A21D31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3" name="フローチャート: 判断 872">
          <a:extLst>
            <a:ext uri="{FF2B5EF4-FFF2-40B4-BE49-F238E27FC236}">
              <a16:creationId xmlns:a16="http://schemas.microsoft.com/office/drawing/2014/main" id="{5459F10A-7D65-4315-BCEC-485E521DD64B}"/>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4" name="フローチャート: 判断 873">
          <a:extLst>
            <a:ext uri="{FF2B5EF4-FFF2-40B4-BE49-F238E27FC236}">
              <a16:creationId xmlns:a16="http://schemas.microsoft.com/office/drawing/2014/main" id="{B09476E9-FA0E-45C2-A4EB-39D5E1A77D29}"/>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5" name="フローチャート: 判断 874">
          <a:extLst>
            <a:ext uri="{FF2B5EF4-FFF2-40B4-BE49-F238E27FC236}">
              <a16:creationId xmlns:a16="http://schemas.microsoft.com/office/drawing/2014/main" id="{515CEF6C-E924-484E-A6D5-67362B527746}"/>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6" name="フローチャート: 判断 875">
          <a:extLst>
            <a:ext uri="{FF2B5EF4-FFF2-40B4-BE49-F238E27FC236}">
              <a16:creationId xmlns:a16="http://schemas.microsoft.com/office/drawing/2014/main" id="{3695BC87-6BF5-4707-8429-40635D8E956A}"/>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E00AAE4-F0F6-4107-8A09-08CDCB3740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4999183-62D1-4714-9964-0CFD28B3F1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AE51573-0FB9-46BF-98B2-8D0C31E474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B83A8CA-BF44-444D-ADBD-86386CE9BB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BB4F192-D81C-4D18-89C1-922C5895BA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882" name="楕円 881">
          <a:extLst>
            <a:ext uri="{FF2B5EF4-FFF2-40B4-BE49-F238E27FC236}">
              <a16:creationId xmlns:a16="http://schemas.microsoft.com/office/drawing/2014/main" id="{7E12CC69-2EA3-492E-9088-9D621AC140B4}"/>
            </a:ext>
          </a:extLst>
        </xdr:cNvPr>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883" name="【庁舎】&#10;有形固定資産減価償却率該当値テキスト">
          <a:extLst>
            <a:ext uri="{FF2B5EF4-FFF2-40B4-BE49-F238E27FC236}">
              <a16:creationId xmlns:a16="http://schemas.microsoft.com/office/drawing/2014/main" id="{773EB7DC-2F67-49BE-B9A1-3B78518C5AE7}"/>
            </a:ext>
          </a:extLst>
        </xdr:cNvPr>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28666</xdr:rowOff>
    </xdr:from>
    <xdr:to>
      <xdr:col>81</xdr:col>
      <xdr:colOff>101600</xdr:colOff>
      <xdr:row>101</xdr:row>
      <xdr:rowOff>130266</xdr:rowOff>
    </xdr:to>
    <xdr:sp macro="" textlink="">
      <xdr:nvSpPr>
        <xdr:cNvPr id="884" name="楕円 883">
          <a:extLst>
            <a:ext uri="{FF2B5EF4-FFF2-40B4-BE49-F238E27FC236}">
              <a16:creationId xmlns:a16="http://schemas.microsoft.com/office/drawing/2014/main" id="{65E69F89-5CA2-40EE-8746-3C73B71EB5D4}"/>
            </a:ext>
          </a:extLst>
        </xdr:cNvPr>
        <xdr:cNvSpPr/>
      </xdr:nvSpPr>
      <xdr:spPr>
        <a:xfrm>
          <a:off x="15430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144780</xdr:rowOff>
    </xdr:to>
    <xdr:cxnSp macro="">
      <xdr:nvCxnSpPr>
        <xdr:cNvPr id="885" name="直線コネクタ 884">
          <a:extLst>
            <a:ext uri="{FF2B5EF4-FFF2-40B4-BE49-F238E27FC236}">
              <a16:creationId xmlns:a16="http://schemas.microsoft.com/office/drawing/2014/main" id="{D082E040-3B86-4BBE-B85D-12A411874FF1}"/>
            </a:ext>
          </a:extLst>
        </xdr:cNvPr>
        <xdr:cNvCxnSpPr/>
      </xdr:nvCxnSpPr>
      <xdr:spPr>
        <a:xfrm>
          <a:off x="15481300" y="1739591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95613</xdr:rowOff>
    </xdr:from>
    <xdr:to>
      <xdr:col>76</xdr:col>
      <xdr:colOff>165100</xdr:colOff>
      <xdr:row>101</xdr:row>
      <xdr:rowOff>25763</xdr:rowOff>
    </xdr:to>
    <xdr:sp macro="" textlink="">
      <xdr:nvSpPr>
        <xdr:cNvPr id="886" name="楕円 885">
          <a:extLst>
            <a:ext uri="{FF2B5EF4-FFF2-40B4-BE49-F238E27FC236}">
              <a16:creationId xmlns:a16="http://schemas.microsoft.com/office/drawing/2014/main" id="{20C9DAFF-DE07-43B0-ABDA-8CA7CED06F6E}"/>
            </a:ext>
          </a:extLst>
        </xdr:cNvPr>
        <xdr:cNvSpPr/>
      </xdr:nvSpPr>
      <xdr:spPr>
        <a:xfrm>
          <a:off x="14541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146413</xdr:rowOff>
    </xdr:from>
    <xdr:to>
      <xdr:col>81</xdr:col>
      <xdr:colOff>50800</xdr:colOff>
      <xdr:row>101</xdr:row>
      <xdr:rowOff>79466</xdr:rowOff>
    </xdr:to>
    <xdr:cxnSp macro="">
      <xdr:nvCxnSpPr>
        <xdr:cNvPr id="887" name="直線コネクタ 886">
          <a:extLst>
            <a:ext uri="{FF2B5EF4-FFF2-40B4-BE49-F238E27FC236}">
              <a16:creationId xmlns:a16="http://schemas.microsoft.com/office/drawing/2014/main" id="{902BD520-F11E-4F34-BE96-F086C5F90092}"/>
            </a:ext>
          </a:extLst>
        </xdr:cNvPr>
        <xdr:cNvCxnSpPr/>
      </xdr:nvCxnSpPr>
      <xdr:spPr>
        <a:xfrm>
          <a:off x="14592300" y="172914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149498</xdr:rowOff>
    </xdr:from>
    <xdr:to>
      <xdr:col>72</xdr:col>
      <xdr:colOff>38100</xdr:colOff>
      <xdr:row>101</xdr:row>
      <xdr:rowOff>79648</xdr:rowOff>
    </xdr:to>
    <xdr:sp macro="" textlink="">
      <xdr:nvSpPr>
        <xdr:cNvPr id="888" name="楕円 887">
          <a:extLst>
            <a:ext uri="{FF2B5EF4-FFF2-40B4-BE49-F238E27FC236}">
              <a16:creationId xmlns:a16="http://schemas.microsoft.com/office/drawing/2014/main" id="{0117CDF1-E004-4808-8C4A-0D3000643CE0}"/>
            </a:ext>
          </a:extLst>
        </xdr:cNvPr>
        <xdr:cNvSpPr/>
      </xdr:nvSpPr>
      <xdr:spPr>
        <a:xfrm>
          <a:off x="1365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146413</xdr:rowOff>
    </xdr:from>
    <xdr:to>
      <xdr:col>76</xdr:col>
      <xdr:colOff>114300</xdr:colOff>
      <xdr:row>101</xdr:row>
      <xdr:rowOff>28848</xdr:rowOff>
    </xdr:to>
    <xdr:cxnSp macro="">
      <xdr:nvCxnSpPr>
        <xdr:cNvPr id="889" name="直線コネクタ 888">
          <a:extLst>
            <a:ext uri="{FF2B5EF4-FFF2-40B4-BE49-F238E27FC236}">
              <a16:creationId xmlns:a16="http://schemas.microsoft.com/office/drawing/2014/main" id="{95BF8111-CCCD-4CF0-8D57-864ECC9DEF16}"/>
            </a:ext>
          </a:extLst>
        </xdr:cNvPr>
        <xdr:cNvCxnSpPr/>
      </xdr:nvCxnSpPr>
      <xdr:spPr>
        <a:xfrm flipV="1">
          <a:off x="13703300" y="17291413"/>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890" name="楕円 889">
          <a:extLst>
            <a:ext uri="{FF2B5EF4-FFF2-40B4-BE49-F238E27FC236}">
              <a16:creationId xmlns:a16="http://schemas.microsoft.com/office/drawing/2014/main" id="{E116E43F-4DFB-4802-9461-2D1DB6D2B7E0}"/>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28848</xdr:rowOff>
    </xdr:from>
    <xdr:to>
      <xdr:col>71</xdr:col>
      <xdr:colOff>177800</xdr:colOff>
      <xdr:row>107</xdr:row>
      <xdr:rowOff>108857</xdr:rowOff>
    </xdr:to>
    <xdr:cxnSp macro="">
      <xdr:nvCxnSpPr>
        <xdr:cNvPr id="891" name="直線コネクタ 890">
          <a:extLst>
            <a:ext uri="{FF2B5EF4-FFF2-40B4-BE49-F238E27FC236}">
              <a16:creationId xmlns:a16="http://schemas.microsoft.com/office/drawing/2014/main" id="{2709849B-7B46-441C-AAFD-568D5C42F3E4}"/>
            </a:ext>
          </a:extLst>
        </xdr:cNvPr>
        <xdr:cNvCxnSpPr/>
      </xdr:nvCxnSpPr>
      <xdr:spPr>
        <a:xfrm flipV="1">
          <a:off x="12814300" y="17345298"/>
          <a:ext cx="889000" cy="110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2" name="n_1aveValue【庁舎】&#10;有形固定資産減価償却率">
          <a:extLst>
            <a:ext uri="{FF2B5EF4-FFF2-40B4-BE49-F238E27FC236}">
              <a16:creationId xmlns:a16="http://schemas.microsoft.com/office/drawing/2014/main" id="{E4A8D053-9799-456B-985D-07F613F471EA}"/>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93" name="n_2aveValue【庁舎】&#10;有形固定資産減価償却率">
          <a:extLst>
            <a:ext uri="{FF2B5EF4-FFF2-40B4-BE49-F238E27FC236}">
              <a16:creationId xmlns:a16="http://schemas.microsoft.com/office/drawing/2014/main" id="{AD14D3BA-187D-42E4-B497-48962F79A37A}"/>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4" name="n_3aveValue【庁舎】&#10;有形固定資産減価償却率">
          <a:extLst>
            <a:ext uri="{FF2B5EF4-FFF2-40B4-BE49-F238E27FC236}">
              <a16:creationId xmlns:a16="http://schemas.microsoft.com/office/drawing/2014/main" id="{950B657B-2581-4890-BDD2-A73DBA7A5C6D}"/>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5" name="n_4aveValue【庁舎】&#10;有形固定資産減価償却率">
          <a:extLst>
            <a:ext uri="{FF2B5EF4-FFF2-40B4-BE49-F238E27FC236}">
              <a16:creationId xmlns:a16="http://schemas.microsoft.com/office/drawing/2014/main" id="{E2B45B1A-880E-4CDF-AD6C-3BB27B1D75C8}"/>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146793</xdr:rowOff>
    </xdr:from>
    <xdr:ext cx="405111" cy="259045"/>
    <xdr:sp macro="" textlink="">
      <xdr:nvSpPr>
        <xdr:cNvPr id="896" name="n_1mainValue【庁舎】&#10;有形固定資産減価償却率">
          <a:extLst>
            <a:ext uri="{FF2B5EF4-FFF2-40B4-BE49-F238E27FC236}">
              <a16:creationId xmlns:a16="http://schemas.microsoft.com/office/drawing/2014/main" id="{39CC1FF6-F3F3-464B-9D5A-5EBFCC812627}"/>
            </a:ext>
          </a:extLst>
        </xdr:cNvPr>
        <xdr:cNvSpPr txBox="1"/>
      </xdr:nvSpPr>
      <xdr:spPr>
        <a:xfrm>
          <a:off x="15266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42290</xdr:rowOff>
    </xdr:from>
    <xdr:ext cx="405111" cy="259045"/>
    <xdr:sp macro="" textlink="">
      <xdr:nvSpPr>
        <xdr:cNvPr id="897" name="n_2mainValue【庁舎】&#10;有形固定資産減価償却率">
          <a:extLst>
            <a:ext uri="{FF2B5EF4-FFF2-40B4-BE49-F238E27FC236}">
              <a16:creationId xmlns:a16="http://schemas.microsoft.com/office/drawing/2014/main" id="{106347D7-3D63-42DC-AFC7-3B044544E8AE}"/>
            </a:ext>
          </a:extLst>
        </xdr:cNvPr>
        <xdr:cNvSpPr txBox="1"/>
      </xdr:nvSpPr>
      <xdr:spPr>
        <a:xfrm>
          <a:off x="14389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96175</xdr:rowOff>
    </xdr:from>
    <xdr:ext cx="405111" cy="259045"/>
    <xdr:sp macro="" textlink="">
      <xdr:nvSpPr>
        <xdr:cNvPr id="898" name="n_3mainValue【庁舎】&#10;有形固定資産減価償却率">
          <a:extLst>
            <a:ext uri="{FF2B5EF4-FFF2-40B4-BE49-F238E27FC236}">
              <a16:creationId xmlns:a16="http://schemas.microsoft.com/office/drawing/2014/main" id="{6724F09B-26AD-4842-9FCA-260E3C77B118}"/>
            </a:ext>
          </a:extLst>
        </xdr:cNvPr>
        <xdr:cNvSpPr txBox="1"/>
      </xdr:nvSpPr>
      <xdr:spPr>
        <a:xfrm>
          <a:off x="13500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899" name="n_4mainValue【庁舎】&#10;有形固定資産減価償却率">
          <a:extLst>
            <a:ext uri="{FF2B5EF4-FFF2-40B4-BE49-F238E27FC236}">
              <a16:creationId xmlns:a16="http://schemas.microsoft.com/office/drawing/2014/main" id="{780F2F1A-1DBC-415B-88A8-C1A9D75FDFB9}"/>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DEB54B5D-7F61-4466-8ADE-6533B2F480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F81669CC-3F1C-4895-A1F6-B1D7469339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14A6AD5F-EE5C-4281-BA1B-653D435267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FF8EC5-1558-4666-A20B-333DAA0A8A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2CF36A7-484B-47D3-B637-F766CC1E21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FCC1BCB6-6793-4B4F-912C-B819DA5BB3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CE111DE2-F32D-4F27-AA38-DD1030A27E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7D7AC869-13F6-41C8-A6AA-0EA3967768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C55775D1-8490-47D9-8759-B808F99DFD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70A3ABEC-4B78-47FF-A481-F600025B1E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10" name="直線コネクタ 909">
          <a:extLst>
            <a:ext uri="{FF2B5EF4-FFF2-40B4-BE49-F238E27FC236}">
              <a16:creationId xmlns:a16="http://schemas.microsoft.com/office/drawing/2014/main" id="{9AE7591A-8A0F-4E6A-AE69-7330C35E0215}"/>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1" name="テキスト ボックス 910">
          <a:extLst>
            <a:ext uri="{FF2B5EF4-FFF2-40B4-BE49-F238E27FC236}">
              <a16:creationId xmlns:a16="http://schemas.microsoft.com/office/drawing/2014/main" id="{3F3E67DC-0045-4993-AF4E-BEF5BE99198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2" name="直線コネクタ 911">
          <a:extLst>
            <a:ext uri="{FF2B5EF4-FFF2-40B4-BE49-F238E27FC236}">
              <a16:creationId xmlns:a16="http://schemas.microsoft.com/office/drawing/2014/main" id="{C0C6C3BE-CD5F-490D-B2EA-F64D5994646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3" name="テキスト ボックス 912">
          <a:extLst>
            <a:ext uri="{FF2B5EF4-FFF2-40B4-BE49-F238E27FC236}">
              <a16:creationId xmlns:a16="http://schemas.microsoft.com/office/drawing/2014/main" id="{E6A7792C-0589-42B8-B010-8AEF800D7D2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4" name="直線コネクタ 913">
          <a:extLst>
            <a:ext uri="{FF2B5EF4-FFF2-40B4-BE49-F238E27FC236}">
              <a16:creationId xmlns:a16="http://schemas.microsoft.com/office/drawing/2014/main" id="{9E726FC1-495F-455F-B3D4-891480A1ECB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5" name="テキスト ボックス 914">
          <a:extLst>
            <a:ext uri="{FF2B5EF4-FFF2-40B4-BE49-F238E27FC236}">
              <a16:creationId xmlns:a16="http://schemas.microsoft.com/office/drawing/2014/main" id="{2D214038-2651-4BD4-9BEC-29551C58663D}"/>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FCB818B6-ADC5-4983-801C-A54985DB91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F527BC31-E982-4CBD-846A-AE6166B4D4B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8" name="直線コネクタ 917">
          <a:extLst>
            <a:ext uri="{FF2B5EF4-FFF2-40B4-BE49-F238E27FC236}">
              <a16:creationId xmlns:a16="http://schemas.microsoft.com/office/drawing/2014/main" id="{DF7594EB-4401-4350-87D0-33AEF453B50F}"/>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9" name="テキスト ボックス 918">
          <a:extLst>
            <a:ext uri="{FF2B5EF4-FFF2-40B4-BE49-F238E27FC236}">
              <a16:creationId xmlns:a16="http://schemas.microsoft.com/office/drawing/2014/main" id="{5C1D9DF8-0D06-47A3-B90C-2DBA2382331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0" name="直線コネクタ 919">
          <a:extLst>
            <a:ext uri="{FF2B5EF4-FFF2-40B4-BE49-F238E27FC236}">
              <a16:creationId xmlns:a16="http://schemas.microsoft.com/office/drawing/2014/main" id="{217CDEB6-D465-40B6-B736-FA4DCA5E2C6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1" name="テキスト ボックス 920">
          <a:extLst>
            <a:ext uri="{FF2B5EF4-FFF2-40B4-BE49-F238E27FC236}">
              <a16:creationId xmlns:a16="http://schemas.microsoft.com/office/drawing/2014/main" id="{56E5F221-195E-4FC4-901D-73D6B8349B3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2" name="直線コネクタ 921">
          <a:extLst>
            <a:ext uri="{FF2B5EF4-FFF2-40B4-BE49-F238E27FC236}">
              <a16:creationId xmlns:a16="http://schemas.microsoft.com/office/drawing/2014/main" id="{23AC12D3-D2F6-4AFB-B9DA-984927EFCF9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3" name="テキスト ボックス 922">
          <a:extLst>
            <a:ext uri="{FF2B5EF4-FFF2-40B4-BE49-F238E27FC236}">
              <a16:creationId xmlns:a16="http://schemas.microsoft.com/office/drawing/2014/main" id="{3408FB01-D2C6-4310-A243-6742FA6B5AB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85CD46A7-CAE5-487B-8FC7-01FA9B5303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D7017733-B413-4E25-ACCA-57A62B8820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439F900F-F0D0-4D37-8A26-48244BEC5F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7" name="直線コネクタ 926">
          <a:extLst>
            <a:ext uri="{FF2B5EF4-FFF2-40B4-BE49-F238E27FC236}">
              <a16:creationId xmlns:a16="http://schemas.microsoft.com/office/drawing/2014/main" id="{41FFDA98-6ABB-4D63-82CF-E2AE11E12FC9}"/>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8" name="【庁舎】&#10;一人当たり面積最小値テキスト">
          <a:extLst>
            <a:ext uri="{FF2B5EF4-FFF2-40B4-BE49-F238E27FC236}">
              <a16:creationId xmlns:a16="http://schemas.microsoft.com/office/drawing/2014/main" id="{B78C68FD-4858-4F10-98BF-166DE4A33313}"/>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9" name="直線コネクタ 928">
          <a:extLst>
            <a:ext uri="{FF2B5EF4-FFF2-40B4-BE49-F238E27FC236}">
              <a16:creationId xmlns:a16="http://schemas.microsoft.com/office/drawing/2014/main" id="{2893552D-8B53-4E5A-B29B-5BFC218DB68D}"/>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30" name="【庁舎】&#10;一人当たり面積最大値テキスト">
          <a:extLst>
            <a:ext uri="{FF2B5EF4-FFF2-40B4-BE49-F238E27FC236}">
              <a16:creationId xmlns:a16="http://schemas.microsoft.com/office/drawing/2014/main" id="{059DDBC4-594E-4F62-9C34-6D92D9500D3D}"/>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31" name="直線コネクタ 930">
          <a:extLst>
            <a:ext uri="{FF2B5EF4-FFF2-40B4-BE49-F238E27FC236}">
              <a16:creationId xmlns:a16="http://schemas.microsoft.com/office/drawing/2014/main" id="{810A0725-0177-48A7-93D5-3A0126D0D07F}"/>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2" name="【庁舎】&#10;一人当たり面積平均値テキスト">
          <a:extLst>
            <a:ext uri="{FF2B5EF4-FFF2-40B4-BE49-F238E27FC236}">
              <a16:creationId xmlns:a16="http://schemas.microsoft.com/office/drawing/2014/main" id="{8F18B7C3-A5D3-452E-A186-F0CBBE139FF9}"/>
            </a:ext>
          </a:extLst>
        </xdr:cNvPr>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3" name="フローチャート: 判断 932">
          <a:extLst>
            <a:ext uri="{FF2B5EF4-FFF2-40B4-BE49-F238E27FC236}">
              <a16:creationId xmlns:a16="http://schemas.microsoft.com/office/drawing/2014/main" id="{7E086DE9-E68C-4BA3-96D4-88825675B5C9}"/>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4" name="フローチャート: 判断 933">
          <a:extLst>
            <a:ext uri="{FF2B5EF4-FFF2-40B4-BE49-F238E27FC236}">
              <a16:creationId xmlns:a16="http://schemas.microsoft.com/office/drawing/2014/main" id="{72741B8A-D734-4E89-A3D7-7601C023B03E}"/>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5" name="フローチャート: 判断 934">
          <a:extLst>
            <a:ext uri="{FF2B5EF4-FFF2-40B4-BE49-F238E27FC236}">
              <a16:creationId xmlns:a16="http://schemas.microsoft.com/office/drawing/2014/main" id="{AFCEDBB2-EAD5-4691-99C9-C42A5A995A03}"/>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6" name="フローチャート: 判断 935">
          <a:extLst>
            <a:ext uri="{FF2B5EF4-FFF2-40B4-BE49-F238E27FC236}">
              <a16:creationId xmlns:a16="http://schemas.microsoft.com/office/drawing/2014/main" id="{54D40305-3148-4B08-85C1-958C4DDEF8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7" name="フローチャート: 判断 936">
          <a:extLst>
            <a:ext uri="{FF2B5EF4-FFF2-40B4-BE49-F238E27FC236}">
              <a16:creationId xmlns:a16="http://schemas.microsoft.com/office/drawing/2014/main" id="{21E1ABB4-F0E8-4944-9544-31BB72E2A28A}"/>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A3BCD7E-07EA-4B6C-99F2-D28C4CC97B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334C7D9-7AF8-4F99-B063-A275468B84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39C1F34-2B1A-4E66-802D-C800FEBFC0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6985830E-FCD0-4438-9A6B-7936A02E09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3370C83D-7F78-4EF9-9716-648E858577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99695</xdr:rowOff>
    </xdr:from>
    <xdr:to>
      <xdr:col>116</xdr:col>
      <xdr:colOff>114300</xdr:colOff>
      <xdr:row>103</xdr:row>
      <xdr:rowOff>29845</xdr:rowOff>
    </xdr:to>
    <xdr:sp macro="" textlink="">
      <xdr:nvSpPr>
        <xdr:cNvPr id="943" name="楕円 942">
          <a:extLst>
            <a:ext uri="{FF2B5EF4-FFF2-40B4-BE49-F238E27FC236}">
              <a16:creationId xmlns:a16="http://schemas.microsoft.com/office/drawing/2014/main" id="{8556D562-794C-4B52-A5B5-9C387CFE5953}"/>
            </a:ext>
          </a:extLst>
        </xdr:cNvPr>
        <xdr:cNvSpPr/>
      </xdr:nvSpPr>
      <xdr:spPr>
        <a:xfrm>
          <a:off x="22110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122572</xdr:rowOff>
    </xdr:from>
    <xdr:ext cx="469744" cy="259045"/>
    <xdr:sp macro="" textlink="">
      <xdr:nvSpPr>
        <xdr:cNvPr id="944" name="【庁舎】&#10;一人当たり面積該当値テキスト">
          <a:extLst>
            <a:ext uri="{FF2B5EF4-FFF2-40B4-BE49-F238E27FC236}">
              <a16:creationId xmlns:a16="http://schemas.microsoft.com/office/drawing/2014/main" id="{FFD842F6-6A06-4E74-9CC1-887AD140797B}"/>
            </a:ext>
          </a:extLst>
        </xdr:cNvPr>
        <xdr:cNvSpPr txBox="1"/>
      </xdr:nvSpPr>
      <xdr:spPr>
        <a:xfrm>
          <a:off x="22199600" y="174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105411</xdr:rowOff>
    </xdr:from>
    <xdr:to>
      <xdr:col>112</xdr:col>
      <xdr:colOff>38100</xdr:colOff>
      <xdr:row>103</xdr:row>
      <xdr:rowOff>35561</xdr:rowOff>
    </xdr:to>
    <xdr:sp macro="" textlink="">
      <xdr:nvSpPr>
        <xdr:cNvPr id="945" name="楕円 944">
          <a:extLst>
            <a:ext uri="{FF2B5EF4-FFF2-40B4-BE49-F238E27FC236}">
              <a16:creationId xmlns:a16="http://schemas.microsoft.com/office/drawing/2014/main" id="{305C2028-83CF-42C1-9EFE-889E546CDDA9}"/>
            </a:ext>
          </a:extLst>
        </xdr:cNvPr>
        <xdr:cNvSpPr/>
      </xdr:nvSpPr>
      <xdr:spPr>
        <a:xfrm>
          <a:off x="2127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150495</xdr:rowOff>
    </xdr:from>
    <xdr:to>
      <xdr:col>116</xdr:col>
      <xdr:colOff>63500</xdr:colOff>
      <xdr:row>102</xdr:row>
      <xdr:rowOff>156211</xdr:rowOff>
    </xdr:to>
    <xdr:cxnSp macro="">
      <xdr:nvCxnSpPr>
        <xdr:cNvPr id="946" name="直線コネクタ 945">
          <a:extLst>
            <a:ext uri="{FF2B5EF4-FFF2-40B4-BE49-F238E27FC236}">
              <a16:creationId xmlns:a16="http://schemas.microsoft.com/office/drawing/2014/main" id="{6A52EF81-AF55-476A-BCDB-02FF1CF81D03}"/>
            </a:ext>
          </a:extLst>
        </xdr:cNvPr>
        <xdr:cNvCxnSpPr/>
      </xdr:nvCxnSpPr>
      <xdr:spPr>
        <a:xfrm flipV="1">
          <a:off x="21323300" y="176383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39688</xdr:rowOff>
    </xdr:from>
    <xdr:to>
      <xdr:col>107</xdr:col>
      <xdr:colOff>101600</xdr:colOff>
      <xdr:row>103</xdr:row>
      <xdr:rowOff>141288</xdr:rowOff>
    </xdr:to>
    <xdr:sp macro="" textlink="">
      <xdr:nvSpPr>
        <xdr:cNvPr id="947" name="楕円 946">
          <a:extLst>
            <a:ext uri="{FF2B5EF4-FFF2-40B4-BE49-F238E27FC236}">
              <a16:creationId xmlns:a16="http://schemas.microsoft.com/office/drawing/2014/main" id="{48520914-C43A-42A8-8023-75782EC9CE2F}"/>
            </a:ext>
          </a:extLst>
        </xdr:cNvPr>
        <xdr:cNvSpPr/>
      </xdr:nvSpPr>
      <xdr:spPr>
        <a:xfrm>
          <a:off x="20383500" y="176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156211</xdr:rowOff>
    </xdr:from>
    <xdr:to>
      <xdr:col>111</xdr:col>
      <xdr:colOff>177800</xdr:colOff>
      <xdr:row>103</xdr:row>
      <xdr:rowOff>90488</xdr:rowOff>
    </xdr:to>
    <xdr:cxnSp macro="">
      <xdr:nvCxnSpPr>
        <xdr:cNvPr id="948" name="直線コネクタ 947">
          <a:extLst>
            <a:ext uri="{FF2B5EF4-FFF2-40B4-BE49-F238E27FC236}">
              <a16:creationId xmlns:a16="http://schemas.microsoft.com/office/drawing/2014/main" id="{78804E38-9F10-4C13-A862-46333A1C0235}"/>
            </a:ext>
          </a:extLst>
        </xdr:cNvPr>
        <xdr:cNvCxnSpPr/>
      </xdr:nvCxnSpPr>
      <xdr:spPr>
        <a:xfrm flipV="1">
          <a:off x="20434300" y="17644111"/>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96838</xdr:rowOff>
    </xdr:from>
    <xdr:to>
      <xdr:col>102</xdr:col>
      <xdr:colOff>165100</xdr:colOff>
      <xdr:row>102</xdr:row>
      <xdr:rowOff>26988</xdr:rowOff>
    </xdr:to>
    <xdr:sp macro="" textlink="">
      <xdr:nvSpPr>
        <xdr:cNvPr id="949" name="楕円 948">
          <a:extLst>
            <a:ext uri="{FF2B5EF4-FFF2-40B4-BE49-F238E27FC236}">
              <a16:creationId xmlns:a16="http://schemas.microsoft.com/office/drawing/2014/main" id="{F68C6F3D-6104-4F4F-BDE0-DE2AA297BAEB}"/>
            </a:ext>
          </a:extLst>
        </xdr:cNvPr>
        <xdr:cNvSpPr/>
      </xdr:nvSpPr>
      <xdr:spPr>
        <a:xfrm>
          <a:off x="19494500" y="174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147638</xdr:rowOff>
    </xdr:from>
    <xdr:to>
      <xdr:col>107</xdr:col>
      <xdr:colOff>50800</xdr:colOff>
      <xdr:row>103</xdr:row>
      <xdr:rowOff>90488</xdr:rowOff>
    </xdr:to>
    <xdr:cxnSp macro="">
      <xdr:nvCxnSpPr>
        <xdr:cNvPr id="950" name="直線コネクタ 949">
          <a:extLst>
            <a:ext uri="{FF2B5EF4-FFF2-40B4-BE49-F238E27FC236}">
              <a16:creationId xmlns:a16="http://schemas.microsoft.com/office/drawing/2014/main" id="{CF765C05-B6D6-4DD4-BD15-7138E0A00225}"/>
            </a:ext>
          </a:extLst>
        </xdr:cNvPr>
        <xdr:cNvCxnSpPr/>
      </xdr:nvCxnSpPr>
      <xdr:spPr>
        <a:xfrm>
          <a:off x="19545300" y="174640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951" name="楕円 950">
          <a:extLst>
            <a:ext uri="{FF2B5EF4-FFF2-40B4-BE49-F238E27FC236}">
              <a16:creationId xmlns:a16="http://schemas.microsoft.com/office/drawing/2014/main" id="{053BDA0C-B2F8-4863-9CF6-C03E708DFAF3}"/>
            </a:ext>
          </a:extLst>
        </xdr:cNvPr>
        <xdr:cNvSpPr/>
      </xdr:nvSpPr>
      <xdr:spPr>
        <a:xfrm>
          <a:off x="18605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147638</xdr:rowOff>
    </xdr:from>
    <xdr:to>
      <xdr:col>102</xdr:col>
      <xdr:colOff>114300</xdr:colOff>
      <xdr:row>105</xdr:row>
      <xdr:rowOff>53339</xdr:rowOff>
    </xdr:to>
    <xdr:cxnSp macro="">
      <xdr:nvCxnSpPr>
        <xdr:cNvPr id="952" name="直線コネクタ 951">
          <a:extLst>
            <a:ext uri="{FF2B5EF4-FFF2-40B4-BE49-F238E27FC236}">
              <a16:creationId xmlns:a16="http://schemas.microsoft.com/office/drawing/2014/main" id="{769FD997-0F21-49CC-A524-A6F02E0FA30C}"/>
            </a:ext>
          </a:extLst>
        </xdr:cNvPr>
        <xdr:cNvCxnSpPr/>
      </xdr:nvCxnSpPr>
      <xdr:spPr>
        <a:xfrm flipV="1">
          <a:off x="18656300" y="17464088"/>
          <a:ext cx="889000" cy="59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3" name="n_1aveValue【庁舎】&#10;一人当たり面積">
          <a:extLst>
            <a:ext uri="{FF2B5EF4-FFF2-40B4-BE49-F238E27FC236}">
              <a16:creationId xmlns:a16="http://schemas.microsoft.com/office/drawing/2014/main" id="{267BAC7A-7946-4FAB-8D08-58137DA56AD7}"/>
            </a:ext>
          </a:extLst>
        </xdr:cNvPr>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4" name="n_2aveValue【庁舎】&#10;一人当たり面積">
          <a:extLst>
            <a:ext uri="{FF2B5EF4-FFF2-40B4-BE49-F238E27FC236}">
              <a16:creationId xmlns:a16="http://schemas.microsoft.com/office/drawing/2014/main" id="{562F156F-0700-4F6C-9922-A403A5DB869E}"/>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5" name="n_3aveValue【庁舎】&#10;一人当たり面積">
          <a:extLst>
            <a:ext uri="{FF2B5EF4-FFF2-40B4-BE49-F238E27FC236}">
              <a16:creationId xmlns:a16="http://schemas.microsoft.com/office/drawing/2014/main" id="{D7A9A376-C3FD-4026-8F27-1DBAB244863B}"/>
            </a:ext>
          </a:extLst>
        </xdr:cNvPr>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56" name="n_4aveValue【庁舎】&#10;一人当たり面積">
          <a:extLst>
            <a:ext uri="{FF2B5EF4-FFF2-40B4-BE49-F238E27FC236}">
              <a16:creationId xmlns:a16="http://schemas.microsoft.com/office/drawing/2014/main" id="{3E5E046A-22F8-400E-9659-2A3F97618A0B}"/>
            </a:ext>
          </a:extLst>
        </xdr:cNvPr>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52088</xdr:rowOff>
    </xdr:from>
    <xdr:ext cx="469744" cy="259045"/>
    <xdr:sp macro="" textlink="">
      <xdr:nvSpPr>
        <xdr:cNvPr id="957" name="n_1mainValue【庁舎】&#10;一人当たり面積">
          <a:extLst>
            <a:ext uri="{FF2B5EF4-FFF2-40B4-BE49-F238E27FC236}">
              <a16:creationId xmlns:a16="http://schemas.microsoft.com/office/drawing/2014/main" id="{E9E75420-B42B-4D9F-9E97-12EE4E98021A}"/>
            </a:ext>
          </a:extLst>
        </xdr:cNvPr>
        <xdr:cNvSpPr txBox="1"/>
      </xdr:nvSpPr>
      <xdr:spPr>
        <a:xfrm>
          <a:off x="210757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157815</xdr:rowOff>
    </xdr:from>
    <xdr:ext cx="469744" cy="259045"/>
    <xdr:sp macro="" textlink="">
      <xdr:nvSpPr>
        <xdr:cNvPr id="958" name="n_2mainValue【庁舎】&#10;一人当たり面積">
          <a:extLst>
            <a:ext uri="{FF2B5EF4-FFF2-40B4-BE49-F238E27FC236}">
              <a16:creationId xmlns:a16="http://schemas.microsoft.com/office/drawing/2014/main" id="{C3E575B9-30B1-4190-A8D1-45B9C70E8F8D}"/>
            </a:ext>
          </a:extLst>
        </xdr:cNvPr>
        <xdr:cNvSpPr txBox="1"/>
      </xdr:nvSpPr>
      <xdr:spPr>
        <a:xfrm>
          <a:off x="20199427" y="174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43515</xdr:rowOff>
    </xdr:from>
    <xdr:ext cx="469744" cy="259045"/>
    <xdr:sp macro="" textlink="">
      <xdr:nvSpPr>
        <xdr:cNvPr id="959" name="n_3mainValue【庁舎】&#10;一人当たり面積">
          <a:extLst>
            <a:ext uri="{FF2B5EF4-FFF2-40B4-BE49-F238E27FC236}">
              <a16:creationId xmlns:a16="http://schemas.microsoft.com/office/drawing/2014/main" id="{181229AF-E5CF-438A-A829-100B6C6D13C7}"/>
            </a:ext>
          </a:extLst>
        </xdr:cNvPr>
        <xdr:cNvSpPr txBox="1"/>
      </xdr:nvSpPr>
      <xdr:spPr>
        <a:xfrm>
          <a:off x="19310427" y="1718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960" name="n_4mainValue【庁舎】&#10;一人当たり面積">
          <a:extLst>
            <a:ext uri="{FF2B5EF4-FFF2-40B4-BE49-F238E27FC236}">
              <a16:creationId xmlns:a16="http://schemas.microsoft.com/office/drawing/2014/main" id="{C187FC5D-C116-4F75-B15E-5874D5B4CDAF}"/>
            </a:ext>
          </a:extLst>
        </xdr:cNvPr>
        <xdr:cNvSpPr txBox="1"/>
      </xdr:nvSpPr>
      <xdr:spPr>
        <a:xfrm>
          <a:off x="18421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B31A84E7-EABF-4D6E-8326-A99E0A497C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1D62C44F-3682-4CCE-BCF0-DD6476C400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F47E358E-C5CD-44D7-8A66-BC3180C7A0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類似団体と比較して特に有形固定資産減価償却率が高い施設は、保健センター・保健所であり、特に低い施設は、庁舎である。体育館・プールは、平成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年度に完成した体育館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施設の面積の入力が漏れており、令和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年度に入力した。そのため、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有形固定資産減価償却率は大幅に減少し、一人当たり面積は増加した。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保健センター・保健所は、昭和後期から平成初期に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施設建設された。平成初期に建設された保健センターは、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消防組合に譲渡し、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消防署庁舎として改修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される予定である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昭和後期に建設した保健センターは、令和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年度に除却する予定であるため、今後、一人当たり面積の減少が見込まれる。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庁舎は令和元年度に市役所新庁舎を建設したため、有形固定資産減価償却率が低い。旧庁舎を取り壊して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、一人当たりの面積は大きいままだが、令和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年度にかけて取り壊しを予定しているため、数値の減少が見込まれる。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21" t="s">
        <v>82</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81"/>
      <c r="DK1" s="181"/>
      <c r="DL1" s="181"/>
      <c r="DM1" s="181"/>
      <c r="DN1" s="181"/>
      <c r="DO1" s="181"/>
    </row>
    <row r="2" spans="1:119" ht="24.75" thickBot="1" x14ac:dyDescent="0.2">
      <c r="B2" s="182" t="s">
        <v>83</v>
      </c>
      <c r="C2" s="182"/>
      <c r="D2" s="183"/>
    </row>
    <row r="3" spans="1:119" ht="18.75" customHeight="1" thickBot="1" x14ac:dyDescent="0.2">
      <c r="A3" s="181"/>
      <c r="B3" s="422" t="s">
        <v>84</v>
      </c>
      <c r="C3" s="423"/>
      <c r="D3" s="423"/>
      <c r="E3" s="424"/>
      <c r="F3" s="424"/>
      <c r="G3" s="424"/>
      <c r="H3" s="424"/>
      <c r="I3" s="424"/>
      <c r="J3" s="424"/>
      <c r="K3" s="424"/>
      <c r="L3" s="424" t="s">
        <v>85</v>
      </c>
      <c r="M3" s="424"/>
      <c r="N3" s="424"/>
      <c r="O3" s="424"/>
      <c r="P3" s="424"/>
      <c r="Q3" s="424"/>
      <c r="R3" s="431"/>
      <c r="S3" s="431"/>
      <c r="T3" s="431"/>
      <c r="U3" s="431"/>
      <c r="V3" s="432"/>
      <c r="W3" s="406" t="s">
        <v>86</v>
      </c>
      <c r="X3" s="407"/>
      <c r="Y3" s="407"/>
      <c r="Z3" s="407"/>
      <c r="AA3" s="407"/>
      <c r="AB3" s="423"/>
      <c r="AC3" s="431" t="s">
        <v>87</v>
      </c>
      <c r="AD3" s="407"/>
      <c r="AE3" s="407"/>
      <c r="AF3" s="407"/>
      <c r="AG3" s="407"/>
      <c r="AH3" s="407"/>
      <c r="AI3" s="407"/>
      <c r="AJ3" s="407"/>
      <c r="AK3" s="407"/>
      <c r="AL3" s="408"/>
      <c r="AM3" s="406" t="s">
        <v>88</v>
      </c>
      <c r="AN3" s="407"/>
      <c r="AO3" s="407"/>
      <c r="AP3" s="407"/>
      <c r="AQ3" s="407"/>
      <c r="AR3" s="407"/>
      <c r="AS3" s="407"/>
      <c r="AT3" s="407"/>
      <c r="AU3" s="407"/>
      <c r="AV3" s="407"/>
      <c r="AW3" s="407"/>
      <c r="AX3" s="408"/>
      <c r="AY3" s="443" t="s">
        <v>1</v>
      </c>
      <c r="AZ3" s="444"/>
      <c r="BA3" s="444"/>
      <c r="BB3" s="444"/>
      <c r="BC3" s="444"/>
      <c r="BD3" s="444"/>
      <c r="BE3" s="444"/>
      <c r="BF3" s="444"/>
      <c r="BG3" s="444"/>
      <c r="BH3" s="444"/>
      <c r="BI3" s="444"/>
      <c r="BJ3" s="444"/>
      <c r="BK3" s="444"/>
      <c r="BL3" s="444"/>
      <c r="BM3" s="445"/>
      <c r="BN3" s="406" t="s">
        <v>89</v>
      </c>
      <c r="BO3" s="407"/>
      <c r="BP3" s="407"/>
      <c r="BQ3" s="407"/>
      <c r="BR3" s="407"/>
      <c r="BS3" s="407"/>
      <c r="BT3" s="407"/>
      <c r="BU3" s="408"/>
      <c r="BV3" s="406" t="s">
        <v>90</v>
      </c>
      <c r="BW3" s="407"/>
      <c r="BX3" s="407"/>
      <c r="BY3" s="407"/>
      <c r="BZ3" s="407"/>
      <c r="CA3" s="407"/>
      <c r="CB3" s="407"/>
      <c r="CC3" s="408"/>
      <c r="CD3" s="443" t="s">
        <v>1</v>
      </c>
      <c r="CE3" s="444"/>
      <c r="CF3" s="444"/>
      <c r="CG3" s="444"/>
      <c r="CH3" s="444"/>
      <c r="CI3" s="444"/>
      <c r="CJ3" s="444"/>
      <c r="CK3" s="444"/>
      <c r="CL3" s="444"/>
      <c r="CM3" s="444"/>
      <c r="CN3" s="444"/>
      <c r="CO3" s="444"/>
      <c r="CP3" s="444"/>
      <c r="CQ3" s="444"/>
      <c r="CR3" s="444"/>
      <c r="CS3" s="445"/>
      <c r="CT3" s="406" t="s">
        <v>91</v>
      </c>
      <c r="CU3" s="407"/>
      <c r="CV3" s="407"/>
      <c r="CW3" s="407"/>
      <c r="CX3" s="407"/>
      <c r="CY3" s="407"/>
      <c r="CZ3" s="407"/>
      <c r="DA3" s="408"/>
      <c r="DB3" s="406" t="s">
        <v>92</v>
      </c>
      <c r="DC3" s="407"/>
      <c r="DD3" s="407"/>
      <c r="DE3" s="407"/>
      <c r="DF3" s="407"/>
      <c r="DG3" s="407"/>
      <c r="DH3" s="407"/>
      <c r="DI3" s="408"/>
    </row>
    <row r="4" spans="1:119" ht="18.75" customHeight="1" x14ac:dyDescent="0.15">
      <c r="A4" s="181"/>
      <c r="B4" s="425"/>
      <c r="C4" s="426"/>
      <c r="D4" s="426"/>
      <c r="E4" s="427"/>
      <c r="F4" s="427"/>
      <c r="G4" s="427"/>
      <c r="H4" s="427"/>
      <c r="I4" s="427"/>
      <c r="J4" s="427"/>
      <c r="K4" s="427"/>
      <c r="L4" s="427"/>
      <c r="M4" s="427"/>
      <c r="N4" s="427"/>
      <c r="O4" s="427"/>
      <c r="P4" s="427"/>
      <c r="Q4" s="427"/>
      <c r="R4" s="433"/>
      <c r="S4" s="433"/>
      <c r="T4" s="433"/>
      <c r="U4" s="433"/>
      <c r="V4" s="434"/>
      <c r="W4" s="437"/>
      <c r="X4" s="438"/>
      <c r="Y4" s="438"/>
      <c r="Z4" s="438"/>
      <c r="AA4" s="438"/>
      <c r="AB4" s="426"/>
      <c r="AC4" s="433"/>
      <c r="AD4" s="438"/>
      <c r="AE4" s="438"/>
      <c r="AF4" s="438"/>
      <c r="AG4" s="438"/>
      <c r="AH4" s="438"/>
      <c r="AI4" s="438"/>
      <c r="AJ4" s="438"/>
      <c r="AK4" s="438"/>
      <c r="AL4" s="441"/>
      <c r="AM4" s="439"/>
      <c r="AN4" s="440"/>
      <c r="AO4" s="440"/>
      <c r="AP4" s="440"/>
      <c r="AQ4" s="440"/>
      <c r="AR4" s="440"/>
      <c r="AS4" s="440"/>
      <c r="AT4" s="440"/>
      <c r="AU4" s="440"/>
      <c r="AV4" s="440"/>
      <c r="AW4" s="440"/>
      <c r="AX4" s="442"/>
      <c r="AY4" s="409" t="s">
        <v>93</v>
      </c>
      <c r="AZ4" s="410"/>
      <c r="BA4" s="410"/>
      <c r="BB4" s="410"/>
      <c r="BC4" s="410"/>
      <c r="BD4" s="410"/>
      <c r="BE4" s="410"/>
      <c r="BF4" s="410"/>
      <c r="BG4" s="410"/>
      <c r="BH4" s="410"/>
      <c r="BI4" s="410"/>
      <c r="BJ4" s="410"/>
      <c r="BK4" s="410"/>
      <c r="BL4" s="410"/>
      <c r="BM4" s="411"/>
      <c r="BN4" s="412">
        <v>27362355</v>
      </c>
      <c r="BO4" s="413"/>
      <c r="BP4" s="413"/>
      <c r="BQ4" s="413"/>
      <c r="BR4" s="413"/>
      <c r="BS4" s="413"/>
      <c r="BT4" s="413"/>
      <c r="BU4" s="414"/>
      <c r="BV4" s="412">
        <v>30794432</v>
      </c>
      <c r="BW4" s="413"/>
      <c r="BX4" s="413"/>
      <c r="BY4" s="413"/>
      <c r="BZ4" s="413"/>
      <c r="CA4" s="413"/>
      <c r="CB4" s="413"/>
      <c r="CC4" s="414"/>
      <c r="CD4" s="415" t="s">
        <v>94</v>
      </c>
      <c r="CE4" s="416"/>
      <c r="CF4" s="416"/>
      <c r="CG4" s="416"/>
      <c r="CH4" s="416"/>
      <c r="CI4" s="416"/>
      <c r="CJ4" s="416"/>
      <c r="CK4" s="416"/>
      <c r="CL4" s="416"/>
      <c r="CM4" s="416"/>
      <c r="CN4" s="416"/>
      <c r="CO4" s="416"/>
      <c r="CP4" s="416"/>
      <c r="CQ4" s="416"/>
      <c r="CR4" s="416"/>
      <c r="CS4" s="417"/>
      <c r="CT4" s="418">
        <v>6.7</v>
      </c>
      <c r="CU4" s="419"/>
      <c r="CV4" s="419"/>
      <c r="CW4" s="419"/>
      <c r="CX4" s="419"/>
      <c r="CY4" s="419"/>
      <c r="CZ4" s="419"/>
      <c r="DA4" s="420"/>
      <c r="DB4" s="418">
        <v>4.7</v>
      </c>
      <c r="DC4" s="419"/>
      <c r="DD4" s="419"/>
      <c r="DE4" s="419"/>
      <c r="DF4" s="419"/>
      <c r="DG4" s="419"/>
      <c r="DH4" s="419"/>
      <c r="DI4" s="420"/>
    </row>
    <row r="5" spans="1:119" ht="18.75" customHeight="1" x14ac:dyDescent="0.15">
      <c r="A5" s="181"/>
      <c r="B5" s="428"/>
      <c r="C5" s="429"/>
      <c r="D5" s="429"/>
      <c r="E5" s="430"/>
      <c r="F5" s="430"/>
      <c r="G5" s="430"/>
      <c r="H5" s="430"/>
      <c r="I5" s="430"/>
      <c r="J5" s="430"/>
      <c r="K5" s="430"/>
      <c r="L5" s="430"/>
      <c r="M5" s="430"/>
      <c r="N5" s="430"/>
      <c r="O5" s="430"/>
      <c r="P5" s="430"/>
      <c r="Q5" s="430"/>
      <c r="R5" s="435"/>
      <c r="S5" s="435"/>
      <c r="T5" s="435"/>
      <c r="U5" s="435"/>
      <c r="V5" s="436"/>
      <c r="W5" s="439"/>
      <c r="X5" s="440"/>
      <c r="Y5" s="440"/>
      <c r="Z5" s="440"/>
      <c r="AA5" s="440"/>
      <c r="AB5" s="429"/>
      <c r="AC5" s="435"/>
      <c r="AD5" s="440"/>
      <c r="AE5" s="440"/>
      <c r="AF5" s="440"/>
      <c r="AG5" s="440"/>
      <c r="AH5" s="440"/>
      <c r="AI5" s="440"/>
      <c r="AJ5" s="440"/>
      <c r="AK5" s="440"/>
      <c r="AL5" s="442"/>
      <c r="AM5" s="478" t="s">
        <v>95</v>
      </c>
      <c r="AN5" s="479"/>
      <c r="AO5" s="479"/>
      <c r="AP5" s="479"/>
      <c r="AQ5" s="479"/>
      <c r="AR5" s="479"/>
      <c r="AS5" s="479"/>
      <c r="AT5" s="480"/>
      <c r="AU5" s="481" t="s">
        <v>96</v>
      </c>
      <c r="AV5" s="482"/>
      <c r="AW5" s="482"/>
      <c r="AX5" s="482"/>
      <c r="AY5" s="483" t="s">
        <v>97</v>
      </c>
      <c r="AZ5" s="484"/>
      <c r="BA5" s="484"/>
      <c r="BB5" s="484"/>
      <c r="BC5" s="484"/>
      <c r="BD5" s="484"/>
      <c r="BE5" s="484"/>
      <c r="BF5" s="484"/>
      <c r="BG5" s="484"/>
      <c r="BH5" s="484"/>
      <c r="BI5" s="484"/>
      <c r="BJ5" s="484"/>
      <c r="BK5" s="484"/>
      <c r="BL5" s="484"/>
      <c r="BM5" s="485"/>
      <c r="BN5" s="449">
        <v>26104713</v>
      </c>
      <c r="BO5" s="450"/>
      <c r="BP5" s="450"/>
      <c r="BQ5" s="450"/>
      <c r="BR5" s="450"/>
      <c r="BS5" s="450"/>
      <c r="BT5" s="450"/>
      <c r="BU5" s="451"/>
      <c r="BV5" s="449">
        <v>29899066</v>
      </c>
      <c r="BW5" s="450"/>
      <c r="BX5" s="450"/>
      <c r="BY5" s="450"/>
      <c r="BZ5" s="450"/>
      <c r="CA5" s="450"/>
      <c r="CB5" s="450"/>
      <c r="CC5" s="451"/>
      <c r="CD5" s="452" t="s">
        <v>98</v>
      </c>
      <c r="CE5" s="453"/>
      <c r="CF5" s="453"/>
      <c r="CG5" s="453"/>
      <c r="CH5" s="453"/>
      <c r="CI5" s="453"/>
      <c r="CJ5" s="453"/>
      <c r="CK5" s="453"/>
      <c r="CL5" s="453"/>
      <c r="CM5" s="453"/>
      <c r="CN5" s="453"/>
      <c r="CO5" s="453"/>
      <c r="CP5" s="453"/>
      <c r="CQ5" s="453"/>
      <c r="CR5" s="453"/>
      <c r="CS5" s="454"/>
      <c r="CT5" s="446">
        <v>92.4</v>
      </c>
      <c r="CU5" s="447"/>
      <c r="CV5" s="447"/>
      <c r="CW5" s="447"/>
      <c r="CX5" s="447"/>
      <c r="CY5" s="447"/>
      <c r="CZ5" s="447"/>
      <c r="DA5" s="448"/>
      <c r="DB5" s="446">
        <v>89.1</v>
      </c>
      <c r="DC5" s="447"/>
      <c r="DD5" s="447"/>
      <c r="DE5" s="447"/>
      <c r="DF5" s="447"/>
      <c r="DG5" s="447"/>
      <c r="DH5" s="447"/>
      <c r="DI5" s="448"/>
    </row>
    <row r="6" spans="1:119" ht="18.75" customHeight="1" x14ac:dyDescent="0.15">
      <c r="A6" s="181"/>
      <c r="B6" s="455" t="s">
        <v>99</v>
      </c>
      <c r="C6" s="456"/>
      <c r="D6" s="456"/>
      <c r="E6" s="457"/>
      <c r="F6" s="457"/>
      <c r="G6" s="457"/>
      <c r="H6" s="457"/>
      <c r="I6" s="457"/>
      <c r="J6" s="457"/>
      <c r="K6" s="457"/>
      <c r="L6" s="457" t="s">
        <v>100</v>
      </c>
      <c r="M6" s="457"/>
      <c r="N6" s="457"/>
      <c r="O6" s="457"/>
      <c r="P6" s="457"/>
      <c r="Q6" s="457"/>
      <c r="R6" s="461"/>
      <c r="S6" s="461"/>
      <c r="T6" s="461"/>
      <c r="U6" s="461"/>
      <c r="V6" s="462"/>
      <c r="W6" s="465" t="s">
        <v>101</v>
      </c>
      <c r="X6" s="466"/>
      <c r="Y6" s="466"/>
      <c r="Z6" s="466"/>
      <c r="AA6" s="466"/>
      <c r="AB6" s="456"/>
      <c r="AC6" s="469" t="s">
        <v>102</v>
      </c>
      <c r="AD6" s="470"/>
      <c r="AE6" s="470"/>
      <c r="AF6" s="470"/>
      <c r="AG6" s="470"/>
      <c r="AH6" s="470"/>
      <c r="AI6" s="470"/>
      <c r="AJ6" s="470"/>
      <c r="AK6" s="470"/>
      <c r="AL6" s="471"/>
      <c r="AM6" s="478" t="s">
        <v>103</v>
      </c>
      <c r="AN6" s="479"/>
      <c r="AO6" s="479"/>
      <c r="AP6" s="479"/>
      <c r="AQ6" s="479"/>
      <c r="AR6" s="479"/>
      <c r="AS6" s="479"/>
      <c r="AT6" s="480"/>
      <c r="AU6" s="481" t="s">
        <v>96</v>
      </c>
      <c r="AV6" s="482"/>
      <c r="AW6" s="482"/>
      <c r="AX6" s="482"/>
      <c r="AY6" s="483" t="s">
        <v>104</v>
      </c>
      <c r="AZ6" s="484"/>
      <c r="BA6" s="484"/>
      <c r="BB6" s="484"/>
      <c r="BC6" s="484"/>
      <c r="BD6" s="484"/>
      <c r="BE6" s="484"/>
      <c r="BF6" s="484"/>
      <c r="BG6" s="484"/>
      <c r="BH6" s="484"/>
      <c r="BI6" s="484"/>
      <c r="BJ6" s="484"/>
      <c r="BK6" s="484"/>
      <c r="BL6" s="484"/>
      <c r="BM6" s="485"/>
      <c r="BN6" s="449">
        <v>1257642</v>
      </c>
      <c r="BO6" s="450"/>
      <c r="BP6" s="450"/>
      <c r="BQ6" s="450"/>
      <c r="BR6" s="450"/>
      <c r="BS6" s="450"/>
      <c r="BT6" s="450"/>
      <c r="BU6" s="451"/>
      <c r="BV6" s="449">
        <v>895366</v>
      </c>
      <c r="BW6" s="450"/>
      <c r="BX6" s="450"/>
      <c r="BY6" s="450"/>
      <c r="BZ6" s="450"/>
      <c r="CA6" s="450"/>
      <c r="CB6" s="450"/>
      <c r="CC6" s="451"/>
      <c r="CD6" s="452" t="s">
        <v>105</v>
      </c>
      <c r="CE6" s="453"/>
      <c r="CF6" s="453"/>
      <c r="CG6" s="453"/>
      <c r="CH6" s="453"/>
      <c r="CI6" s="453"/>
      <c r="CJ6" s="453"/>
      <c r="CK6" s="453"/>
      <c r="CL6" s="453"/>
      <c r="CM6" s="453"/>
      <c r="CN6" s="453"/>
      <c r="CO6" s="453"/>
      <c r="CP6" s="453"/>
      <c r="CQ6" s="453"/>
      <c r="CR6" s="453"/>
      <c r="CS6" s="454"/>
      <c r="CT6" s="486">
        <v>93.9</v>
      </c>
      <c r="CU6" s="487"/>
      <c r="CV6" s="487"/>
      <c r="CW6" s="487"/>
      <c r="CX6" s="487"/>
      <c r="CY6" s="487"/>
      <c r="CZ6" s="487"/>
      <c r="DA6" s="488"/>
      <c r="DB6" s="486">
        <v>94.3</v>
      </c>
      <c r="DC6" s="487"/>
      <c r="DD6" s="487"/>
      <c r="DE6" s="487"/>
      <c r="DF6" s="487"/>
      <c r="DG6" s="487"/>
      <c r="DH6" s="487"/>
      <c r="DI6" s="488"/>
    </row>
    <row r="7" spans="1:119" ht="18.75" customHeight="1" x14ac:dyDescent="0.15">
      <c r="A7" s="181"/>
      <c r="B7" s="425"/>
      <c r="C7" s="426"/>
      <c r="D7" s="426"/>
      <c r="E7" s="427"/>
      <c r="F7" s="427"/>
      <c r="G7" s="427"/>
      <c r="H7" s="427"/>
      <c r="I7" s="427"/>
      <c r="J7" s="427"/>
      <c r="K7" s="427"/>
      <c r="L7" s="427"/>
      <c r="M7" s="427"/>
      <c r="N7" s="427"/>
      <c r="O7" s="427"/>
      <c r="P7" s="427"/>
      <c r="Q7" s="427"/>
      <c r="R7" s="433"/>
      <c r="S7" s="433"/>
      <c r="T7" s="433"/>
      <c r="U7" s="433"/>
      <c r="V7" s="434"/>
      <c r="W7" s="437"/>
      <c r="X7" s="438"/>
      <c r="Y7" s="438"/>
      <c r="Z7" s="438"/>
      <c r="AA7" s="438"/>
      <c r="AB7" s="426"/>
      <c r="AC7" s="472"/>
      <c r="AD7" s="473"/>
      <c r="AE7" s="473"/>
      <c r="AF7" s="473"/>
      <c r="AG7" s="473"/>
      <c r="AH7" s="473"/>
      <c r="AI7" s="473"/>
      <c r="AJ7" s="473"/>
      <c r="AK7" s="473"/>
      <c r="AL7" s="474"/>
      <c r="AM7" s="478" t="s">
        <v>106</v>
      </c>
      <c r="AN7" s="479"/>
      <c r="AO7" s="479"/>
      <c r="AP7" s="479"/>
      <c r="AQ7" s="479"/>
      <c r="AR7" s="479"/>
      <c r="AS7" s="479"/>
      <c r="AT7" s="480"/>
      <c r="AU7" s="481" t="s">
        <v>107</v>
      </c>
      <c r="AV7" s="482"/>
      <c r="AW7" s="482"/>
      <c r="AX7" s="482"/>
      <c r="AY7" s="483" t="s">
        <v>108</v>
      </c>
      <c r="AZ7" s="484"/>
      <c r="BA7" s="484"/>
      <c r="BB7" s="484"/>
      <c r="BC7" s="484"/>
      <c r="BD7" s="484"/>
      <c r="BE7" s="484"/>
      <c r="BF7" s="484"/>
      <c r="BG7" s="484"/>
      <c r="BH7" s="484"/>
      <c r="BI7" s="484"/>
      <c r="BJ7" s="484"/>
      <c r="BK7" s="484"/>
      <c r="BL7" s="484"/>
      <c r="BM7" s="485"/>
      <c r="BN7" s="449">
        <v>161392</v>
      </c>
      <c r="BO7" s="450"/>
      <c r="BP7" s="450"/>
      <c r="BQ7" s="450"/>
      <c r="BR7" s="450"/>
      <c r="BS7" s="450"/>
      <c r="BT7" s="450"/>
      <c r="BU7" s="451"/>
      <c r="BV7" s="449">
        <v>101673</v>
      </c>
      <c r="BW7" s="450"/>
      <c r="BX7" s="450"/>
      <c r="BY7" s="450"/>
      <c r="BZ7" s="450"/>
      <c r="CA7" s="450"/>
      <c r="CB7" s="450"/>
      <c r="CC7" s="451"/>
      <c r="CD7" s="452" t="s">
        <v>109</v>
      </c>
      <c r="CE7" s="453"/>
      <c r="CF7" s="453"/>
      <c r="CG7" s="453"/>
      <c r="CH7" s="453"/>
      <c r="CI7" s="453"/>
      <c r="CJ7" s="453"/>
      <c r="CK7" s="453"/>
      <c r="CL7" s="453"/>
      <c r="CM7" s="453"/>
      <c r="CN7" s="453"/>
      <c r="CO7" s="453"/>
      <c r="CP7" s="453"/>
      <c r="CQ7" s="453"/>
      <c r="CR7" s="453"/>
      <c r="CS7" s="454"/>
      <c r="CT7" s="449">
        <v>16423253</v>
      </c>
      <c r="CU7" s="450"/>
      <c r="CV7" s="450"/>
      <c r="CW7" s="450"/>
      <c r="CX7" s="450"/>
      <c r="CY7" s="450"/>
      <c r="CZ7" s="450"/>
      <c r="DA7" s="451"/>
      <c r="DB7" s="449">
        <v>16912129</v>
      </c>
      <c r="DC7" s="450"/>
      <c r="DD7" s="450"/>
      <c r="DE7" s="450"/>
      <c r="DF7" s="450"/>
      <c r="DG7" s="450"/>
      <c r="DH7" s="450"/>
      <c r="DI7" s="451"/>
    </row>
    <row r="8" spans="1:119" ht="18.75" customHeight="1" thickBot="1" x14ac:dyDescent="0.2">
      <c r="A8" s="181"/>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78" t="s">
        <v>110</v>
      </c>
      <c r="AN8" s="479"/>
      <c r="AO8" s="479"/>
      <c r="AP8" s="479"/>
      <c r="AQ8" s="479"/>
      <c r="AR8" s="479"/>
      <c r="AS8" s="479"/>
      <c r="AT8" s="480"/>
      <c r="AU8" s="481" t="s">
        <v>111</v>
      </c>
      <c r="AV8" s="482"/>
      <c r="AW8" s="482"/>
      <c r="AX8" s="482"/>
      <c r="AY8" s="483" t="s">
        <v>112</v>
      </c>
      <c r="AZ8" s="484"/>
      <c r="BA8" s="484"/>
      <c r="BB8" s="484"/>
      <c r="BC8" s="484"/>
      <c r="BD8" s="484"/>
      <c r="BE8" s="484"/>
      <c r="BF8" s="484"/>
      <c r="BG8" s="484"/>
      <c r="BH8" s="484"/>
      <c r="BI8" s="484"/>
      <c r="BJ8" s="484"/>
      <c r="BK8" s="484"/>
      <c r="BL8" s="484"/>
      <c r="BM8" s="485"/>
      <c r="BN8" s="449">
        <v>1096250</v>
      </c>
      <c r="BO8" s="450"/>
      <c r="BP8" s="450"/>
      <c r="BQ8" s="450"/>
      <c r="BR8" s="450"/>
      <c r="BS8" s="450"/>
      <c r="BT8" s="450"/>
      <c r="BU8" s="451"/>
      <c r="BV8" s="449">
        <v>793693</v>
      </c>
      <c r="BW8" s="450"/>
      <c r="BX8" s="450"/>
      <c r="BY8" s="450"/>
      <c r="BZ8" s="450"/>
      <c r="CA8" s="450"/>
      <c r="CB8" s="450"/>
      <c r="CC8" s="451"/>
      <c r="CD8" s="452" t="s">
        <v>113</v>
      </c>
      <c r="CE8" s="453"/>
      <c r="CF8" s="453"/>
      <c r="CG8" s="453"/>
      <c r="CH8" s="453"/>
      <c r="CI8" s="453"/>
      <c r="CJ8" s="453"/>
      <c r="CK8" s="453"/>
      <c r="CL8" s="453"/>
      <c r="CM8" s="453"/>
      <c r="CN8" s="453"/>
      <c r="CO8" s="453"/>
      <c r="CP8" s="453"/>
      <c r="CQ8" s="453"/>
      <c r="CR8" s="453"/>
      <c r="CS8" s="454"/>
      <c r="CT8" s="489">
        <v>0.51</v>
      </c>
      <c r="CU8" s="490"/>
      <c r="CV8" s="490"/>
      <c r="CW8" s="490"/>
      <c r="CX8" s="490"/>
      <c r="CY8" s="490"/>
      <c r="CZ8" s="490"/>
      <c r="DA8" s="491"/>
      <c r="DB8" s="489">
        <v>0.52</v>
      </c>
      <c r="DC8" s="490"/>
      <c r="DD8" s="490"/>
      <c r="DE8" s="490"/>
      <c r="DF8" s="490"/>
      <c r="DG8" s="490"/>
      <c r="DH8" s="490"/>
      <c r="DI8" s="491"/>
    </row>
    <row r="9" spans="1:119" ht="18.75" customHeight="1" thickBot="1" x14ac:dyDescent="0.2">
      <c r="A9" s="181"/>
      <c r="B9" s="443" t="s">
        <v>114</v>
      </c>
      <c r="C9" s="444"/>
      <c r="D9" s="444"/>
      <c r="E9" s="444"/>
      <c r="F9" s="444"/>
      <c r="G9" s="444"/>
      <c r="H9" s="444"/>
      <c r="I9" s="444"/>
      <c r="J9" s="444"/>
      <c r="K9" s="492"/>
      <c r="L9" s="493" t="s">
        <v>115</v>
      </c>
      <c r="M9" s="494"/>
      <c r="N9" s="494"/>
      <c r="O9" s="494"/>
      <c r="P9" s="494"/>
      <c r="Q9" s="495"/>
      <c r="R9" s="496">
        <v>58852</v>
      </c>
      <c r="S9" s="497"/>
      <c r="T9" s="497"/>
      <c r="U9" s="497"/>
      <c r="V9" s="498"/>
      <c r="W9" s="406" t="s">
        <v>116</v>
      </c>
      <c r="X9" s="407"/>
      <c r="Y9" s="407"/>
      <c r="Z9" s="407"/>
      <c r="AA9" s="407"/>
      <c r="AB9" s="407"/>
      <c r="AC9" s="407"/>
      <c r="AD9" s="407"/>
      <c r="AE9" s="407"/>
      <c r="AF9" s="407"/>
      <c r="AG9" s="407"/>
      <c r="AH9" s="407"/>
      <c r="AI9" s="407"/>
      <c r="AJ9" s="407"/>
      <c r="AK9" s="407"/>
      <c r="AL9" s="408"/>
      <c r="AM9" s="478" t="s">
        <v>117</v>
      </c>
      <c r="AN9" s="479"/>
      <c r="AO9" s="479"/>
      <c r="AP9" s="479"/>
      <c r="AQ9" s="479"/>
      <c r="AR9" s="479"/>
      <c r="AS9" s="479"/>
      <c r="AT9" s="480"/>
      <c r="AU9" s="481" t="s">
        <v>118</v>
      </c>
      <c r="AV9" s="482"/>
      <c r="AW9" s="482"/>
      <c r="AX9" s="482"/>
      <c r="AY9" s="483" t="s">
        <v>119</v>
      </c>
      <c r="AZ9" s="484"/>
      <c r="BA9" s="484"/>
      <c r="BB9" s="484"/>
      <c r="BC9" s="484"/>
      <c r="BD9" s="484"/>
      <c r="BE9" s="484"/>
      <c r="BF9" s="484"/>
      <c r="BG9" s="484"/>
      <c r="BH9" s="484"/>
      <c r="BI9" s="484"/>
      <c r="BJ9" s="484"/>
      <c r="BK9" s="484"/>
      <c r="BL9" s="484"/>
      <c r="BM9" s="485"/>
      <c r="BN9" s="449">
        <v>302557</v>
      </c>
      <c r="BO9" s="450"/>
      <c r="BP9" s="450"/>
      <c r="BQ9" s="450"/>
      <c r="BR9" s="450"/>
      <c r="BS9" s="450"/>
      <c r="BT9" s="450"/>
      <c r="BU9" s="451"/>
      <c r="BV9" s="449">
        <v>-557581</v>
      </c>
      <c r="BW9" s="450"/>
      <c r="BX9" s="450"/>
      <c r="BY9" s="450"/>
      <c r="BZ9" s="450"/>
      <c r="CA9" s="450"/>
      <c r="CB9" s="450"/>
      <c r="CC9" s="451"/>
      <c r="CD9" s="452" t="s">
        <v>120</v>
      </c>
      <c r="CE9" s="453"/>
      <c r="CF9" s="453"/>
      <c r="CG9" s="453"/>
      <c r="CH9" s="453"/>
      <c r="CI9" s="453"/>
      <c r="CJ9" s="453"/>
      <c r="CK9" s="453"/>
      <c r="CL9" s="453"/>
      <c r="CM9" s="453"/>
      <c r="CN9" s="453"/>
      <c r="CO9" s="453"/>
      <c r="CP9" s="453"/>
      <c r="CQ9" s="453"/>
      <c r="CR9" s="453"/>
      <c r="CS9" s="454"/>
      <c r="CT9" s="446">
        <v>16.600000000000001</v>
      </c>
      <c r="CU9" s="447"/>
      <c r="CV9" s="447"/>
      <c r="CW9" s="447"/>
      <c r="CX9" s="447"/>
      <c r="CY9" s="447"/>
      <c r="CZ9" s="447"/>
      <c r="DA9" s="448"/>
      <c r="DB9" s="446">
        <v>15</v>
      </c>
      <c r="DC9" s="447"/>
      <c r="DD9" s="447"/>
      <c r="DE9" s="447"/>
      <c r="DF9" s="447"/>
      <c r="DG9" s="447"/>
      <c r="DH9" s="447"/>
      <c r="DI9" s="448"/>
    </row>
    <row r="10" spans="1:119" ht="18.75" customHeight="1" thickBot="1" x14ac:dyDescent="0.2">
      <c r="A10" s="181"/>
      <c r="B10" s="443"/>
      <c r="C10" s="444"/>
      <c r="D10" s="444"/>
      <c r="E10" s="444"/>
      <c r="F10" s="444"/>
      <c r="G10" s="444"/>
      <c r="H10" s="444"/>
      <c r="I10" s="444"/>
      <c r="J10" s="444"/>
      <c r="K10" s="492"/>
      <c r="L10" s="499" t="s">
        <v>121</v>
      </c>
      <c r="M10" s="479"/>
      <c r="N10" s="479"/>
      <c r="O10" s="479"/>
      <c r="P10" s="479"/>
      <c r="Q10" s="480"/>
      <c r="R10" s="500">
        <v>60298</v>
      </c>
      <c r="S10" s="501"/>
      <c r="T10" s="501"/>
      <c r="U10" s="501"/>
      <c r="V10" s="502"/>
      <c r="W10" s="437"/>
      <c r="X10" s="438"/>
      <c r="Y10" s="438"/>
      <c r="Z10" s="438"/>
      <c r="AA10" s="438"/>
      <c r="AB10" s="438"/>
      <c r="AC10" s="438"/>
      <c r="AD10" s="438"/>
      <c r="AE10" s="438"/>
      <c r="AF10" s="438"/>
      <c r="AG10" s="438"/>
      <c r="AH10" s="438"/>
      <c r="AI10" s="438"/>
      <c r="AJ10" s="438"/>
      <c r="AK10" s="438"/>
      <c r="AL10" s="441"/>
      <c r="AM10" s="478" t="s">
        <v>122</v>
      </c>
      <c r="AN10" s="479"/>
      <c r="AO10" s="479"/>
      <c r="AP10" s="479"/>
      <c r="AQ10" s="479"/>
      <c r="AR10" s="479"/>
      <c r="AS10" s="479"/>
      <c r="AT10" s="480"/>
      <c r="AU10" s="481" t="s">
        <v>111</v>
      </c>
      <c r="AV10" s="482"/>
      <c r="AW10" s="482"/>
      <c r="AX10" s="482"/>
      <c r="AY10" s="483" t="s">
        <v>123</v>
      </c>
      <c r="AZ10" s="484"/>
      <c r="BA10" s="484"/>
      <c r="BB10" s="484"/>
      <c r="BC10" s="484"/>
      <c r="BD10" s="484"/>
      <c r="BE10" s="484"/>
      <c r="BF10" s="484"/>
      <c r="BG10" s="484"/>
      <c r="BH10" s="484"/>
      <c r="BI10" s="484"/>
      <c r="BJ10" s="484"/>
      <c r="BK10" s="484"/>
      <c r="BL10" s="484"/>
      <c r="BM10" s="485"/>
      <c r="BN10" s="449">
        <v>6054</v>
      </c>
      <c r="BO10" s="450"/>
      <c r="BP10" s="450"/>
      <c r="BQ10" s="450"/>
      <c r="BR10" s="450"/>
      <c r="BS10" s="450"/>
      <c r="BT10" s="450"/>
      <c r="BU10" s="451"/>
      <c r="BV10" s="449">
        <v>4543</v>
      </c>
      <c r="BW10" s="450"/>
      <c r="BX10" s="450"/>
      <c r="BY10" s="450"/>
      <c r="BZ10" s="450"/>
      <c r="CA10" s="450"/>
      <c r="CB10" s="450"/>
      <c r="CC10" s="45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43"/>
      <c r="C11" s="444"/>
      <c r="D11" s="444"/>
      <c r="E11" s="444"/>
      <c r="F11" s="444"/>
      <c r="G11" s="444"/>
      <c r="H11" s="444"/>
      <c r="I11" s="444"/>
      <c r="J11" s="444"/>
      <c r="K11" s="492"/>
      <c r="L11" s="503" t="s">
        <v>125</v>
      </c>
      <c r="M11" s="504"/>
      <c r="N11" s="504"/>
      <c r="O11" s="504"/>
      <c r="P11" s="504"/>
      <c r="Q11" s="505"/>
      <c r="R11" s="506" t="s">
        <v>126</v>
      </c>
      <c r="S11" s="507"/>
      <c r="T11" s="507"/>
      <c r="U11" s="507"/>
      <c r="V11" s="508"/>
      <c r="W11" s="437"/>
      <c r="X11" s="438"/>
      <c r="Y11" s="438"/>
      <c r="Z11" s="438"/>
      <c r="AA11" s="438"/>
      <c r="AB11" s="438"/>
      <c r="AC11" s="438"/>
      <c r="AD11" s="438"/>
      <c r="AE11" s="438"/>
      <c r="AF11" s="438"/>
      <c r="AG11" s="438"/>
      <c r="AH11" s="438"/>
      <c r="AI11" s="438"/>
      <c r="AJ11" s="438"/>
      <c r="AK11" s="438"/>
      <c r="AL11" s="441"/>
      <c r="AM11" s="478" t="s">
        <v>127</v>
      </c>
      <c r="AN11" s="479"/>
      <c r="AO11" s="479"/>
      <c r="AP11" s="479"/>
      <c r="AQ11" s="479"/>
      <c r="AR11" s="479"/>
      <c r="AS11" s="479"/>
      <c r="AT11" s="480"/>
      <c r="AU11" s="481" t="s">
        <v>128</v>
      </c>
      <c r="AV11" s="482"/>
      <c r="AW11" s="482"/>
      <c r="AX11" s="482"/>
      <c r="AY11" s="483" t="s">
        <v>129</v>
      </c>
      <c r="AZ11" s="484"/>
      <c r="BA11" s="484"/>
      <c r="BB11" s="484"/>
      <c r="BC11" s="484"/>
      <c r="BD11" s="484"/>
      <c r="BE11" s="484"/>
      <c r="BF11" s="484"/>
      <c r="BG11" s="484"/>
      <c r="BH11" s="484"/>
      <c r="BI11" s="484"/>
      <c r="BJ11" s="484"/>
      <c r="BK11" s="484"/>
      <c r="BL11" s="484"/>
      <c r="BM11" s="485"/>
      <c r="BN11" s="449">
        <v>0</v>
      </c>
      <c r="BO11" s="450"/>
      <c r="BP11" s="450"/>
      <c r="BQ11" s="450"/>
      <c r="BR11" s="450"/>
      <c r="BS11" s="450"/>
      <c r="BT11" s="450"/>
      <c r="BU11" s="451"/>
      <c r="BV11" s="449">
        <v>0</v>
      </c>
      <c r="BW11" s="450"/>
      <c r="BX11" s="450"/>
      <c r="BY11" s="450"/>
      <c r="BZ11" s="450"/>
      <c r="CA11" s="450"/>
      <c r="CB11" s="450"/>
      <c r="CC11" s="451"/>
      <c r="CD11" s="452" t="s">
        <v>130</v>
      </c>
      <c r="CE11" s="453"/>
      <c r="CF11" s="453"/>
      <c r="CG11" s="453"/>
      <c r="CH11" s="453"/>
      <c r="CI11" s="453"/>
      <c r="CJ11" s="453"/>
      <c r="CK11" s="453"/>
      <c r="CL11" s="453"/>
      <c r="CM11" s="453"/>
      <c r="CN11" s="453"/>
      <c r="CO11" s="453"/>
      <c r="CP11" s="453"/>
      <c r="CQ11" s="453"/>
      <c r="CR11" s="453"/>
      <c r="CS11" s="454"/>
      <c r="CT11" s="489" t="s">
        <v>131</v>
      </c>
      <c r="CU11" s="490"/>
      <c r="CV11" s="490"/>
      <c r="CW11" s="490"/>
      <c r="CX11" s="490"/>
      <c r="CY11" s="490"/>
      <c r="CZ11" s="490"/>
      <c r="DA11" s="491"/>
      <c r="DB11" s="489" t="s">
        <v>132</v>
      </c>
      <c r="DC11" s="490"/>
      <c r="DD11" s="490"/>
      <c r="DE11" s="490"/>
      <c r="DF11" s="490"/>
      <c r="DG11" s="490"/>
      <c r="DH11" s="490"/>
      <c r="DI11" s="491"/>
    </row>
    <row r="12" spans="1:119" ht="18.75" customHeight="1" x14ac:dyDescent="0.15">
      <c r="A12" s="181"/>
      <c r="B12" s="509" t="s">
        <v>133</v>
      </c>
      <c r="C12" s="510"/>
      <c r="D12" s="510"/>
      <c r="E12" s="510"/>
      <c r="F12" s="510"/>
      <c r="G12" s="510"/>
      <c r="H12" s="510"/>
      <c r="I12" s="510"/>
      <c r="J12" s="510"/>
      <c r="K12" s="511"/>
      <c r="L12" s="518" t="s">
        <v>134</v>
      </c>
      <c r="M12" s="519"/>
      <c r="N12" s="519"/>
      <c r="O12" s="519"/>
      <c r="P12" s="519"/>
      <c r="Q12" s="520"/>
      <c r="R12" s="521">
        <v>59529</v>
      </c>
      <c r="S12" s="522"/>
      <c r="T12" s="522"/>
      <c r="U12" s="522"/>
      <c r="V12" s="523"/>
      <c r="W12" s="524" t="s">
        <v>1</v>
      </c>
      <c r="X12" s="482"/>
      <c r="Y12" s="482"/>
      <c r="Z12" s="482"/>
      <c r="AA12" s="482"/>
      <c r="AB12" s="525"/>
      <c r="AC12" s="526" t="s">
        <v>135</v>
      </c>
      <c r="AD12" s="527"/>
      <c r="AE12" s="527"/>
      <c r="AF12" s="527"/>
      <c r="AG12" s="528"/>
      <c r="AH12" s="526" t="s">
        <v>136</v>
      </c>
      <c r="AI12" s="527"/>
      <c r="AJ12" s="527"/>
      <c r="AK12" s="527"/>
      <c r="AL12" s="529"/>
      <c r="AM12" s="478" t="s">
        <v>137</v>
      </c>
      <c r="AN12" s="479"/>
      <c r="AO12" s="479"/>
      <c r="AP12" s="479"/>
      <c r="AQ12" s="479"/>
      <c r="AR12" s="479"/>
      <c r="AS12" s="479"/>
      <c r="AT12" s="480"/>
      <c r="AU12" s="481" t="s">
        <v>96</v>
      </c>
      <c r="AV12" s="482"/>
      <c r="AW12" s="482"/>
      <c r="AX12" s="482"/>
      <c r="AY12" s="483" t="s">
        <v>138</v>
      </c>
      <c r="AZ12" s="484"/>
      <c r="BA12" s="484"/>
      <c r="BB12" s="484"/>
      <c r="BC12" s="484"/>
      <c r="BD12" s="484"/>
      <c r="BE12" s="484"/>
      <c r="BF12" s="484"/>
      <c r="BG12" s="484"/>
      <c r="BH12" s="484"/>
      <c r="BI12" s="484"/>
      <c r="BJ12" s="484"/>
      <c r="BK12" s="484"/>
      <c r="BL12" s="484"/>
      <c r="BM12" s="485"/>
      <c r="BN12" s="449">
        <v>50000</v>
      </c>
      <c r="BO12" s="450"/>
      <c r="BP12" s="450"/>
      <c r="BQ12" s="450"/>
      <c r="BR12" s="450"/>
      <c r="BS12" s="450"/>
      <c r="BT12" s="450"/>
      <c r="BU12" s="451"/>
      <c r="BV12" s="449">
        <v>0</v>
      </c>
      <c r="BW12" s="450"/>
      <c r="BX12" s="450"/>
      <c r="BY12" s="450"/>
      <c r="BZ12" s="450"/>
      <c r="CA12" s="450"/>
      <c r="CB12" s="450"/>
      <c r="CC12" s="451"/>
      <c r="CD12" s="452" t="s">
        <v>139</v>
      </c>
      <c r="CE12" s="453"/>
      <c r="CF12" s="453"/>
      <c r="CG12" s="453"/>
      <c r="CH12" s="453"/>
      <c r="CI12" s="453"/>
      <c r="CJ12" s="453"/>
      <c r="CK12" s="453"/>
      <c r="CL12" s="453"/>
      <c r="CM12" s="453"/>
      <c r="CN12" s="453"/>
      <c r="CO12" s="453"/>
      <c r="CP12" s="453"/>
      <c r="CQ12" s="453"/>
      <c r="CR12" s="453"/>
      <c r="CS12" s="454"/>
      <c r="CT12" s="489" t="s">
        <v>140</v>
      </c>
      <c r="CU12" s="490"/>
      <c r="CV12" s="490"/>
      <c r="CW12" s="490"/>
      <c r="CX12" s="490"/>
      <c r="CY12" s="490"/>
      <c r="CZ12" s="490"/>
      <c r="DA12" s="491"/>
      <c r="DB12" s="489" t="s">
        <v>140</v>
      </c>
      <c r="DC12" s="490"/>
      <c r="DD12" s="490"/>
      <c r="DE12" s="490"/>
      <c r="DF12" s="490"/>
      <c r="DG12" s="490"/>
      <c r="DH12" s="490"/>
      <c r="DI12" s="491"/>
    </row>
    <row r="13" spans="1:119" ht="18.75" customHeight="1" x14ac:dyDescent="0.15">
      <c r="A13" s="181"/>
      <c r="B13" s="512"/>
      <c r="C13" s="513"/>
      <c r="D13" s="513"/>
      <c r="E13" s="513"/>
      <c r="F13" s="513"/>
      <c r="G13" s="513"/>
      <c r="H13" s="513"/>
      <c r="I13" s="513"/>
      <c r="J13" s="513"/>
      <c r="K13" s="514"/>
      <c r="L13" s="190"/>
      <c r="M13" s="540" t="s">
        <v>141</v>
      </c>
      <c r="N13" s="541"/>
      <c r="O13" s="541"/>
      <c r="P13" s="541"/>
      <c r="Q13" s="542"/>
      <c r="R13" s="533">
        <v>58634</v>
      </c>
      <c r="S13" s="534"/>
      <c r="T13" s="534"/>
      <c r="U13" s="534"/>
      <c r="V13" s="535"/>
      <c r="W13" s="465" t="s">
        <v>142</v>
      </c>
      <c r="X13" s="466"/>
      <c r="Y13" s="466"/>
      <c r="Z13" s="466"/>
      <c r="AA13" s="466"/>
      <c r="AB13" s="456"/>
      <c r="AC13" s="500">
        <v>1760</v>
      </c>
      <c r="AD13" s="501"/>
      <c r="AE13" s="501"/>
      <c r="AF13" s="501"/>
      <c r="AG13" s="543"/>
      <c r="AH13" s="500">
        <v>1942</v>
      </c>
      <c r="AI13" s="501"/>
      <c r="AJ13" s="501"/>
      <c r="AK13" s="501"/>
      <c r="AL13" s="502"/>
      <c r="AM13" s="478" t="s">
        <v>143</v>
      </c>
      <c r="AN13" s="479"/>
      <c r="AO13" s="479"/>
      <c r="AP13" s="479"/>
      <c r="AQ13" s="479"/>
      <c r="AR13" s="479"/>
      <c r="AS13" s="479"/>
      <c r="AT13" s="480"/>
      <c r="AU13" s="481" t="s">
        <v>118</v>
      </c>
      <c r="AV13" s="482"/>
      <c r="AW13" s="482"/>
      <c r="AX13" s="482"/>
      <c r="AY13" s="483" t="s">
        <v>144</v>
      </c>
      <c r="AZ13" s="484"/>
      <c r="BA13" s="484"/>
      <c r="BB13" s="484"/>
      <c r="BC13" s="484"/>
      <c r="BD13" s="484"/>
      <c r="BE13" s="484"/>
      <c r="BF13" s="484"/>
      <c r="BG13" s="484"/>
      <c r="BH13" s="484"/>
      <c r="BI13" s="484"/>
      <c r="BJ13" s="484"/>
      <c r="BK13" s="484"/>
      <c r="BL13" s="484"/>
      <c r="BM13" s="485"/>
      <c r="BN13" s="449">
        <v>258611</v>
      </c>
      <c r="BO13" s="450"/>
      <c r="BP13" s="450"/>
      <c r="BQ13" s="450"/>
      <c r="BR13" s="450"/>
      <c r="BS13" s="450"/>
      <c r="BT13" s="450"/>
      <c r="BU13" s="451"/>
      <c r="BV13" s="449">
        <v>-553038</v>
      </c>
      <c r="BW13" s="450"/>
      <c r="BX13" s="450"/>
      <c r="BY13" s="450"/>
      <c r="BZ13" s="450"/>
      <c r="CA13" s="450"/>
      <c r="CB13" s="450"/>
      <c r="CC13" s="451"/>
      <c r="CD13" s="452" t="s">
        <v>145</v>
      </c>
      <c r="CE13" s="453"/>
      <c r="CF13" s="453"/>
      <c r="CG13" s="453"/>
      <c r="CH13" s="453"/>
      <c r="CI13" s="453"/>
      <c r="CJ13" s="453"/>
      <c r="CK13" s="453"/>
      <c r="CL13" s="453"/>
      <c r="CM13" s="453"/>
      <c r="CN13" s="453"/>
      <c r="CO13" s="453"/>
      <c r="CP13" s="453"/>
      <c r="CQ13" s="453"/>
      <c r="CR13" s="453"/>
      <c r="CS13" s="454"/>
      <c r="CT13" s="446">
        <v>9.8000000000000007</v>
      </c>
      <c r="CU13" s="447"/>
      <c r="CV13" s="447"/>
      <c r="CW13" s="447"/>
      <c r="CX13" s="447"/>
      <c r="CY13" s="447"/>
      <c r="CZ13" s="447"/>
      <c r="DA13" s="448"/>
      <c r="DB13" s="446">
        <v>9.1</v>
      </c>
      <c r="DC13" s="447"/>
      <c r="DD13" s="447"/>
      <c r="DE13" s="447"/>
      <c r="DF13" s="447"/>
      <c r="DG13" s="447"/>
      <c r="DH13" s="447"/>
      <c r="DI13" s="448"/>
    </row>
    <row r="14" spans="1:119" ht="18.75" customHeight="1" thickBot="1" x14ac:dyDescent="0.2">
      <c r="A14" s="181"/>
      <c r="B14" s="512"/>
      <c r="C14" s="513"/>
      <c r="D14" s="513"/>
      <c r="E14" s="513"/>
      <c r="F14" s="513"/>
      <c r="G14" s="513"/>
      <c r="H14" s="513"/>
      <c r="I14" s="513"/>
      <c r="J14" s="513"/>
      <c r="K14" s="514"/>
      <c r="L14" s="530" t="s">
        <v>146</v>
      </c>
      <c r="M14" s="531"/>
      <c r="N14" s="531"/>
      <c r="O14" s="531"/>
      <c r="P14" s="531"/>
      <c r="Q14" s="532"/>
      <c r="R14" s="533">
        <v>59833</v>
      </c>
      <c r="S14" s="534"/>
      <c r="T14" s="534"/>
      <c r="U14" s="534"/>
      <c r="V14" s="535"/>
      <c r="W14" s="439"/>
      <c r="X14" s="440"/>
      <c r="Y14" s="440"/>
      <c r="Z14" s="440"/>
      <c r="AA14" s="440"/>
      <c r="AB14" s="429"/>
      <c r="AC14" s="536">
        <v>6.2</v>
      </c>
      <c r="AD14" s="537"/>
      <c r="AE14" s="537"/>
      <c r="AF14" s="537"/>
      <c r="AG14" s="538"/>
      <c r="AH14" s="536">
        <v>6.6</v>
      </c>
      <c r="AI14" s="537"/>
      <c r="AJ14" s="537"/>
      <c r="AK14" s="537"/>
      <c r="AL14" s="539"/>
      <c r="AM14" s="478"/>
      <c r="AN14" s="479"/>
      <c r="AO14" s="479"/>
      <c r="AP14" s="479"/>
      <c r="AQ14" s="479"/>
      <c r="AR14" s="479"/>
      <c r="AS14" s="479"/>
      <c r="AT14" s="480"/>
      <c r="AU14" s="481"/>
      <c r="AV14" s="482"/>
      <c r="AW14" s="482"/>
      <c r="AX14" s="482"/>
      <c r="AY14" s="483"/>
      <c r="AZ14" s="484"/>
      <c r="BA14" s="484"/>
      <c r="BB14" s="484"/>
      <c r="BC14" s="484"/>
      <c r="BD14" s="484"/>
      <c r="BE14" s="484"/>
      <c r="BF14" s="484"/>
      <c r="BG14" s="484"/>
      <c r="BH14" s="484"/>
      <c r="BI14" s="484"/>
      <c r="BJ14" s="484"/>
      <c r="BK14" s="484"/>
      <c r="BL14" s="484"/>
      <c r="BM14" s="485"/>
      <c r="BN14" s="449"/>
      <c r="BO14" s="450"/>
      <c r="BP14" s="450"/>
      <c r="BQ14" s="450"/>
      <c r="BR14" s="450"/>
      <c r="BS14" s="450"/>
      <c r="BT14" s="450"/>
      <c r="BU14" s="451"/>
      <c r="BV14" s="449"/>
      <c r="BW14" s="450"/>
      <c r="BX14" s="450"/>
      <c r="BY14" s="450"/>
      <c r="BZ14" s="450"/>
      <c r="CA14" s="450"/>
      <c r="CB14" s="450"/>
      <c r="CC14" s="451"/>
      <c r="CD14" s="544" t="s">
        <v>147</v>
      </c>
      <c r="CE14" s="545"/>
      <c r="CF14" s="545"/>
      <c r="CG14" s="545"/>
      <c r="CH14" s="545"/>
      <c r="CI14" s="545"/>
      <c r="CJ14" s="545"/>
      <c r="CK14" s="545"/>
      <c r="CL14" s="545"/>
      <c r="CM14" s="545"/>
      <c r="CN14" s="545"/>
      <c r="CO14" s="545"/>
      <c r="CP14" s="545"/>
      <c r="CQ14" s="545"/>
      <c r="CR14" s="545"/>
      <c r="CS14" s="546"/>
      <c r="CT14" s="547">
        <v>12.9</v>
      </c>
      <c r="CU14" s="548"/>
      <c r="CV14" s="548"/>
      <c r="CW14" s="548"/>
      <c r="CX14" s="548"/>
      <c r="CY14" s="548"/>
      <c r="CZ14" s="548"/>
      <c r="DA14" s="549"/>
      <c r="DB14" s="547">
        <v>29.6</v>
      </c>
      <c r="DC14" s="548"/>
      <c r="DD14" s="548"/>
      <c r="DE14" s="548"/>
      <c r="DF14" s="548"/>
      <c r="DG14" s="548"/>
      <c r="DH14" s="548"/>
      <c r="DI14" s="549"/>
    </row>
    <row r="15" spans="1:119" ht="18.75" customHeight="1" x14ac:dyDescent="0.15">
      <c r="A15" s="181"/>
      <c r="B15" s="512"/>
      <c r="C15" s="513"/>
      <c r="D15" s="513"/>
      <c r="E15" s="513"/>
      <c r="F15" s="513"/>
      <c r="G15" s="513"/>
      <c r="H15" s="513"/>
      <c r="I15" s="513"/>
      <c r="J15" s="513"/>
      <c r="K15" s="514"/>
      <c r="L15" s="190"/>
      <c r="M15" s="540" t="s">
        <v>148</v>
      </c>
      <c r="N15" s="541"/>
      <c r="O15" s="541"/>
      <c r="P15" s="541"/>
      <c r="Q15" s="542"/>
      <c r="R15" s="533">
        <v>59014</v>
      </c>
      <c r="S15" s="534"/>
      <c r="T15" s="534"/>
      <c r="U15" s="534"/>
      <c r="V15" s="535"/>
      <c r="W15" s="465" t="s">
        <v>149</v>
      </c>
      <c r="X15" s="466"/>
      <c r="Y15" s="466"/>
      <c r="Z15" s="466"/>
      <c r="AA15" s="466"/>
      <c r="AB15" s="456"/>
      <c r="AC15" s="500">
        <v>9647</v>
      </c>
      <c r="AD15" s="501"/>
      <c r="AE15" s="501"/>
      <c r="AF15" s="501"/>
      <c r="AG15" s="543"/>
      <c r="AH15" s="500">
        <v>9933</v>
      </c>
      <c r="AI15" s="501"/>
      <c r="AJ15" s="501"/>
      <c r="AK15" s="501"/>
      <c r="AL15" s="502"/>
      <c r="AM15" s="478"/>
      <c r="AN15" s="479"/>
      <c r="AO15" s="479"/>
      <c r="AP15" s="479"/>
      <c r="AQ15" s="479"/>
      <c r="AR15" s="479"/>
      <c r="AS15" s="479"/>
      <c r="AT15" s="480"/>
      <c r="AU15" s="481"/>
      <c r="AV15" s="482"/>
      <c r="AW15" s="482"/>
      <c r="AX15" s="482"/>
      <c r="AY15" s="409" t="s">
        <v>150</v>
      </c>
      <c r="AZ15" s="410"/>
      <c r="BA15" s="410"/>
      <c r="BB15" s="410"/>
      <c r="BC15" s="410"/>
      <c r="BD15" s="410"/>
      <c r="BE15" s="410"/>
      <c r="BF15" s="410"/>
      <c r="BG15" s="410"/>
      <c r="BH15" s="410"/>
      <c r="BI15" s="410"/>
      <c r="BJ15" s="410"/>
      <c r="BK15" s="410"/>
      <c r="BL15" s="410"/>
      <c r="BM15" s="411"/>
      <c r="BN15" s="412">
        <v>7311479</v>
      </c>
      <c r="BO15" s="413"/>
      <c r="BP15" s="413"/>
      <c r="BQ15" s="413"/>
      <c r="BR15" s="413"/>
      <c r="BS15" s="413"/>
      <c r="BT15" s="413"/>
      <c r="BU15" s="414"/>
      <c r="BV15" s="412">
        <v>6973139</v>
      </c>
      <c r="BW15" s="413"/>
      <c r="BX15" s="413"/>
      <c r="BY15" s="413"/>
      <c r="BZ15" s="413"/>
      <c r="CA15" s="413"/>
      <c r="CB15" s="413"/>
      <c r="CC15" s="414"/>
      <c r="CD15" s="550" t="s">
        <v>151</v>
      </c>
      <c r="CE15" s="551"/>
      <c r="CF15" s="551"/>
      <c r="CG15" s="551"/>
      <c r="CH15" s="551"/>
      <c r="CI15" s="551"/>
      <c r="CJ15" s="551"/>
      <c r="CK15" s="551"/>
      <c r="CL15" s="551"/>
      <c r="CM15" s="551"/>
      <c r="CN15" s="551"/>
      <c r="CO15" s="551"/>
      <c r="CP15" s="551"/>
      <c r="CQ15" s="551"/>
      <c r="CR15" s="551"/>
      <c r="CS15" s="55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12"/>
      <c r="C16" s="513"/>
      <c r="D16" s="513"/>
      <c r="E16" s="513"/>
      <c r="F16" s="513"/>
      <c r="G16" s="513"/>
      <c r="H16" s="513"/>
      <c r="I16" s="513"/>
      <c r="J16" s="513"/>
      <c r="K16" s="514"/>
      <c r="L16" s="530" t="s">
        <v>152</v>
      </c>
      <c r="M16" s="553"/>
      <c r="N16" s="553"/>
      <c r="O16" s="553"/>
      <c r="P16" s="553"/>
      <c r="Q16" s="554"/>
      <c r="R16" s="555" t="s">
        <v>153</v>
      </c>
      <c r="S16" s="556"/>
      <c r="T16" s="556"/>
      <c r="U16" s="556"/>
      <c r="V16" s="557"/>
      <c r="W16" s="439"/>
      <c r="X16" s="440"/>
      <c r="Y16" s="440"/>
      <c r="Z16" s="440"/>
      <c r="AA16" s="440"/>
      <c r="AB16" s="429"/>
      <c r="AC16" s="536">
        <v>33.799999999999997</v>
      </c>
      <c r="AD16" s="537"/>
      <c r="AE16" s="537"/>
      <c r="AF16" s="537"/>
      <c r="AG16" s="538"/>
      <c r="AH16" s="536">
        <v>33.700000000000003</v>
      </c>
      <c r="AI16" s="537"/>
      <c r="AJ16" s="537"/>
      <c r="AK16" s="537"/>
      <c r="AL16" s="539"/>
      <c r="AM16" s="478"/>
      <c r="AN16" s="479"/>
      <c r="AO16" s="479"/>
      <c r="AP16" s="479"/>
      <c r="AQ16" s="479"/>
      <c r="AR16" s="479"/>
      <c r="AS16" s="479"/>
      <c r="AT16" s="480"/>
      <c r="AU16" s="481"/>
      <c r="AV16" s="482"/>
      <c r="AW16" s="482"/>
      <c r="AX16" s="482"/>
      <c r="AY16" s="483" t="s">
        <v>154</v>
      </c>
      <c r="AZ16" s="484"/>
      <c r="BA16" s="484"/>
      <c r="BB16" s="484"/>
      <c r="BC16" s="484"/>
      <c r="BD16" s="484"/>
      <c r="BE16" s="484"/>
      <c r="BF16" s="484"/>
      <c r="BG16" s="484"/>
      <c r="BH16" s="484"/>
      <c r="BI16" s="484"/>
      <c r="BJ16" s="484"/>
      <c r="BK16" s="484"/>
      <c r="BL16" s="484"/>
      <c r="BM16" s="485"/>
      <c r="BN16" s="449">
        <v>14275496</v>
      </c>
      <c r="BO16" s="450"/>
      <c r="BP16" s="450"/>
      <c r="BQ16" s="450"/>
      <c r="BR16" s="450"/>
      <c r="BS16" s="450"/>
      <c r="BT16" s="450"/>
      <c r="BU16" s="451"/>
      <c r="BV16" s="449">
        <v>14185337</v>
      </c>
      <c r="BW16" s="450"/>
      <c r="BX16" s="450"/>
      <c r="BY16" s="450"/>
      <c r="BZ16" s="450"/>
      <c r="CA16" s="450"/>
      <c r="CB16" s="450"/>
      <c r="CC16" s="451"/>
      <c r="CD16" s="194"/>
      <c r="CE16" s="563"/>
      <c r="CF16" s="563"/>
      <c r="CG16" s="563"/>
      <c r="CH16" s="563"/>
      <c r="CI16" s="563"/>
      <c r="CJ16" s="563"/>
      <c r="CK16" s="563"/>
      <c r="CL16" s="563"/>
      <c r="CM16" s="563"/>
      <c r="CN16" s="563"/>
      <c r="CO16" s="563"/>
      <c r="CP16" s="563"/>
      <c r="CQ16" s="563"/>
      <c r="CR16" s="563"/>
      <c r="CS16" s="564"/>
      <c r="CT16" s="446"/>
      <c r="CU16" s="447"/>
      <c r="CV16" s="447"/>
      <c r="CW16" s="447"/>
      <c r="CX16" s="447"/>
      <c r="CY16" s="447"/>
      <c r="CZ16" s="447"/>
      <c r="DA16" s="448"/>
      <c r="DB16" s="446"/>
      <c r="DC16" s="447"/>
      <c r="DD16" s="447"/>
      <c r="DE16" s="447"/>
      <c r="DF16" s="447"/>
      <c r="DG16" s="447"/>
      <c r="DH16" s="447"/>
      <c r="DI16" s="448"/>
    </row>
    <row r="17" spans="1:113" ht="18.75" customHeight="1" thickBot="1" x14ac:dyDescent="0.2">
      <c r="A17" s="181"/>
      <c r="B17" s="515"/>
      <c r="C17" s="516"/>
      <c r="D17" s="516"/>
      <c r="E17" s="516"/>
      <c r="F17" s="516"/>
      <c r="G17" s="516"/>
      <c r="H17" s="516"/>
      <c r="I17" s="516"/>
      <c r="J17" s="516"/>
      <c r="K17" s="517"/>
      <c r="L17" s="195"/>
      <c r="M17" s="560" t="s">
        <v>155</v>
      </c>
      <c r="N17" s="561"/>
      <c r="O17" s="561"/>
      <c r="P17" s="561"/>
      <c r="Q17" s="562"/>
      <c r="R17" s="555" t="s">
        <v>156</v>
      </c>
      <c r="S17" s="556"/>
      <c r="T17" s="556"/>
      <c r="U17" s="556"/>
      <c r="V17" s="557"/>
      <c r="W17" s="465" t="s">
        <v>157</v>
      </c>
      <c r="X17" s="466"/>
      <c r="Y17" s="466"/>
      <c r="Z17" s="466"/>
      <c r="AA17" s="466"/>
      <c r="AB17" s="456"/>
      <c r="AC17" s="500">
        <v>17138</v>
      </c>
      <c r="AD17" s="501"/>
      <c r="AE17" s="501"/>
      <c r="AF17" s="501"/>
      <c r="AG17" s="543"/>
      <c r="AH17" s="500">
        <v>17565</v>
      </c>
      <c r="AI17" s="501"/>
      <c r="AJ17" s="501"/>
      <c r="AK17" s="501"/>
      <c r="AL17" s="502"/>
      <c r="AM17" s="478"/>
      <c r="AN17" s="479"/>
      <c r="AO17" s="479"/>
      <c r="AP17" s="479"/>
      <c r="AQ17" s="479"/>
      <c r="AR17" s="479"/>
      <c r="AS17" s="479"/>
      <c r="AT17" s="480"/>
      <c r="AU17" s="481"/>
      <c r="AV17" s="482"/>
      <c r="AW17" s="482"/>
      <c r="AX17" s="482"/>
      <c r="AY17" s="483" t="s">
        <v>158</v>
      </c>
      <c r="AZ17" s="484"/>
      <c r="BA17" s="484"/>
      <c r="BB17" s="484"/>
      <c r="BC17" s="484"/>
      <c r="BD17" s="484"/>
      <c r="BE17" s="484"/>
      <c r="BF17" s="484"/>
      <c r="BG17" s="484"/>
      <c r="BH17" s="484"/>
      <c r="BI17" s="484"/>
      <c r="BJ17" s="484"/>
      <c r="BK17" s="484"/>
      <c r="BL17" s="484"/>
      <c r="BM17" s="485"/>
      <c r="BN17" s="449">
        <v>9193399</v>
      </c>
      <c r="BO17" s="450"/>
      <c r="BP17" s="450"/>
      <c r="BQ17" s="450"/>
      <c r="BR17" s="450"/>
      <c r="BS17" s="450"/>
      <c r="BT17" s="450"/>
      <c r="BU17" s="451"/>
      <c r="BV17" s="449">
        <v>8750390</v>
      </c>
      <c r="BW17" s="450"/>
      <c r="BX17" s="450"/>
      <c r="BY17" s="450"/>
      <c r="BZ17" s="450"/>
      <c r="CA17" s="450"/>
      <c r="CB17" s="450"/>
      <c r="CC17" s="451"/>
      <c r="CD17" s="194"/>
      <c r="CE17" s="563"/>
      <c r="CF17" s="563"/>
      <c r="CG17" s="563"/>
      <c r="CH17" s="563"/>
      <c r="CI17" s="563"/>
      <c r="CJ17" s="563"/>
      <c r="CK17" s="563"/>
      <c r="CL17" s="563"/>
      <c r="CM17" s="563"/>
      <c r="CN17" s="563"/>
      <c r="CO17" s="563"/>
      <c r="CP17" s="563"/>
      <c r="CQ17" s="563"/>
      <c r="CR17" s="563"/>
      <c r="CS17" s="564"/>
      <c r="CT17" s="446"/>
      <c r="CU17" s="447"/>
      <c r="CV17" s="447"/>
      <c r="CW17" s="447"/>
      <c r="CX17" s="447"/>
      <c r="CY17" s="447"/>
      <c r="CZ17" s="447"/>
      <c r="DA17" s="448"/>
      <c r="DB17" s="446"/>
      <c r="DC17" s="447"/>
      <c r="DD17" s="447"/>
      <c r="DE17" s="447"/>
      <c r="DF17" s="447"/>
      <c r="DG17" s="447"/>
      <c r="DH17" s="447"/>
      <c r="DI17" s="448"/>
    </row>
    <row r="18" spans="1:113" ht="18.75" customHeight="1" thickBot="1" x14ac:dyDescent="0.2">
      <c r="A18" s="181"/>
      <c r="B18" s="571" t="s">
        <v>159</v>
      </c>
      <c r="C18" s="492"/>
      <c r="D18" s="492"/>
      <c r="E18" s="572"/>
      <c r="F18" s="572"/>
      <c r="G18" s="572"/>
      <c r="H18" s="572"/>
      <c r="I18" s="572"/>
      <c r="J18" s="572"/>
      <c r="K18" s="572"/>
      <c r="L18" s="573">
        <v>119.79</v>
      </c>
      <c r="M18" s="573"/>
      <c r="N18" s="573"/>
      <c r="O18" s="573"/>
      <c r="P18" s="573"/>
      <c r="Q18" s="573"/>
      <c r="R18" s="574"/>
      <c r="S18" s="574"/>
      <c r="T18" s="574"/>
      <c r="U18" s="574"/>
      <c r="V18" s="575"/>
      <c r="W18" s="467"/>
      <c r="X18" s="468"/>
      <c r="Y18" s="468"/>
      <c r="Z18" s="468"/>
      <c r="AA18" s="468"/>
      <c r="AB18" s="459"/>
      <c r="AC18" s="576">
        <v>60</v>
      </c>
      <c r="AD18" s="577"/>
      <c r="AE18" s="577"/>
      <c r="AF18" s="577"/>
      <c r="AG18" s="578"/>
      <c r="AH18" s="576">
        <v>59.7</v>
      </c>
      <c r="AI18" s="577"/>
      <c r="AJ18" s="577"/>
      <c r="AK18" s="577"/>
      <c r="AL18" s="579"/>
      <c r="AM18" s="478"/>
      <c r="AN18" s="479"/>
      <c r="AO18" s="479"/>
      <c r="AP18" s="479"/>
      <c r="AQ18" s="479"/>
      <c r="AR18" s="479"/>
      <c r="AS18" s="479"/>
      <c r="AT18" s="480"/>
      <c r="AU18" s="481"/>
      <c r="AV18" s="482"/>
      <c r="AW18" s="482"/>
      <c r="AX18" s="482"/>
      <c r="AY18" s="483" t="s">
        <v>160</v>
      </c>
      <c r="AZ18" s="484"/>
      <c r="BA18" s="484"/>
      <c r="BB18" s="484"/>
      <c r="BC18" s="484"/>
      <c r="BD18" s="484"/>
      <c r="BE18" s="484"/>
      <c r="BF18" s="484"/>
      <c r="BG18" s="484"/>
      <c r="BH18" s="484"/>
      <c r="BI18" s="484"/>
      <c r="BJ18" s="484"/>
      <c r="BK18" s="484"/>
      <c r="BL18" s="484"/>
      <c r="BM18" s="485"/>
      <c r="BN18" s="449">
        <v>15566532</v>
      </c>
      <c r="BO18" s="450"/>
      <c r="BP18" s="450"/>
      <c r="BQ18" s="450"/>
      <c r="BR18" s="450"/>
      <c r="BS18" s="450"/>
      <c r="BT18" s="450"/>
      <c r="BU18" s="451"/>
      <c r="BV18" s="449">
        <v>15565042</v>
      </c>
      <c r="BW18" s="450"/>
      <c r="BX18" s="450"/>
      <c r="BY18" s="450"/>
      <c r="BZ18" s="450"/>
      <c r="CA18" s="450"/>
      <c r="CB18" s="450"/>
      <c r="CC18" s="451"/>
      <c r="CD18" s="194"/>
      <c r="CE18" s="563"/>
      <c r="CF18" s="563"/>
      <c r="CG18" s="563"/>
      <c r="CH18" s="563"/>
      <c r="CI18" s="563"/>
      <c r="CJ18" s="563"/>
      <c r="CK18" s="563"/>
      <c r="CL18" s="563"/>
      <c r="CM18" s="563"/>
      <c r="CN18" s="563"/>
      <c r="CO18" s="563"/>
      <c r="CP18" s="563"/>
      <c r="CQ18" s="563"/>
      <c r="CR18" s="563"/>
      <c r="CS18" s="564"/>
      <c r="CT18" s="446"/>
      <c r="CU18" s="447"/>
      <c r="CV18" s="447"/>
      <c r="CW18" s="447"/>
      <c r="CX18" s="447"/>
      <c r="CY18" s="447"/>
      <c r="CZ18" s="447"/>
      <c r="DA18" s="448"/>
      <c r="DB18" s="446"/>
      <c r="DC18" s="447"/>
      <c r="DD18" s="447"/>
      <c r="DE18" s="447"/>
      <c r="DF18" s="447"/>
      <c r="DG18" s="447"/>
      <c r="DH18" s="447"/>
      <c r="DI18" s="448"/>
    </row>
    <row r="19" spans="1:113" ht="18.75" customHeight="1" thickBot="1" x14ac:dyDescent="0.2">
      <c r="A19" s="181"/>
      <c r="B19" s="571" t="s">
        <v>161</v>
      </c>
      <c r="C19" s="492"/>
      <c r="D19" s="492"/>
      <c r="E19" s="572"/>
      <c r="F19" s="572"/>
      <c r="G19" s="572"/>
      <c r="H19" s="572"/>
      <c r="I19" s="572"/>
      <c r="J19" s="572"/>
      <c r="K19" s="572"/>
      <c r="L19" s="580">
        <v>491</v>
      </c>
      <c r="M19" s="580"/>
      <c r="N19" s="580"/>
      <c r="O19" s="580"/>
      <c r="P19" s="580"/>
      <c r="Q19" s="580"/>
      <c r="R19" s="581"/>
      <c r="S19" s="581"/>
      <c r="T19" s="581"/>
      <c r="U19" s="581"/>
      <c r="V19" s="582"/>
      <c r="W19" s="406"/>
      <c r="X19" s="407"/>
      <c r="Y19" s="407"/>
      <c r="Z19" s="407"/>
      <c r="AA19" s="407"/>
      <c r="AB19" s="407"/>
      <c r="AC19" s="558"/>
      <c r="AD19" s="558"/>
      <c r="AE19" s="558"/>
      <c r="AF19" s="558"/>
      <c r="AG19" s="558"/>
      <c r="AH19" s="558"/>
      <c r="AI19" s="558"/>
      <c r="AJ19" s="558"/>
      <c r="AK19" s="558"/>
      <c r="AL19" s="559"/>
      <c r="AM19" s="478"/>
      <c r="AN19" s="479"/>
      <c r="AO19" s="479"/>
      <c r="AP19" s="479"/>
      <c r="AQ19" s="479"/>
      <c r="AR19" s="479"/>
      <c r="AS19" s="479"/>
      <c r="AT19" s="480"/>
      <c r="AU19" s="481"/>
      <c r="AV19" s="482"/>
      <c r="AW19" s="482"/>
      <c r="AX19" s="482"/>
      <c r="AY19" s="483" t="s">
        <v>162</v>
      </c>
      <c r="AZ19" s="484"/>
      <c r="BA19" s="484"/>
      <c r="BB19" s="484"/>
      <c r="BC19" s="484"/>
      <c r="BD19" s="484"/>
      <c r="BE19" s="484"/>
      <c r="BF19" s="484"/>
      <c r="BG19" s="484"/>
      <c r="BH19" s="484"/>
      <c r="BI19" s="484"/>
      <c r="BJ19" s="484"/>
      <c r="BK19" s="484"/>
      <c r="BL19" s="484"/>
      <c r="BM19" s="485"/>
      <c r="BN19" s="449">
        <v>18538422</v>
      </c>
      <c r="BO19" s="450"/>
      <c r="BP19" s="450"/>
      <c r="BQ19" s="450"/>
      <c r="BR19" s="450"/>
      <c r="BS19" s="450"/>
      <c r="BT19" s="450"/>
      <c r="BU19" s="451"/>
      <c r="BV19" s="449">
        <v>20040361</v>
      </c>
      <c r="BW19" s="450"/>
      <c r="BX19" s="450"/>
      <c r="BY19" s="450"/>
      <c r="BZ19" s="450"/>
      <c r="CA19" s="450"/>
      <c r="CB19" s="450"/>
      <c r="CC19" s="451"/>
      <c r="CD19" s="194"/>
      <c r="CE19" s="563"/>
      <c r="CF19" s="563"/>
      <c r="CG19" s="563"/>
      <c r="CH19" s="563"/>
      <c r="CI19" s="563"/>
      <c r="CJ19" s="563"/>
      <c r="CK19" s="563"/>
      <c r="CL19" s="563"/>
      <c r="CM19" s="563"/>
      <c r="CN19" s="563"/>
      <c r="CO19" s="563"/>
      <c r="CP19" s="563"/>
      <c r="CQ19" s="563"/>
      <c r="CR19" s="563"/>
      <c r="CS19" s="564"/>
      <c r="CT19" s="446"/>
      <c r="CU19" s="447"/>
      <c r="CV19" s="447"/>
      <c r="CW19" s="447"/>
      <c r="CX19" s="447"/>
      <c r="CY19" s="447"/>
      <c r="CZ19" s="447"/>
      <c r="DA19" s="448"/>
      <c r="DB19" s="446"/>
      <c r="DC19" s="447"/>
      <c r="DD19" s="447"/>
      <c r="DE19" s="447"/>
      <c r="DF19" s="447"/>
      <c r="DG19" s="447"/>
      <c r="DH19" s="447"/>
      <c r="DI19" s="448"/>
    </row>
    <row r="20" spans="1:113" ht="18.75" customHeight="1" thickBot="1" x14ac:dyDescent="0.2">
      <c r="A20" s="181"/>
      <c r="B20" s="571" t="s">
        <v>163</v>
      </c>
      <c r="C20" s="492"/>
      <c r="D20" s="492"/>
      <c r="E20" s="572"/>
      <c r="F20" s="572"/>
      <c r="G20" s="572"/>
      <c r="H20" s="572"/>
      <c r="I20" s="572"/>
      <c r="J20" s="572"/>
      <c r="K20" s="572"/>
      <c r="L20" s="580">
        <v>22023</v>
      </c>
      <c r="M20" s="580"/>
      <c r="N20" s="580"/>
      <c r="O20" s="580"/>
      <c r="P20" s="580"/>
      <c r="Q20" s="580"/>
      <c r="R20" s="581"/>
      <c r="S20" s="581"/>
      <c r="T20" s="581"/>
      <c r="U20" s="581"/>
      <c r="V20" s="582"/>
      <c r="W20" s="467"/>
      <c r="X20" s="468"/>
      <c r="Y20" s="468"/>
      <c r="Z20" s="468"/>
      <c r="AA20" s="468"/>
      <c r="AB20" s="468"/>
      <c r="AC20" s="583"/>
      <c r="AD20" s="583"/>
      <c r="AE20" s="583"/>
      <c r="AF20" s="583"/>
      <c r="AG20" s="583"/>
      <c r="AH20" s="583"/>
      <c r="AI20" s="583"/>
      <c r="AJ20" s="583"/>
      <c r="AK20" s="583"/>
      <c r="AL20" s="584"/>
      <c r="AM20" s="585"/>
      <c r="AN20" s="504"/>
      <c r="AO20" s="504"/>
      <c r="AP20" s="504"/>
      <c r="AQ20" s="504"/>
      <c r="AR20" s="504"/>
      <c r="AS20" s="504"/>
      <c r="AT20" s="505"/>
      <c r="AU20" s="586"/>
      <c r="AV20" s="587"/>
      <c r="AW20" s="587"/>
      <c r="AX20" s="588"/>
      <c r="AY20" s="483"/>
      <c r="AZ20" s="484"/>
      <c r="BA20" s="484"/>
      <c r="BB20" s="484"/>
      <c r="BC20" s="484"/>
      <c r="BD20" s="484"/>
      <c r="BE20" s="484"/>
      <c r="BF20" s="484"/>
      <c r="BG20" s="484"/>
      <c r="BH20" s="484"/>
      <c r="BI20" s="484"/>
      <c r="BJ20" s="484"/>
      <c r="BK20" s="484"/>
      <c r="BL20" s="484"/>
      <c r="BM20" s="485"/>
      <c r="BN20" s="449"/>
      <c r="BO20" s="450"/>
      <c r="BP20" s="450"/>
      <c r="BQ20" s="450"/>
      <c r="BR20" s="450"/>
      <c r="BS20" s="450"/>
      <c r="BT20" s="450"/>
      <c r="BU20" s="451"/>
      <c r="BV20" s="449"/>
      <c r="BW20" s="450"/>
      <c r="BX20" s="450"/>
      <c r="BY20" s="450"/>
      <c r="BZ20" s="450"/>
      <c r="CA20" s="450"/>
      <c r="CB20" s="450"/>
      <c r="CC20" s="451"/>
      <c r="CD20" s="194"/>
      <c r="CE20" s="563"/>
      <c r="CF20" s="563"/>
      <c r="CG20" s="563"/>
      <c r="CH20" s="563"/>
      <c r="CI20" s="563"/>
      <c r="CJ20" s="563"/>
      <c r="CK20" s="563"/>
      <c r="CL20" s="563"/>
      <c r="CM20" s="563"/>
      <c r="CN20" s="563"/>
      <c r="CO20" s="563"/>
      <c r="CP20" s="563"/>
      <c r="CQ20" s="563"/>
      <c r="CR20" s="563"/>
      <c r="CS20" s="564"/>
      <c r="CT20" s="446"/>
      <c r="CU20" s="447"/>
      <c r="CV20" s="447"/>
      <c r="CW20" s="447"/>
      <c r="CX20" s="447"/>
      <c r="CY20" s="447"/>
      <c r="CZ20" s="447"/>
      <c r="DA20" s="448"/>
      <c r="DB20" s="446"/>
      <c r="DC20" s="447"/>
      <c r="DD20" s="447"/>
      <c r="DE20" s="447"/>
      <c r="DF20" s="447"/>
      <c r="DG20" s="447"/>
      <c r="DH20" s="447"/>
      <c r="DI20" s="448"/>
    </row>
    <row r="21" spans="1:113" ht="18.75" customHeight="1" thickBot="1" x14ac:dyDescent="0.2">
      <c r="A21" s="181"/>
      <c r="B21" s="589" t="s">
        <v>164</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565"/>
      <c r="AZ21" s="566"/>
      <c r="BA21" s="566"/>
      <c r="BB21" s="566"/>
      <c r="BC21" s="566"/>
      <c r="BD21" s="566"/>
      <c r="BE21" s="566"/>
      <c r="BF21" s="566"/>
      <c r="BG21" s="566"/>
      <c r="BH21" s="566"/>
      <c r="BI21" s="566"/>
      <c r="BJ21" s="566"/>
      <c r="BK21" s="566"/>
      <c r="BL21" s="566"/>
      <c r="BM21" s="567"/>
      <c r="BN21" s="568"/>
      <c r="BO21" s="569"/>
      <c r="BP21" s="569"/>
      <c r="BQ21" s="569"/>
      <c r="BR21" s="569"/>
      <c r="BS21" s="569"/>
      <c r="BT21" s="569"/>
      <c r="BU21" s="570"/>
      <c r="BV21" s="568"/>
      <c r="BW21" s="569"/>
      <c r="BX21" s="569"/>
      <c r="BY21" s="569"/>
      <c r="BZ21" s="569"/>
      <c r="CA21" s="569"/>
      <c r="CB21" s="569"/>
      <c r="CC21" s="570"/>
      <c r="CD21" s="194"/>
      <c r="CE21" s="563"/>
      <c r="CF21" s="563"/>
      <c r="CG21" s="563"/>
      <c r="CH21" s="563"/>
      <c r="CI21" s="563"/>
      <c r="CJ21" s="563"/>
      <c r="CK21" s="563"/>
      <c r="CL21" s="563"/>
      <c r="CM21" s="563"/>
      <c r="CN21" s="563"/>
      <c r="CO21" s="563"/>
      <c r="CP21" s="563"/>
      <c r="CQ21" s="563"/>
      <c r="CR21" s="563"/>
      <c r="CS21" s="564"/>
      <c r="CT21" s="446"/>
      <c r="CU21" s="447"/>
      <c r="CV21" s="447"/>
      <c r="CW21" s="447"/>
      <c r="CX21" s="447"/>
      <c r="CY21" s="447"/>
      <c r="CZ21" s="447"/>
      <c r="DA21" s="448"/>
      <c r="DB21" s="446"/>
      <c r="DC21" s="447"/>
      <c r="DD21" s="447"/>
      <c r="DE21" s="447"/>
      <c r="DF21" s="447"/>
      <c r="DG21" s="447"/>
      <c r="DH21" s="447"/>
      <c r="DI21" s="448"/>
    </row>
    <row r="22" spans="1:113" ht="18.75" customHeight="1" x14ac:dyDescent="0.15">
      <c r="A22" s="181"/>
      <c r="B22" s="619" t="s">
        <v>165</v>
      </c>
      <c r="C22" s="593"/>
      <c r="D22" s="594"/>
      <c r="E22" s="461" t="s">
        <v>1</v>
      </c>
      <c r="F22" s="466"/>
      <c r="G22" s="466"/>
      <c r="H22" s="466"/>
      <c r="I22" s="466"/>
      <c r="J22" s="466"/>
      <c r="K22" s="456"/>
      <c r="L22" s="461" t="s">
        <v>166</v>
      </c>
      <c r="M22" s="466"/>
      <c r="N22" s="466"/>
      <c r="O22" s="466"/>
      <c r="P22" s="456"/>
      <c r="Q22" s="624" t="s">
        <v>167</v>
      </c>
      <c r="R22" s="625"/>
      <c r="S22" s="625"/>
      <c r="T22" s="625"/>
      <c r="U22" s="625"/>
      <c r="V22" s="626"/>
      <c r="W22" s="592" t="s">
        <v>168</v>
      </c>
      <c r="X22" s="593"/>
      <c r="Y22" s="594"/>
      <c r="Z22" s="461" t="s">
        <v>1</v>
      </c>
      <c r="AA22" s="466"/>
      <c r="AB22" s="466"/>
      <c r="AC22" s="466"/>
      <c r="AD22" s="466"/>
      <c r="AE22" s="466"/>
      <c r="AF22" s="466"/>
      <c r="AG22" s="456"/>
      <c r="AH22" s="630" t="s">
        <v>169</v>
      </c>
      <c r="AI22" s="466"/>
      <c r="AJ22" s="466"/>
      <c r="AK22" s="466"/>
      <c r="AL22" s="456"/>
      <c r="AM22" s="630" t="s">
        <v>170</v>
      </c>
      <c r="AN22" s="631"/>
      <c r="AO22" s="631"/>
      <c r="AP22" s="631"/>
      <c r="AQ22" s="631"/>
      <c r="AR22" s="632"/>
      <c r="AS22" s="624" t="s">
        <v>167</v>
      </c>
      <c r="AT22" s="625"/>
      <c r="AU22" s="625"/>
      <c r="AV22" s="625"/>
      <c r="AW22" s="625"/>
      <c r="AX22" s="636"/>
      <c r="AY22" s="409" t="s">
        <v>171</v>
      </c>
      <c r="AZ22" s="410"/>
      <c r="BA22" s="410"/>
      <c r="BB22" s="410"/>
      <c r="BC22" s="410"/>
      <c r="BD22" s="410"/>
      <c r="BE22" s="410"/>
      <c r="BF22" s="410"/>
      <c r="BG22" s="410"/>
      <c r="BH22" s="410"/>
      <c r="BI22" s="410"/>
      <c r="BJ22" s="410"/>
      <c r="BK22" s="410"/>
      <c r="BL22" s="410"/>
      <c r="BM22" s="411"/>
      <c r="BN22" s="412">
        <v>30423697</v>
      </c>
      <c r="BO22" s="413"/>
      <c r="BP22" s="413"/>
      <c r="BQ22" s="413"/>
      <c r="BR22" s="413"/>
      <c r="BS22" s="413"/>
      <c r="BT22" s="413"/>
      <c r="BU22" s="414"/>
      <c r="BV22" s="412">
        <v>32250661</v>
      </c>
      <c r="BW22" s="413"/>
      <c r="BX22" s="413"/>
      <c r="BY22" s="413"/>
      <c r="BZ22" s="413"/>
      <c r="CA22" s="413"/>
      <c r="CB22" s="413"/>
      <c r="CC22" s="414"/>
      <c r="CD22" s="194"/>
      <c r="CE22" s="563"/>
      <c r="CF22" s="563"/>
      <c r="CG22" s="563"/>
      <c r="CH22" s="563"/>
      <c r="CI22" s="563"/>
      <c r="CJ22" s="563"/>
      <c r="CK22" s="563"/>
      <c r="CL22" s="563"/>
      <c r="CM22" s="563"/>
      <c r="CN22" s="563"/>
      <c r="CO22" s="563"/>
      <c r="CP22" s="563"/>
      <c r="CQ22" s="563"/>
      <c r="CR22" s="563"/>
      <c r="CS22" s="564"/>
      <c r="CT22" s="446"/>
      <c r="CU22" s="447"/>
      <c r="CV22" s="447"/>
      <c r="CW22" s="447"/>
      <c r="CX22" s="447"/>
      <c r="CY22" s="447"/>
      <c r="CZ22" s="447"/>
      <c r="DA22" s="448"/>
      <c r="DB22" s="446"/>
      <c r="DC22" s="447"/>
      <c r="DD22" s="447"/>
      <c r="DE22" s="447"/>
      <c r="DF22" s="447"/>
      <c r="DG22" s="447"/>
      <c r="DH22" s="447"/>
      <c r="DI22" s="448"/>
    </row>
    <row r="23" spans="1:113" ht="18.75" customHeight="1" x14ac:dyDescent="0.15">
      <c r="A23" s="181"/>
      <c r="B23" s="620"/>
      <c r="C23" s="596"/>
      <c r="D23" s="597"/>
      <c r="E23" s="435"/>
      <c r="F23" s="440"/>
      <c r="G23" s="440"/>
      <c r="H23" s="440"/>
      <c r="I23" s="440"/>
      <c r="J23" s="440"/>
      <c r="K23" s="429"/>
      <c r="L23" s="435"/>
      <c r="M23" s="440"/>
      <c r="N23" s="440"/>
      <c r="O23" s="440"/>
      <c r="P23" s="429"/>
      <c r="Q23" s="627"/>
      <c r="R23" s="628"/>
      <c r="S23" s="628"/>
      <c r="T23" s="628"/>
      <c r="U23" s="628"/>
      <c r="V23" s="629"/>
      <c r="W23" s="595"/>
      <c r="X23" s="596"/>
      <c r="Y23" s="597"/>
      <c r="Z23" s="435"/>
      <c r="AA23" s="440"/>
      <c r="AB23" s="440"/>
      <c r="AC23" s="440"/>
      <c r="AD23" s="440"/>
      <c r="AE23" s="440"/>
      <c r="AF23" s="440"/>
      <c r="AG23" s="429"/>
      <c r="AH23" s="435"/>
      <c r="AI23" s="440"/>
      <c r="AJ23" s="440"/>
      <c r="AK23" s="440"/>
      <c r="AL23" s="429"/>
      <c r="AM23" s="633"/>
      <c r="AN23" s="634"/>
      <c r="AO23" s="634"/>
      <c r="AP23" s="634"/>
      <c r="AQ23" s="634"/>
      <c r="AR23" s="635"/>
      <c r="AS23" s="627"/>
      <c r="AT23" s="628"/>
      <c r="AU23" s="628"/>
      <c r="AV23" s="628"/>
      <c r="AW23" s="628"/>
      <c r="AX23" s="637"/>
      <c r="AY23" s="483" t="s">
        <v>172</v>
      </c>
      <c r="AZ23" s="484"/>
      <c r="BA23" s="484"/>
      <c r="BB23" s="484"/>
      <c r="BC23" s="484"/>
      <c r="BD23" s="484"/>
      <c r="BE23" s="484"/>
      <c r="BF23" s="484"/>
      <c r="BG23" s="484"/>
      <c r="BH23" s="484"/>
      <c r="BI23" s="484"/>
      <c r="BJ23" s="484"/>
      <c r="BK23" s="484"/>
      <c r="BL23" s="484"/>
      <c r="BM23" s="485"/>
      <c r="BN23" s="449">
        <v>20174143</v>
      </c>
      <c r="BO23" s="450"/>
      <c r="BP23" s="450"/>
      <c r="BQ23" s="450"/>
      <c r="BR23" s="450"/>
      <c r="BS23" s="450"/>
      <c r="BT23" s="450"/>
      <c r="BU23" s="451"/>
      <c r="BV23" s="449">
        <v>21103705</v>
      </c>
      <c r="BW23" s="450"/>
      <c r="BX23" s="450"/>
      <c r="BY23" s="450"/>
      <c r="BZ23" s="450"/>
      <c r="CA23" s="450"/>
      <c r="CB23" s="450"/>
      <c r="CC23" s="451"/>
      <c r="CD23" s="194"/>
      <c r="CE23" s="563"/>
      <c r="CF23" s="563"/>
      <c r="CG23" s="563"/>
      <c r="CH23" s="563"/>
      <c r="CI23" s="563"/>
      <c r="CJ23" s="563"/>
      <c r="CK23" s="563"/>
      <c r="CL23" s="563"/>
      <c r="CM23" s="563"/>
      <c r="CN23" s="563"/>
      <c r="CO23" s="563"/>
      <c r="CP23" s="563"/>
      <c r="CQ23" s="563"/>
      <c r="CR23" s="563"/>
      <c r="CS23" s="564"/>
      <c r="CT23" s="446"/>
      <c r="CU23" s="447"/>
      <c r="CV23" s="447"/>
      <c r="CW23" s="447"/>
      <c r="CX23" s="447"/>
      <c r="CY23" s="447"/>
      <c r="CZ23" s="447"/>
      <c r="DA23" s="448"/>
      <c r="DB23" s="446"/>
      <c r="DC23" s="447"/>
      <c r="DD23" s="447"/>
      <c r="DE23" s="447"/>
      <c r="DF23" s="447"/>
      <c r="DG23" s="447"/>
      <c r="DH23" s="447"/>
      <c r="DI23" s="448"/>
    </row>
    <row r="24" spans="1:113" ht="18.75" customHeight="1" thickBot="1" x14ac:dyDescent="0.2">
      <c r="A24" s="181"/>
      <c r="B24" s="620"/>
      <c r="C24" s="596"/>
      <c r="D24" s="597"/>
      <c r="E24" s="499" t="s">
        <v>173</v>
      </c>
      <c r="F24" s="479"/>
      <c r="G24" s="479"/>
      <c r="H24" s="479"/>
      <c r="I24" s="479"/>
      <c r="J24" s="479"/>
      <c r="K24" s="480"/>
      <c r="L24" s="500">
        <v>1</v>
      </c>
      <c r="M24" s="501"/>
      <c r="N24" s="501"/>
      <c r="O24" s="501"/>
      <c r="P24" s="543"/>
      <c r="Q24" s="500">
        <v>8600</v>
      </c>
      <c r="R24" s="501"/>
      <c r="S24" s="501"/>
      <c r="T24" s="501"/>
      <c r="U24" s="501"/>
      <c r="V24" s="543"/>
      <c r="W24" s="595"/>
      <c r="X24" s="596"/>
      <c r="Y24" s="597"/>
      <c r="Z24" s="499" t="s">
        <v>174</v>
      </c>
      <c r="AA24" s="479"/>
      <c r="AB24" s="479"/>
      <c r="AC24" s="479"/>
      <c r="AD24" s="479"/>
      <c r="AE24" s="479"/>
      <c r="AF24" s="479"/>
      <c r="AG24" s="480"/>
      <c r="AH24" s="500">
        <v>443</v>
      </c>
      <c r="AI24" s="501"/>
      <c r="AJ24" s="501"/>
      <c r="AK24" s="501"/>
      <c r="AL24" s="543"/>
      <c r="AM24" s="500">
        <v>1353365</v>
      </c>
      <c r="AN24" s="501"/>
      <c r="AO24" s="501"/>
      <c r="AP24" s="501"/>
      <c r="AQ24" s="501"/>
      <c r="AR24" s="543"/>
      <c r="AS24" s="500">
        <v>3055</v>
      </c>
      <c r="AT24" s="501"/>
      <c r="AU24" s="501"/>
      <c r="AV24" s="501"/>
      <c r="AW24" s="501"/>
      <c r="AX24" s="502"/>
      <c r="AY24" s="565" t="s">
        <v>175</v>
      </c>
      <c r="AZ24" s="566"/>
      <c r="BA24" s="566"/>
      <c r="BB24" s="566"/>
      <c r="BC24" s="566"/>
      <c r="BD24" s="566"/>
      <c r="BE24" s="566"/>
      <c r="BF24" s="566"/>
      <c r="BG24" s="566"/>
      <c r="BH24" s="566"/>
      <c r="BI24" s="566"/>
      <c r="BJ24" s="566"/>
      <c r="BK24" s="566"/>
      <c r="BL24" s="566"/>
      <c r="BM24" s="567"/>
      <c r="BN24" s="449">
        <v>19014438</v>
      </c>
      <c r="BO24" s="450"/>
      <c r="BP24" s="450"/>
      <c r="BQ24" s="450"/>
      <c r="BR24" s="450"/>
      <c r="BS24" s="450"/>
      <c r="BT24" s="450"/>
      <c r="BU24" s="451"/>
      <c r="BV24" s="449">
        <v>20033973</v>
      </c>
      <c r="BW24" s="450"/>
      <c r="BX24" s="450"/>
      <c r="BY24" s="450"/>
      <c r="BZ24" s="450"/>
      <c r="CA24" s="450"/>
      <c r="CB24" s="450"/>
      <c r="CC24" s="451"/>
      <c r="CD24" s="194"/>
      <c r="CE24" s="563"/>
      <c r="CF24" s="563"/>
      <c r="CG24" s="563"/>
      <c r="CH24" s="563"/>
      <c r="CI24" s="563"/>
      <c r="CJ24" s="563"/>
      <c r="CK24" s="563"/>
      <c r="CL24" s="563"/>
      <c r="CM24" s="563"/>
      <c r="CN24" s="563"/>
      <c r="CO24" s="563"/>
      <c r="CP24" s="563"/>
      <c r="CQ24" s="563"/>
      <c r="CR24" s="563"/>
      <c r="CS24" s="564"/>
      <c r="CT24" s="446"/>
      <c r="CU24" s="447"/>
      <c r="CV24" s="447"/>
      <c r="CW24" s="447"/>
      <c r="CX24" s="447"/>
      <c r="CY24" s="447"/>
      <c r="CZ24" s="447"/>
      <c r="DA24" s="448"/>
      <c r="DB24" s="446"/>
      <c r="DC24" s="447"/>
      <c r="DD24" s="447"/>
      <c r="DE24" s="447"/>
      <c r="DF24" s="447"/>
      <c r="DG24" s="447"/>
      <c r="DH24" s="447"/>
      <c r="DI24" s="448"/>
    </row>
    <row r="25" spans="1:113" ht="18.75" customHeight="1" x14ac:dyDescent="0.15">
      <c r="A25" s="181"/>
      <c r="B25" s="620"/>
      <c r="C25" s="596"/>
      <c r="D25" s="597"/>
      <c r="E25" s="499" t="s">
        <v>176</v>
      </c>
      <c r="F25" s="479"/>
      <c r="G25" s="479"/>
      <c r="H25" s="479"/>
      <c r="I25" s="479"/>
      <c r="J25" s="479"/>
      <c r="K25" s="480"/>
      <c r="L25" s="500">
        <v>1</v>
      </c>
      <c r="M25" s="501"/>
      <c r="N25" s="501"/>
      <c r="O25" s="501"/>
      <c r="P25" s="543"/>
      <c r="Q25" s="500">
        <v>7020</v>
      </c>
      <c r="R25" s="501"/>
      <c r="S25" s="501"/>
      <c r="T25" s="501"/>
      <c r="U25" s="501"/>
      <c r="V25" s="543"/>
      <c r="W25" s="595"/>
      <c r="X25" s="596"/>
      <c r="Y25" s="597"/>
      <c r="Z25" s="499" t="s">
        <v>177</v>
      </c>
      <c r="AA25" s="479"/>
      <c r="AB25" s="479"/>
      <c r="AC25" s="479"/>
      <c r="AD25" s="479"/>
      <c r="AE25" s="479"/>
      <c r="AF25" s="479"/>
      <c r="AG25" s="480"/>
      <c r="AH25" s="500" t="s">
        <v>131</v>
      </c>
      <c r="AI25" s="501"/>
      <c r="AJ25" s="501"/>
      <c r="AK25" s="501"/>
      <c r="AL25" s="543"/>
      <c r="AM25" s="500" t="s">
        <v>140</v>
      </c>
      <c r="AN25" s="501"/>
      <c r="AO25" s="501"/>
      <c r="AP25" s="501"/>
      <c r="AQ25" s="501"/>
      <c r="AR25" s="543"/>
      <c r="AS25" s="500" t="s">
        <v>132</v>
      </c>
      <c r="AT25" s="501"/>
      <c r="AU25" s="501"/>
      <c r="AV25" s="501"/>
      <c r="AW25" s="501"/>
      <c r="AX25" s="502"/>
      <c r="AY25" s="409" t="s">
        <v>178</v>
      </c>
      <c r="AZ25" s="410"/>
      <c r="BA25" s="410"/>
      <c r="BB25" s="410"/>
      <c r="BC25" s="410"/>
      <c r="BD25" s="410"/>
      <c r="BE25" s="410"/>
      <c r="BF25" s="410"/>
      <c r="BG25" s="410"/>
      <c r="BH25" s="410"/>
      <c r="BI25" s="410"/>
      <c r="BJ25" s="410"/>
      <c r="BK25" s="410"/>
      <c r="BL25" s="410"/>
      <c r="BM25" s="411"/>
      <c r="BN25" s="412">
        <v>1501083</v>
      </c>
      <c r="BO25" s="413"/>
      <c r="BP25" s="413"/>
      <c r="BQ25" s="413"/>
      <c r="BR25" s="413"/>
      <c r="BS25" s="413"/>
      <c r="BT25" s="413"/>
      <c r="BU25" s="414"/>
      <c r="BV25" s="412">
        <v>1316938</v>
      </c>
      <c r="BW25" s="413"/>
      <c r="BX25" s="413"/>
      <c r="BY25" s="413"/>
      <c r="BZ25" s="413"/>
      <c r="CA25" s="413"/>
      <c r="CB25" s="413"/>
      <c r="CC25" s="414"/>
      <c r="CD25" s="194"/>
      <c r="CE25" s="563"/>
      <c r="CF25" s="563"/>
      <c r="CG25" s="563"/>
      <c r="CH25" s="563"/>
      <c r="CI25" s="563"/>
      <c r="CJ25" s="563"/>
      <c r="CK25" s="563"/>
      <c r="CL25" s="563"/>
      <c r="CM25" s="563"/>
      <c r="CN25" s="563"/>
      <c r="CO25" s="563"/>
      <c r="CP25" s="563"/>
      <c r="CQ25" s="563"/>
      <c r="CR25" s="563"/>
      <c r="CS25" s="564"/>
      <c r="CT25" s="446"/>
      <c r="CU25" s="447"/>
      <c r="CV25" s="447"/>
      <c r="CW25" s="447"/>
      <c r="CX25" s="447"/>
      <c r="CY25" s="447"/>
      <c r="CZ25" s="447"/>
      <c r="DA25" s="448"/>
      <c r="DB25" s="446"/>
      <c r="DC25" s="447"/>
      <c r="DD25" s="447"/>
      <c r="DE25" s="447"/>
      <c r="DF25" s="447"/>
      <c r="DG25" s="447"/>
      <c r="DH25" s="447"/>
      <c r="DI25" s="448"/>
    </row>
    <row r="26" spans="1:113" ht="18.75" customHeight="1" x14ac:dyDescent="0.15">
      <c r="A26" s="181"/>
      <c r="B26" s="620"/>
      <c r="C26" s="596"/>
      <c r="D26" s="597"/>
      <c r="E26" s="499" t="s">
        <v>179</v>
      </c>
      <c r="F26" s="479"/>
      <c r="G26" s="479"/>
      <c r="H26" s="479"/>
      <c r="I26" s="479"/>
      <c r="J26" s="479"/>
      <c r="K26" s="480"/>
      <c r="L26" s="500">
        <v>1</v>
      </c>
      <c r="M26" s="501"/>
      <c r="N26" s="501"/>
      <c r="O26" s="501"/>
      <c r="P26" s="543"/>
      <c r="Q26" s="500">
        <v>6090</v>
      </c>
      <c r="R26" s="501"/>
      <c r="S26" s="501"/>
      <c r="T26" s="501"/>
      <c r="U26" s="501"/>
      <c r="V26" s="543"/>
      <c r="W26" s="595"/>
      <c r="X26" s="596"/>
      <c r="Y26" s="597"/>
      <c r="Z26" s="499" t="s">
        <v>180</v>
      </c>
      <c r="AA26" s="601"/>
      <c r="AB26" s="601"/>
      <c r="AC26" s="601"/>
      <c r="AD26" s="601"/>
      <c r="AE26" s="601"/>
      <c r="AF26" s="601"/>
      <c r="AG26" s="602"/>
      <c r="AH26" s="500">
        <v>17</v>
      </c>
      <c r="AI26" s="501"/>
      <c r="AJ26" s="501"/>
      <c r="AK26" s="501"/>
      <c r="AL26" s="543"/>
      <c r="AM26" s="500">
        <v>48416</v>
      </c>
      <c r="AN26" s="501"/>
      <c r="AO26" s="501"/>
      <c r="AP26" s="501"/>
      <c r="AQ26" s="501"/>
      <c r="AR26" s="543"/>
      <c r="AS26" s="500">
        <v>2848</v>
      </c>
      <c r="AT26" s="501"/>
      <c r="AU26" s="501"/>
      <c r="AV26" s="501"/>
      <c r="AW26" s="501"/>
      <c r="AX26" s="502"/>
      <c r="AY26" s="452" t="s">
        <v>181</v>
      </c>
      <c r="AZ26" s="453"/>
      <c r="BA26" s="453"/>
      <c r="BB26" s="453"/>
      <c r="BC26" s="453"/>
      <c r="BD26" s="453"/>
      <c r="BE26" s="453"/>
      <c r="BF26" s="453"/>
      <c r="BG26" s="453"/>
      <c r="BH26" s="453"/>
      <c r="BI26" s="453"/>
      <c r="BJ26" s="453"/>
      <c r="BK26" s="453"/>
      <c r="BL26" s="453"/>
      <c r="BM26" s="454"/>
      <c r="BN26" s="449" t="s">
        <v>140</v>
      </c>
      <c r="BO26" s="450"/>
      <c r="BP26" s="450"/>
      <c r="BQ26" s="450"/>
      <c r="BR26" s="450"/>
      <c r="BS26" s="450"/>
      <c r="BT26" s="450"/>
      <c r="BU26" s="451"/>
      <c r="BV26" s="449" t="s">
        <v>131</v>
      </c>
      <c r="BW26" s="450"/>
      <c r="BX26" s="450"/>
      <c r="BY26" s="450"/>
      <c r="BZ26" s="450"/>
      <c r="CA26" s="450"/>
      <c r="CB26" s="450"/>
      <c r="CC26" s="451"/>
      <c r="CD26" s="194"/>
      <c r="CE26" s="563"/>
      <c r="CF26" s="563"/>
      <c r="CG26" s="563"/>
      <c r="CH26" s="563"/>
      <c r="CI26" s="563"/>
      <c r="CJ26" s="563"/>
      <c r="CK26" s="563"/>
      <c r="CL26" s="563"/>
      <c r="CM26" s="563"/>
      <c r="CN26" s="563"/>
      <c r="CO26" s="563"/>
      <c r="CP26" s="563"/>
      <c r="CQ26" s="563"/>
      <c r="CR26" s="563"/>
      <c r="CS26" s="564"/>
      <c r="CT26" s="446"/>
      <c r="CU26" s="447"/>
      <c r="CV26" s="447"/>
      <c r="CW26" s="447"/>
      <c r="CX26" s="447"/>
      <c r="CY26" s="447"/>
      <c r="CZ26" s="447"/>
      <c r="DA26" s="448"/>
      <c r="DB26" s="446"/>
      <c r="DC26" s="447"/>
      <c r="DD26" s="447"/>
      <c r="DE26" s="447"/>
      <c r="DF26" s="447"/>
      <c r="DG26" s="447"/>
      <c r="DH26" s="447"/>
      <c r="DI26" s="448"/>
    </row>
    <row r="27" spans="1:113" ht="18.75" customHeight="1" thickBot="1" x14ac:dyDescent="0.2">
      <c r="A27" s="181"/>
      <c r="B27" s="620"/>
      <c r="C27" s="596"/>
      <c r="D27" s="597"/>
      <c r="E27" s="499" t="s">
        <v>182</v>
      </c>
      <c r="F27" s="479"/>
      <c r="G27" s="479"/>
      <c r="H27" s="479"/>
      <c r="I27" s="479"/>
      <c r="J27" s="479"/>
      <c r="K27" s="480"/>
      <c r="L27" s="500">
        <v>1</v>
      </c>
      <c r="M27" s="501"/>
      <c r="N27" s="501"/>
      <c r="O27" s="501"/>
      <c r="P27" s="543"/>
      <c r="Q27" s="500">
        <v>4450</v>
      </c>
      <c r="R27" s="501"/>
      <c r="S27" s="501"/>
      <c r="T27" s="501"/>
      <c r="U27" s="501"/>
      <c r="V27" s="543"/>
      <c r="W27" s="595"/>
      <c r="X27" s="596"/>
      <c r="Y27" s="597"/>
      <c r="Z27" s="499" t="s">
        <v>183</v>
      </c>
      <c r="AA27" s="479"/>
      <c r="AB27" s="479"/>
      <c r="AC27" s="479"/>
      <c r="AD27" s="479"/>
      <c r="AE27" s="479"/>
      <c r="AF27" s="479"/>
      <c r="AG27" s="480"/>
      <c r="AH27" s="500" t="s">
        <v>140</v>
      </c>
      <c r="AI27" s="501"/>
      <c r="AJ27" s="501"/>
      <c r="AK27" s="501"/>
      <c r="AL27" s="543"/>
      <c r="AM27" s="500" t="s">
        <v>140</v>
      </c>
      <c r="AN27" s="501"/>
      <c r="AO27" s="501"/>
      <c r="AP27" s="501"/>
      <c r="AQ27" s="501"/>
      <c r="AR27" s="543"/>
      <c r="AS27" s="500" t="s">
        <v>140</v>
      </c>
      <c r="AT27" s="501"/>
      <c r="AU27" s="501"/>
      <c r="AV27" s="501"/>
      <c r="AW27" s="501"/>
      <c r="AX27" s="502"/>
      <c r="AY27" s="544" t="s">
        <v>184</v>
      </c>
      <c r="AZ27" s="545"/>
      <c r="BA27" s="545"/>
      <c r="BB27" s="545"/>
      <c r="BC27" s="545"/>
      <c r="BD27" s="545"/>
      <c r="BE27" s="545"/>
      <c r="BF27" s="545"/>
      <c r="BG27" s="545"/>
      <c r="BH27" s="545"/>
      <c r="BI27" s="545"/>
      <c r="BJ27" s="545"/>
      <c r="BK27" s="545"/>
      <c r="BL27" s="545"/>
      <c r="BM27" s="546"/>
      <c r="BN27" s="568">
        <v>650401</v>
      </c>
      <c r="BO27" s="569"/>
      <c r="BP27" s="569"/>
      <c r="BQ27" s="569"/>
      <c r="BR27" s="569"/>
      <c r="BS27" s="569"/>
      <c r="BT27" s="569"/>
      <c r="BU27" s="570"/>
      <c r="BV27" s="568">
        <v>650289</v>
      </c>
      <c r="BW27" s="569"/>
      <c r="BX27" s="569"/>
      <c r="BY27" s="569"/>
      <c r="BZ27" s="569"/>
      <c r="CA27" s="569"/>
      <c r="CB27" s="569"/>
      <c r="CC27" s="570"/>
      <c r="CD27" s="196"/>
      <c r="CE27" s="563"/>
      <c r="CF27" s="563"/>
      <c r="CG27" s="563"/>
      <c r="CH27" s="563"/>
      <c r="CI27" s="563"/>
      <c r="CJ27" s="563"/>
      <c r="CK27" s="563"/>
      <c r="CL27" s="563"/>
      <c r="CM27" s="563"/>
      <c r="CN27" s="563"/>
      <c r="CO27" s="563"/>
      <c r="CP27" s="563"/>
      <c r="CQ27" s="563"/>
      <c r="CR27" s="563"/>
      <c r="CS27" s="564"/>
      <c r="CT27" s="446"/>
      <c r="CU27" s="447"/>
      <c r="CV27" s="447"/>
      <c r="CW27" s="447"/>
      <c r="CX27" s="447"/>
      <c r="CY27" s="447"/>
      <c r="CZ27" s="447"/>
      <c r="DA27" s="448"/>
      <c r="DB27" s="446"/>
      <c r="DC27" s="447"/>
      <c r="DD27" s="447"/>
      <c r="DE27" s="447"/>
      <c r="DF27" s="447"/>
      <c r="DG27" s="447"/>
      <c r="DH27" s="447"/>
      <c r="DI27" s="448"/>
    </row>
    <row r="28" spans="1:113" ht="18.75" customHeight="1" x14ac:dyDescent="0.15">
      <c r="A28" s="181"/>
      <c r="B28" s="620"/>
      <c r="C28" s="596"/>
      <c r="D28" s="597"/>
      <c r="E28" s="499" t="s">
        <v>185</v>
      </c>
      <c r="F28" s="479"/>
      <c r="G28" s="479"/>
      <c r="H28" s="479"/>
      <c r="I28" s="479"/>
      <c r="J28" s="479"/>
      <c r="K28" s="480"/>
      <c r="L28" s="500">
        <v>1</v>
      </c>
      <c r="M28" s="501"/>
      <c r="N28" s="501"/>
      <c r="O28" s="501"/>
      <c r="P28" s="543"/>
      <c r="Q28" s="500">
        <v>3700</v>
      </c>
      <c r="R28" s="501"/>
      <c r="S28" s="501"/>
      <c r="T28" s="501"/>
      <c r="U28" s="501"/>
      <c r="V28" s="543"/>
      <c r="W28" s="595"/>
      <c r="X28" s="596"/>
      <c r="Y28" s="597"/>
      <c r="Z28" s="499" t="s">
        <v>186</v>
      </c>
      <c r="AA28" s="479"/>
      <c r="AB28" s="479"/>
      <c r="AC28" s="479"/>
      <c r="AD28" s="479"/>
      <c r="AE28" s="479"/>
      <c r="AF28" s="479"/>
      <c r="AG28" s="480"/>
      <c r="AH28" s="500" t="s">
        <v>131</v>
      </c>
      <c r="AI28" s="501"/>
      <c r="AJ28" s="501"/>
      <c r="AK28" s="501"/>
      <c r="AL28" s="543"/>
      <c r="AM28" s="500" t="s">
        <v>140</v>
      </c>
      <c r="AN28" s="501"/>
      <c r="AO28" s="501"/>
      <c r="AP28" s="501"/>
      <c r="AQ28" s="501"/>
      <c r="AR28" s="543"/>
      <c r="AS28" s="500" t="s">
        <v>140</v>
      </c>
      <c r="AT28" s="501"/>
      <c r="AU28" s="501"/>
      <c r="AV28" s="501"/>
      <c r="AW28" s="501"/>
      <c r="AX28" s="502"/>
      <c r="AY28" s="603" t="s">
        <v>187</v>
      </c>
      <c r="AZ28" s="604"/>
      <c r="BA28" s="604"/>
      <c r="BB28" s="605"/>
      <c r="BC28" s="409" t="s">
        <v>50</v>
      </c>
      <c r="BD28" s="410"/>
      <c r="BE28" s="410"/>
      <c r="BF28" s="410"/>
      <c r="BG28" s="410"/>
      <c r="BH28" s="410"/>
      <c r="BI28" s="410"/>
      <c r="BJ28" s="410"/>
      <c r="BK28" s="410"/>
      <c r="BL28" s="410"/>
      <c r="BM28" s="411"/>
      <c r="BN28" s="412">
        <v>4779278</v>
      </c>
      <c r="BO28" s="413"/>
      <c r="BP28" s="413"/>
      <c r="BQ28" s="413"/>
      <c r="BR28" s="413"/>
      <c r="BS28" s="413"/>
      <c r="BT28" s="413"/>
      <c r="BU28" s="414"/>
      <c r="BV28" s="412">
        <v>4423224</v>
      </c>
      <c r="BW28" s="413"/>
      <c r="BX28" s="413"/>
      <c r="BY28" s="413"/>
      <c r="BZ28" s="413"/>
      <c r="CA28" s="413"/>
      <c r="CB28" s="413"/>
      <c r="CC28" s="414"/>
      <c r="CD28" s="194"/>
      <c r="CE28" s="563"/>
      <c r="CF28" s="563"/>
      <c r="CG28" s="563"/>
      <c r="CH28" s="563"/>
      <c r="CI28" s="563"/>
      <c r="CJ28" s="563"/>
      <c r="CK28" s="563"/>
      <c r="CL28" s="563"/>
      <c r="CM28" s="563"/>
      <c r="CN28" s="563"/>
      <c r="CO28" s="563"/>
      <c r="CP28" s="563"/>
      <c r="CQ28" s="563"/>
      <c r="CR28" s="563"/>
      <c r="CS28" s="564"/>
      <c r="CT28" s="446"/>
      <c r="CU28" s="447"/>
      <c r="CV28" s="447"/>
      <c r="CW28" s="447"/>
      <c r="CX28" s="447"/>
      <c r="CY28" s="447"/>
      <c r="CZ28" s="447"/>
      <c r="DA28" s="448"/>
      <c r="DB28" s="446"/>
      <c r="DC28" s="447"/>
      <c r="DD28" s="447"/>
      <c r="DE28" s="447"/>
      <c r="DF28" s="447"/>
      <c r="DG28" s="447"/>
      <c r="DH28" s="447"/>
      <c r="DI28" s="448"/>
    </row>
    <row r="29" spans="1:113" ht="18.75" customHeight="1" x14ac:dyDescent="0.15">
      <c r="A29" s="181"/>
      <c r="B29" s="620"/>
      <c r="C29" s="596"/>
      <c r="D29" s="597"/>
      <c r="E29" s="499" t="s">
        <v>188</v>
      </c>
      <c r="F29" s="479"/>
      <c r="G29" s="479"/>
      <c r="H29" s="479"/>
      <c r="I29" s="479"/>
      <c r="J29" s="479"/>
      <c r="K29" s="480"/>
      <c r="L29" s="500">
        <v>18</v>
      </c>
      <c r="M29" s="501"/>
      <c r="N29" s="501"/>
      <c r="O29" s="501"/>
      <c r="P29" s="543"/>
      <c r="Q29" s="500">
        <v>3450</v>
      </c>
      <c r="R29" s="501"/>
      <c r="S29" s="501"/>
      <c r="T29" s="501"/>
      <c r="U29" s="501"/>
      <c r="V29" s="543"/>
      <c r="W29" s="598"/>
      <c r="X29" s="599"/>
      <c r="Y29" s="600"/>
      <c r="Z29" s="499" t="s">
        <v>189</v>
      </c>
      <c r="AA29" s="479"/>
      <c r="AB29" s="479"/>
      <c r="AC29" s="479"/>
      <c r="AD29" s="479"/>
      <c r="AE29" s="479"/>
      <c r="AF29" s="479"/>
      <c r="AG29" s="480"/>
      <c r="AH29" s="500">
        <v>443</v>
      </c>
      <c r="AI29" s="501"/>
      <c r="AJ29" s="501"/>
      <c r="AK29" s="501"/>
      <c r="AL29" s="543"/>
      <c r="AM29" s="500">
        <v>1353365</v>
      </c>
      <c r="AN29" s="501"/>
      <c r="AO29" s="501"/>
      <c r="AP29" s="501"/>
      <c r="AQ29" s="501"/>
      <c r="AR29" s="543"/>
      <c r="AS29" s="500">
        <v>3055</v>
      </c>
      <c r="AT29" s="501"/>
      <c r="AU29" s="501"/>
      <c r="AV29" s="501"/>
      <c r="AW29" s="501"/>
      <c r="AX29" s="502"/>
      <c r="AY29" s="606"/>
      <c r="AZ29" s="607"/>
      <c r="BA29" s="607"/>
      <c r="BB29" s="608"/>
      <c r="BC29" s="483" t="s">
        <v>190</v>
      </c>
      <c r="BD29" s="484"/>
      <c r="BE29" s="484"/>
      <c r="BF29" s="484"/>
      <c r="BG29" s="484"/>
      <c r="BH29" s="484"/>
      <c r="BI29" s="484"/>
      <c r="BJ29" s="484"/>
      <c r="BK29" s="484"/>
      <c r="BL29" s="484"/>
      <c r="BM29" s="485"/>
      <c r="BN29" s="449">
        <v>895554</v>
      </c>
      <c r="BO29" s="450"/>
      <c r="BP29" s="450"/>
      <c r="BQ29" s="450"/>
      <c r="BR29" s="450"/>
      <c r="BS29" s="450"/>
      <c r="BT29" s="450"/>
      <c r="BU29" s="451"/>
      <c r="BV29" s="449">
        <v>893264</v>
      </c>
      <c r="BW29" s="450"/>
      <c r="BX29" s="450"/>
      <c r="BY29" s="450"/>
      <c r="BZ29" s="450"/>
      <c r="CA29" s="450"/>
      <c r="CB29" s="450"/>
      <c r="CC29" s="451"/>
      <c r="CD29" s="196"/>
      <c r="CE29" s="563"/>
      <c r="CF29" s="563"/>
      <c r="CG29" s="563"/>
      <c r="CH29" s="563"/>
      <c r="CI29" s="563"/>
      <c r="CJ29" s="563"/>
      <c r="CK29" s="563"/>
      <c r="CL29" s="563"/>
      <c r="CM29" s="563"/>
      <c r="CN29" s="563"/>
      <c r="CO29" s="563"/>
      <c r="CP29" s="563"/>
      <c r="CQ29" s="563"/>
      <c r="CR29" s="563"/>
      <c r="CS29" s="564"/>
      <c r="CT29" s="446"/>
      <c r="CU29" s="447"/>
      <c r="CV29" s="447"/>
      <c r="CW29" s="447"/>
      <c r="CX29" s="447"/>
      <c r="CY29" s="447"/>
      <c r="CZ29" s="447"/>
      <c r="DA29" s="448"/>
      <c r="DB29" s="446"/>
      <c r="DC29" s="447"/>
      <c r="DD29" s="447"/>
      <c r="DE29" s="447"/>
      <c r="DF29" s="447"/>
      <c r="DG29" s="447"/>
      <c r="DH29" s="447"/>
      <c r="DI29" s="448"/>
    </row>
    <row r="30" spans="1:113" ht="18.75" customHeight="1" thickBot="1" x14ac:dyDescent="0.2">
      <c r="A30" s="181"/>
      <c r="B30" s="621"/>
      <c r="C30" s="622"/>
      <c r="D30" s="623"/>
      <c r="E30" s="503"/>
      <c r="F30" s="504"/>
      <c r="G30" s="504"/>
      <c r="H30" s="504"/>
      <c r="I30" s="504"/>
      <c r="J30" s="504"/>
      <c r="K30" s="505"/>
      <c r="L30" s="613"/>
      <c r="M30" s="614"/>
      <c r="N30" s="614"/>
      <c r="O30" s="614"/>
      <c r="P30" s="615"/>
      <c r="Q30" s="613"/>
      <c r="R30" s="614"/>
      <c r="S30" s="614"/>
      <c r="T30" s="614"/>
      <c r="U30" s="614"/>
      <c r="V30" s="615"/>
      <c r="W30" s="616" t="s">
        <v>191</v>
      </c>
      <c r="X30" s="617"/>
      <c r="Y30" s="617"/>
      <c r="Z30" s="617"/>
      <c r="AA30" s="617"/>
      <c r="AB30" s="617"/>
      <c r="AC30" s="617"/>
      <c r="AD30" s="617"/>
      <c r="AE30" s="617"/>
      <c r="AF30" s="617"/>
      <c r="AG30" s="618"/>
      <c r="AH30" s="576">
        <v>96.6</v>
      </c>
      <c r="AI30" s="577"/>
      <c r="AJ30" s="577"/>
      <c r="AK30" s="577"/>
      <c r="AL30" s="577"/>
      <c r="AM30" s="577"/>
      <c r="AN30" s="577"/>
      <c r="AO30" s="577"/>
      <c r="AP30" s="577"/>
      <c r="AQ30" s="577"/>
      <c r="AR30" s="577"/>
      <c r="AS30" s="577"/>
      <c r="AT30" s="577"/>
      <c r="AU30" s="577"/>
      <c r="AV30" s="577"/>
      <c r="AW30" s="577"/>
      <c r="AX30" s="579"/>
      <c r="AY30" s="609"/>
      <c r="AZ30" s="610"/>
      <c r="BA30" s="610"/>
      <c r="BB30" s="611"/>
      <c r="BC30" s="565" t="s">
        <v>52</v>
      </c>
      <c r="BD30" s="566"/>
      <c r="BE30" s="566"/>
      <c r="BF30" s="566"/>
      <c r="BG30" s="566"/>
      <c r="BH30" s="566"/>
      <c r="BI30" s="566"/>
      <c r="BJ30" s="566"/>
      <c r="BK30" s="566"/>
      <c r="BL30" s="566"/>
      <c r="BM30" s="567"/>
      <c r="BN30" s="568">
        <v>8493233</v>
      </c>
      <c r="BO30" s="569"/>
      <c r="BP30" s="569"/>
      <c r="BQ30" s="569"/>
      <c r="BR30" s="569"/>
      <c r="BS30" s="569"/>
      <c r="BT30" s="569"/>
      <c r="BU30" s="570"/>
      <c r="BV30" s="568">
        <v>8330621</v>
      </c>
      <c r="BW30" s="569"/>
      <c r="BX30" s="569"/>
      <c r="BY30" s="569"/>
      <c r="BZ30" s="569"/>
      <c r="CA30" s="569"/>
      <c r="CB30" s="569"/>
      <c r="CC30" s="57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12" t="s">
        <v>192</v>
      </c>
      <c r="D32" s="612"/>
      <c r="E32" s="612"/>
      <c r="F32" s="612"/>
      <c r="G32" s="612"/>
      <c r="H32" s="612"/>
      <c r="I32" s="612"/>
      <c r="J32" s="612"/>
      <c r="K32" s="612"/>
      <c r="L32" s="612"/>
      <c r="M32" s="612"/>
      <c r="N32" s="612"/>
      <c r="O32" s="612"/>
      <c r="P32" s="612"/>
      <c r="Q32" s="612"/>
      <c r="R32" s="612"/>
      <c r="S32" s="612"/>
      <c r="U32" s="453" t="s">
        <v>193</v>
      </c>
      <c r="V32" s="453"/>
      <c r="W32" s="453"/>
      <c r="X32" s="453"/>
      <c r="Y32" s="453"/>
      <c r="Z32" s="453"/>
      <c r="AA32" s="453"/>
      <c r="AB32" s="453"/>
      <c r="AC32" s="453"/>
      <c r="AD32" s="453"/>
      <c r="AE32" s="453"/>
      <c r="AF32" s="453"/>
      <c r="AG32" s="453"/>
      <c r="AH32" s="453"/>
      <c r="AI32" s="453"/>
      <c r="AJ32" s="453"/>
      <c r="AK32" s="453"/>
      <c r="AM32" s="453" t="s">
        <v>194</v>
      </c>
      <c r="AN32" s="453"/>
      <c r="AO32" s="453"/>
      <c r="AP32" s="453"/>
      <c r="AQ32" s="453"/>
      <c r="AR32" s="453"/>
      <c r="AS32" s="453"/>
      <c r="AT32" s="453"/>
      <c r="AU32" s="453"/>
      <c r="AV32" s="453"/>
      <c r="AW32" s="453"/>
      <c r="AX32" s="453"/>
      <c r="AY32" s="453"/>
      <c r="AZ32" s="453"/>
      <c r="BA32" s="453"/>
      <c r="BB32" s="453"/>
      <c r="BC32" s="453"/>
      <c r="BE32" s="453" t="s">
        <v>195</v>
      </c>
      <c r="BF32" s="453"/>
      <c r="BG32" s="453"/>
      <c r="BH32" s="453"/>
      <c r="BI32" s="453"/>
      <c r="BJ32" s="453"/>
      <c r="BK32" s="453"/>
      <c r="BL32" s="453"/>
      <c r="BM32" s="453"/>
      <c r="BN32" s="453"/>
      <c r="BO32" s="453"/>
      <c r="BP32" s="453"/>
      <c r="BQ32" s="453"/>
      <c r="BR32" s="453"/>
      <c r="BS32" s="453"/>
      <c r="BT32" s="453"/>
      <c r="BU32" s="453"/>
      <c r="BW32" s="453" t="s">
        <v>196</v>
      </c>
      <c r="BX32" s="453"/>
      <c r="BY32" s="453"/>
      <c r="BZ32" s="453"/>
      <c r="CA32" s="453"/>
      <c r="CB32" s="453"/>
      <c r="CC32" s="453"/>
      <c r="CD32" s="453"/>
      <c r="CE32" s="453"/>
      <c r="CF32" s="453"/>
      <c r="CG32" s="453"/>
      <c r="CH32" s="453"/>
      <c r="CI32" s="453"/>
      <c r="CJ32" s="453"/>
      <c r="CK32" s="453"/>
      <c r="CL32" s="453"/>
      <c r="CM32" s="453"/>
      <c r="CO32" s="453" t="s">
        <v>197</v>
      </c>
      <c r="CP32" s="453"/>
      <c r="CQ32" s="453"/>
      <c r="CR32" s="453"/>
      <c r="CS32" s="453"/>
      <c r="CT32" s="453"/>
      <c r="CU32" s="453"/>
      <c r="CV32" s="453"/>
      <c r="CW32" s="453"/>
      <c r="CX32" s="453"/>
      <c r="CY32" s="453"/>
      <c r="CZ32" s="453"/>
      <c r="DA32" s="453"/>
      <c r="DB32" s="453"/>
      <c r="DC32" s="453"/>
      <c r="DD32" s="453"/>
      <c r="DE32" s="453"/>
      <c r="DI32" s="204"/>
    </row>
    <row r="33" spans="1:113" ht="13.5" customHeight="1" x14ac:dyDescent="0.15">
      <c r="A33" s="181"/>
      <c r="B33" s="205"/>
      <c r="C33" s="473" t="s">
        <v>198</v>
      </c>
      <c r="D33" s="473"/>
      <c r="E33" s="438" t="s">
        <v>199</v>
      </c>
      <c r="F33" s="438"/>
      <c r="G33" s="438"/>
      <c r="H33" s="438"/>
      <c r="I33" s="438"/>
      <c r="J33" s="438"/>
      <c r="K33" s="438"/>
      <c r="L33" s="438"/>
      <c r="M33" s="438"/>
      <c r="N33" s="438"/>
      <c r="O33" s="438"/>
      <c r="P33" s="438"/>
      <c r="Q33" s="438"/>
      <c r="R33" s="438"/>
      <c r="S33" s="438"/>
      <c r="T33" s="206"/>
      <c r="U33" s="473" t="s">
        <v>200</v>
      </c>
      <c r="V33" s="473"/>
      <c r="W33" s="438" t="s">
        <v>199</v>
      </c>
      <c r="X33" s="438"/>
      <c r="Y33" s="438"/>
      <c r="Z33" s="438"/>
      <c r="AA33" s="438"/>
      <c r="AB33" s="438"/>
      <c r="AC33" s="438"/>
      <c r="AD33" s="438"/>
      <c r="AE33" s="438"/>
      <c r="AF33" s="438"/>
      <c r="AG33" s="438"/>
      <c r="AH33" s="438"/>
      <c r="AI33" s="438"/>
      <c r="AJ33" s="438"/>
      <c r="AK33" s="438"/>
      <c r="AL33" s="206"/>
      <c r="AM33" s="473" t="s">
        <v>198</v>
      </c>
      <c r="AN33" s="473"/>
      <c r="AO33" s="438" t="s">
        <v>199</v>
      </c>
      <c r="AP33" s="438"/>
      <c r="AQ33" s="438"/>
      <c r="AR33" s="438"/>
      <c r="AS33" s="438"/>
      <c r="AT33" s="438"/>
      <c r="AU33" s="438"/>
      <c r="AV33" s="438"/>
      <c r="AW33" s="438"/>
      <c r="AX33" s="438"/>
      <c r="AY33" s="438"/>
      <c r="AZ33" s="438"/>
      <c r="BA33" s="438"/>
      <c r="BB33" s="438"/>
      <c r="BC33" s="438"/>
      <c r="BD33" s="207"/>
      <c r="BE33" s="438" t="s">
        <v>201</v>
      </c>
      <c r="BF33" s="438"/>
      <c r="BG33" s="438" t="s">
        <v>202</v>
      </c>
      <c r="BH33" s="438"/>
      <c r="BI33" s="438"/>
      <c r="BJ33" s="438"/>
      <c r="BK33" s="438"/>
      <c r="BL33" s="438"/>
      <c r="BM33" s="438"/>
      <c r="BN33" s="438"/>
      <c r="BO33" s="438"/>
      <c r="BP33" s="438"/>
      <c r="BQ33" s="438"/>
      <c r="BR33" s="438"/>
      <c r="BS33" s="438"/>
      <c r="BT33" s="438"/>
      <c r="BU33" s="438"/>
      <c r="BV33" s="207"/>
      <c r="BW33" s="473" t="s">
        <v>201</v>
      </c>
      <c r="BX33" s="473"/>
      <c r="BY33" s="438" t="s">
        <v>203</v>
      </c>
      <c r="BZ33" s="438"/>
      <c r="CA33" s="438"/>
      <c r="CB33" s="438"/>
      <c r="CC33" s="438"/>
      <c r="CD33" s="438"/>
      <c r="CE33" s="438"/>
      <c r="CF33" s="438"/>
      <c r="CG33" s="438"/>
      <c r="CH33" s="438"/>
      <c r="CI33" s="438"/>
      <c r="CJ33" s="438"/>
      <c r="CK33" s="438"/>
      <c r="CL33" s="438"/>
      <c r="CM33" s="438"/>
      <c r="CN33" s="206"/>
      <c r="CO33" s="473" t="s">
        <v>198</v>
      </c>
      <c r="CP33" s="473"/>
      <c r="CQ33" s="438" t="s">
        <v>204</v>
      </c>
      <c r="CR33" s="438"/>
      <c r="CS33" s="438"/>
      <c r="CT33" s="438"/>
      <c r="CU33" s="438"/>
      <c r="CV33" s="438"/>
      <c r="CW33" s="438"/>
      <c r="CX33" s="438"/>
      <c r="CY33" s="438"/>
      <c r="CZ33" s="438"/>
      <c r="DA33" s="438"/>
      <c r="DB33" s="438"/>
      <c r="DC33" s="438"/>
      <c r="DD33" s="438"/>
      <c r="DE33" s="438"/>
      <c r="DF33" s="206"/>
      <c r="DG33" s="638" t="s">
        <v>205</v>
      </c>
      <c r="DH33" s="638"/>
      <c r="DI33" s="208"/>
    </row>
    <row r="34" spans="1:113" ht="32.25" customHeight="1" x14ac:dyDescent="0.15">
      <c r="A34" s="181"/>
      <c r="B34" s="205"/>
      <c r="C34" s="639">
        <f>IF(E34="","",1)</f>
        <v>1</v>
      </c>
      <c r="D34" s="639"/>
      <c r="E34" s="640" t="str">
        <f>IF('各会計、関係団体の財政状況及び健全化判断比率'!B7="","",'各会計、関係団体の財政状況及び健全化判断比率'!B7)</f>
        <v>一般会計</v>
      </c>
      <c r="F34" s="640"/>
      <c r="G34" s="640"/>
      <c r="H34" s="640"/>
      <c r="I34" s="640"/>
      <c r="J34" s="640"/>
      <c r="K34" s="640"/>
      <c r="L34" s="640"/>
      <c r="M34" s="640"/>
      <c r="N34" s="640"/>
      <c r="O34" s="640"/>
      <c r="P34" s="640"/>
      <c r="Q34" s="640"/>
      <c r="R34" s="640"/>
      <c r="S34" s="640"/>
      <c r="T34" s="181"/>
      <c r="U34" s="639">
        <f>IF(W34="","",MAX(C34:D43)+1)</f>
        <v>2</v>
      </c>
      <c r="V34" s="639"/>
      <c r="W34" s="640" t="str">
        <f>IF('各会計、関係団体の財政状況及び健全化判断比率'!B28="","",'各会計、関係団体の財政状況及び健全化判断比率'!B28)</f>
        <v>国民健康保険特別会計</v>
      </c>
      <c r="X34" s="640"/>
      <c r="Y34" s="640"/>
      <c r="Z34" s="640"/>
      <c r="AA34" s="640"/>
      <c r="AB34" s="640"/>
      <c r="AC34" s="640"/>
      <c r="AD34" s="640"/>
      <c r="AE34" s="640"/>
      <c r="AF34" s="640"/>
      <c r="AG34" s="640"/>
      <c r="AH34" s="640"/>
      <c r="AI34" s="640"/>
      <c r="AJ34" s="640"/>
      <c r="AK34" s="640"/>
      <c r="AL34" s="181"/>
      <c r="AM34" s="639">
        <f>IF(AO34="","",MAX(C34:D43,U34:V43)+1)</f>
        <v>5</v>
      </c>
      <c r="AN34" s="639"/>
      <c r="AO34" s="640" t="str">
        <f>IF('各会計、関係団体の財政状況及び健全化判断比率'!B31="","",'各会計、関係団体の財政状況及び健全化判断比率'!B31)</f>
        <v>水道事業会計</v>
      </c>
      <c r="AP34" s="640"/>
      <c r="AQ34" s="640"/>
      <c r="AR34" s="640"/>
      <c r="AS34" s="640"/>
      <c r="AT34" s="640"/>
      <c r="AU34" s="640"/>
      <c r="AV34" s="640"/>
      <c r="AW34" s="640"/>
      <c r="AX34" s="640"/>
      <c r="AY34" s="640"/>
      <c r="AZ34" s="640"/>
      <c r="BA34" s="640"/>
      <c r="BB34" s="640"/>
      <c r="BC34" s="640"/>
      <c r="BD34" s="181"/>
      <c r="BE34" s="639" t="str">
        <f>IF(BG34="","",MAX(C34:D43,U34:V43,AM34:AN43)+1)</f>
        <v/>
      </c>
      <c r="BF34" s="639"/>
      <c r="BG34" s="640"/>
      <c r="BH34" s="640"/>
      <c r="BI34" s="640"/>
      <c r="BJ34" s="640"/>
      <c r="BK34" s="640"/>
      <c r="BL34" s="640"/>
      <c r="BM34" s="640"/>
      <c r="BN34" s="640"/>
      <c r="BO34" s="640"/>
      <c r="BP34" s="640"/>
      <c r="BQ34" s="640"/>
      <c r="BR34" s="640"/>
      <c r="BS34" s="640"/>
      <c r="BT34" s="640"/>
      <c r="BU34" s="640"/>
      <c r="BV34" s="181"/>
      <c r="BW34" s="639">
        <f>IF(BY34="","",MAX(C34:D43,U34:V43,AM34:AN43,BE34:BF43)+1)</f>
        <v>7</v>
      </c>
      <c r="BX34" s="639"/>
      <c r="BY34" s="640" t="str">
        <f>IF('各会計、関係団体の財政状況及び健全化判断比率'!B68="","",'各会計、関係団体の財政状況及び健全化判断比率'!B68)</f>
        <v>長野広域連合（一般会計）</v>
      </c>
      <c r="BZ34" s="640"/>
      <c r="CA34" s="640"/>
      <c r="CB34" s="640"/>
      <c r="CC34" s="640"/>
      <c r="CD34" s="640"/>
      <c r="CE34" s="640"/>
      <c r="CF34" s="640"/>
      <c r="CG34" s="640"/>
      <c r="CH34" s="640"/>
      <c r="CI34" s="640"/>
      <c r="CJ34" s="640"/>
      <c r="CK34" s="640"/>
      <c r="CL34" s="640"/>
      <c r="CM34" s="640"/>
      <c r="CN34" s="181"/>
      <c r="CO34" s="639">
        <f>IF(CQ34="","",MAX(C34:D43,U34:V43,AM34:AN43,BE34:BF43,BW34:BX43)+1)</f>
        <v>17</v>
      </c>
      <c r="CP34" s="639"/>
      <c r="CQ34" s="640" t="str">
        <f>IF('各会計、関係団体の財政状況及び健全化判断比率'!BS7="","",'各会計、関係団体の財政状況及び健全化判断比率'!BS7)</f>
        <v>千曲土地開発公社</v>
      </c>
      <c r="CR34" s="640"/>
      <c r="CS34" s="640"/>
      <c r="CT34" s="640"/>
      <c r="CU34" s="640"/>
      <c r="CV34" s="640"/>
      <c r="CW34" s="640"/>
      <c r="CX34" s="640"/>
      <c r="CY34" s="640"/>
      <c r="CZ34" s="640"/>
      <c r="DA34" s="640"/>
      <c r="DB34" s="640"/>
      <c r="DC34" s="640"/>
      <c r="DD34" s="640"/>
      <c r="DE34" s="640"/>
      <c r="DG34" s="641" t="str">
        <f>IF('各会計、関係団体の財政状況及び健全化判断比率'!BR7="","",'各会計、関係団体の財政状況及び健全化判断比率'!BR7)</f>
        <v/>
      </c>
      <c r="DH34" s="641"/>
      <c r="DI34" s="208"/>
    </row>
    <row r="35" spans="1:113" ht="32.25" customHeight="1" x14ac:dyDescent="0.15">
      <c r="A35" s="181"/>
      <c r="B35" s="205"/>
      <c r="C35" s="639" t="str">
        <f>IF(E35="","",C34+1)</f>
        <v/>
      </c>
      <c r="D35" s="639"/>
      <c r="E35" s="640" t="str">
        <f>IF('各会計、関係団体の財政状況及び健全化判断比率'!B8="","",'各会計、関係団体の財政状況及び健全化判断比率'!B8)</f>
        <v/>
      </c>
      <c r="F35" s="640"/>
      <c r="G35" s="640"/>
      <c r="H35" s="640"/>
      <c r="I35" s="640"/>
      <c r="J35" s="640"/>
      <c r="K35" s="640"/>
      <c r="L35" s="640"/>
      <c r="M35" s="640"/>
      <c r="N35" s="640"/>
      <c r="O35" s="640"/>
      <c r="P35" s="640"/>
      <c r="Q35" s="640"/>
      <c r="R35" s="640"/>
      <c r="S35" s="640"/>
      <c r="T35" s="181"/>
      <c r="U35" s="639">
        <f>IF(W35="","",U34+1)</f>
        <v>3</v>
      </c>
      <c r="V35" s="639"/>
      <c r="W35" s="640" t="str">
        <f>IF('各会計、関係団体の財政状況及び健全化判断比率'!B29="","",'各会計、関係団体の財政状況及び健全化判断比率'!B29)</f>
        <v>介護保険特別会計</v>
      </c>
      <c r="X35" s="640"/>
      <c r="Y35" s="640"/>
      <c r="Z35" s="640"/>
      <c r="AA35" s="640"/>
      <c r="AB35" s="640"/>
      <c r="AC35" s="640"/>
      <c r="AD35" s="640"/>
      <c r="AE35" s="640"/>
      <c r="AF35" s="640"/>
      <c r="AG35" s="640"/>
      <c r="AH35" s="640"/>
      <c r="AI35" s="640"/>
      <c r="AJ35" s="640"/>
      <c r="AK35" s="640"/>
      <c r="AL35" s="181"/>
      <c r="AM35" s="639">
        <f t="shared" ref="AM35:AM43" si="0">IF(AO35="","",AM34+1)</f>
        <v>6</v>
      </c>
      <c r="AN35" s="639"/>
      <c r="AO35" s="640" t="str">
        <f>IF('各会計、関係団体の財政状況及び健全化判断比率'!B32="","",'各会計、関係団体の財政状況及び健全化判断比率'!B32)</f>
        <v>下水道事業会計</v>
      </c>
      <c r="AP35" s="640"/>
      <c r="AQ35" s="640"/>
      <c r="AR35" s="640"/>
      <c r="AS35" s="640"/>
      <c r="AT35" s="640"/>
      <c r="AU35" s="640"/>
      <c r="AV35" s="640"/>
      <c r="AW35" s="640"/>
      <c r="AX35" s="640"/>
      <c r="AY35" s="640"/>
      <c r="AZ35" s="640"/>
      <c r="BA35" s="640"/>
      <c r="BB35" s="640"/>
      <c r="BC35" s="640"/>
      <c r="BD35" s="181"/>
      <c r="BE35" s="639" t="str">
        <f t="shared" ref="BE35:BE43" si="1">IF(BG35="","",BE34+1)</f>
        <v/>
      </c>
      <c r="BF35" s="639"/>
      <c r="BG35" s="640"/>
      <c r="BH35" s="640"/>
      <c r="BI35" s="640"/>
      <c r="BJ35" s="640"/>
      <c r="BK35" s="640"/>
      <c r="BL35" s="640"/>
      <c r="BM35" s="640"/>
      <c r="BN35" s="640"/>
      <c r="BO35" s="640"/>
      <c r="BP35" s="640"/>
      <c r="BQ35" s="640"/>
      <c r="BR35" s="640"/>
      <c r="BS35" s="640"/>
      <c r="BT35" s="640"/>
      <c r="BU35" s="640"/>
      <c r="BV35" s="181"/>
      <c r="BW35" s="639">
        <f t="shared" ref="BW35:BW43" si="2">IF(BY35="","",BW34+1)</f>
        <v>8</v>
      </c>
      <c r="BX35" s="639"/>
      <c r="BY35" s="640" t="str">
        <f>IF('各会計、関係団体の財政状況及び健全化判断比率'!B69="","",'各会計、関係団体の財政状況及び健全化判断比率'!B69)</f>
        <v>長野広域連合（老人福祉施設等運営事業特別会計）</v>
      </c>
      <c r="BZ35" s="640"/>
      <c r="CA35" s="640"/>
      <c r="CB35" s="640"/>
      <c r="CC35" s="640"/>
      <c r="CD35" s="640"/>
      <c r="CE35" s="640"/>
      <c r="CF35" s="640"/>
      <c r="CG35" s="640"/>
      <c r="CH35" s="640"/>
      <c r="CI35" s="640"/>
      <c r="CJ35" s="640"/>
      <c r="CK35" s="640"/>
      <c r="CL35" s="640"/>
      <c r="CM35" s="640"/>
      <c r="CN35" s="181"/>
      <c r="CO35" s="639">
        <f t="shared" ref="CO35:CO43" si="3">IF(CQ35="","",CO34+1)</f>
        <v>18</v>
      </c>
      <c r="CP35" s="639"/>
      <c r="CQ35" s="640" t="str">
        <f>IF('各会計、関係団体の財政状況及び健全化判断比率'!BS8="","",'各会計、関係団体の財政状況及び健全化判断比率'!BS8)</f>
        <v>信州千曲観光局</v>
      </c>
      <c r="CR35" s="640"/>
      <c r="CS35" s="640"/>
      <c r="CT35" s="640"/>
      <c r="CU35" s="640"/>
      <c r="CV35" s="640"/>
      <c r="CW35" s="640"/>
      <c r="CX35" s="640"/>
      <c r="CY35" s="640"/>
      <c r="CZ35" s="640"/>
      <c r="DA35" s="640"/>
      <c r="DB35" s="640"/>
      <c r="DC35" s="640"/>
      <c r="DD35" s="640"/>
      <c r="DE35" s="640"/>
      <c r="DG35" s="641" t="str">
        <f>IF('各会計、関係団体の財政状況及び健全化判断比率'!BR8="","",'各会計、関係団体の財政状況及び健全化判断比率'!BR8)</f>
        <v/>
      </c>
      <c r="DH35" s="641"/>
      <c r="DI35" s="208"/>
    </row>
    <row r="36" spans="1:113" ht="32.25" customHeight="1" x14ac:dyDescent="0.15">
      <c r="A36" s="181"/>
      <c r="B36" s="205"/>
      <c r="C36" s="639" t="str">
        <f>IF(E36="","",C35+1)</f>
        <v/>
      </c>
      <c r="D36" s="639"/>
      <c r="E36" s="640" t="str">
        <f>IF('各会計、関係団体の財政状況及び健全化判断比率'!B9="","",'各会計、関係団体の財政状況及び健全化判断比率'!B9)</f>
        <v/>
      </c>
      <c r="F36" s="640"/>
      <c r="G36" s="640"/>
      <c r="H36" s="640"/>
      <c r="I36" s="640"/>
      <c r="J36" s="640"/>
      <c r="K36" s="640"/>
      <c r="L36" s="640"/>
      <c r="M36" s="640"/>
      <c r="N36" s="640"/>
      <c r="O36" s="640"/>
      <c r="P36" s="640"/>
      <c r="Q36" s="640"/>
      <c r="R36" s="640"/>
      <c r="S36" s="640"/>
      <c r="T36" s="181"/>
      <c r="U36" s="639">
        <f t="shared" ref="U36:U43" si="4">IF(W36="","",U35+1)</f>
        <v>4</v>
      </c>
      <c r="V36" s="639"/>
      <c r="W36" s="640" t="str">
        <f>IF('各会計、関係団体の財政状況及び健全化判断比率'!B30="","",'各会計、関係団体の財政状況及び健全化判断比率'!B30)</f>
        <v>後期高齢者医療特別会計</v>
      </c>
      <c r="X36" s="640"/>
      <c r="Y36" s="640"/>
      <c r="Z36" s="640"/>
      <c r="AA36" s="640"/>
      <c r="AB36" s="640"/>
      <c r="AC36" s="640"/>
      <c r="AD36" s="640"/>
      <c r="AE36" s="640"/>
      <c r="AF36" s="640"/>
      <c r="AG36" s="640"/>
      <c r="AH36" s="640"/>
      <c r="AI36" s="640"/>
      <c r="AJ36" s="640"/>
      <c r="AK36" s="640"/>
      <c r="AL36" s="181"/>
      <c r="AM36" s="639" t="str">
        <f t="shared" si="0"/>
        <v/>
      </c>
      <c r="AN36" s="639"/>
      <c r="AO36" s="640"/>
      <c r="AP36" s="640"/>
      <c r="AQ36" s="640"/>
      <c r="AR36" s="640"/>
      <c r="AS36" s="640"/>
      <c r="AT36" s="640"/>
      <c r="AU36" s="640"/>
      <c r="AV36" s="640"/>
      <c r="AW36" s="640"/>
      <c r="AX36" s="640"/>
      <c r="AY36" s="640"/>
      <c r="AZ36" s="640"/>
      <c r="BA36" s="640"/>
      <c r="BB36" s="640"/>
      <c r="BC36" s="640"/>
      <c r="BD36" s="181"/>
      <c r="BE36" s="639" t="str">
        <f t="shared" si="1"/>
        <v/>
      </c>
      <c r="BF36" s="639"/>
      <c r="BG36" s="640"/>
      <c r="BH36" s="640"/>
      <c r="BI36" s="640"/>
      <c r="BJ36" s="640"/>
      <c r="BK36" s="640"/>
      <c r="BL36" s="640"/>
      <c r="BM36" s="640"/>
      <c r="BN36" s="640"/>
      <c r="BO36" s="640"/>
      <c r="BP36" s="640"/>
      <c r="BQ36" s="640"/>
      <c r="BR36" s="640"/>
      <c r="BS36" s="640"/>
      <c r="BT36" s="640"/>
      <c r="BU36" s="640"/>
      <c r="BV36" s="181"/>
      <c r="BW36" s="639">
        <f t="shared" si="2"/>
        <v>9</v>
      </c>
      <c r="BX36" s="639"/>
      <c r="BY36" s="640" t="str">
        <f>IF('各会計、関係団体の財政状況及び健全化判断比率'!B70="","",'各会計、関係団体の財政状況及び健全化判断比率'!B70)</f>
        <v>長野広域連合（長野地域ふるさと事業特別会計)</v>
      </c>
      <c r="BZ36" s="640"/>
      <c r="CA36" s="640"/>
      <c r="CB36" s="640"/>
      <c r="CC36" s="640"/>
      <c r="CD36" s="640"/>
      <c r="CE36" s="640"/>
      <c r="CF36" s="640"/>
      <c r="CG36" s="640"/>
      <c r="CH36" s="640"/>
      <c r="CI36" s="640"/>
      <c r="CJ36" s="640"/>
      <c r="CK36" s="640"/>
      <c r="CL36" s="640"/>
      <c r="CM36" s="640"/>
      <c r="CN36" s="181"/>
      <c r="CO36" s="639" t="str">
        <f t="shared" si="3"/>
        <v/>
      </c>
      <c r="CP36" s="639"/>
      <c r="CQ36" s="640" t="str">
        <f>IF('各会計、関係団体の財政状況及び健全化判断比率'!BS9="","",'各会計、関係団体の財政状況及び健全化判断比率'!BS9)</f>
        <v/>
      </c>
      <c r="CR36" s="640"/>
      <c r="CS36" s="640"/>
      <c r="CT36" s="640"/>
      <c r="CU36" s="640"/>
      <c r="CV36" s="640"/>
      <c r="CW36" s="640"/>
      <c r="CX36" s="640"/>
      <c r="CY36" s="640"/>
      <c r="CZ36" s="640"/>
      <c r="DA36" s="640"/>
      <c r="DB36" s="640"/>
      <c r="DC36" s="640"/>
      <c r="DD36" s="640"/>
      <c r="DE36" s="640"/>
      <c r="DG36" s="641" t="str">
        <f>IF('各会計、関係団体の財政状況及び健全化判断比率'!BR9="","",'各会計、関係団体の財政状況及び健全化判断比率'!BR9)</f>
        <v/>
      </c>
      <c r="DH36" s="641"/>
      <c r="DI36" s="208"/>
    </row>
    <row r="37" spans="1:113" ht="32.25" customHeight="1" x14ac:dyDescent="0.15">
      <c r="A37" s="181"/>
      <c r="B37" s="205"/>
      <c r="C37" s="639" t="str">
        <f>IF(E37="","",C36+1)</f>
        <v/>
      </c>
      <c r="D37" s="639"/>
      <c r="E37" s="640" t="str">
        <f>IF('各会計、関係団体の財政状況及び健全化判断比率'!B10="","",'各会計、関係団体の財政状況及び健全化判断比率'!B10)</f>
        <v/>
      </c>
      <c r="F37" s="640"/>
      <c r="G37" s="640"/>
      <c r="H37" s="640"/>
      <c r="I37" s="640"/>
      <c r="J37" s="640"/>
      <c r="K37" s="640"/>
      <c r="L37" s="640"/>
      <c r="M37" s="640"/>
      <c r="N37" s="640"/>
      <c r="O37" s="640"/>
      <c r="P37" s="640"/>
      <c r="Q37" s="640"/>
      <c r="R37" s="640"/>
      <c r="S37" s="640"/>
      <c r="T37" s="181"/>
      <c r="U37" s="639" t="str">
        <f t="shared" si="4"/>
        <v/>
      </c>
      <c r="V37" s="639"/>
      <c r="W37" s="640"/>
      <c r="X37" s="640"/>
      <c r="Y37" s="640"/>
      <c r="Z37" s="640"/>
      <c r="AA37" s="640"/>
      <c r="AB37" s="640"/>
      <c r="AC37" s="640"/>
      <c r="AD37" s="640"/>
      <c r="AE37" s="640"/>
      <c r="AF37" s="640"/>
      <c r="AG37" s="640"/>
      <c r="AH37" s="640"/>
      <c r="AI37" s="640"/>
      <c r="AJ37" s="640"/>
      <c r="AK37" s="640"/>
      <c r="AL37" s="181"/>
      <c r="AM37" s="639" t="str">
        <f t="shared" si="0"/>
        <v/>
      </c>
      <c r="AN37" s="639"/>
      <c r="AO37" s="640"/>
      <c r="AP37" s="640"/>
      <c r="AQ37" s="640"/>
      <c r="AR37" s="640"/>
      <c r="AS37" s="640"/>
      <c r="AT37" s="640"/>
      <c r="AU37" s="640"/>
      <c r="AV37" s="640"/>
      <c r="AW37" s="640"/>
      <c r="AX37" s="640"/>
      <c r="AY37" s="640"/>
      <c r="AZ37" s="640"/>
      <c r="BA37" s="640"/>
      <c r="BB37" s="640"/>
      <c r="BC37" s="640"/>
      <c r="BD37" s="181"/>
      <c r="BE37" s="639" t="str">
        <f t="shared" si="1"/>
        <v/>
      </c>
      <c r="BF37" s="639"/>
      <c r="BG37" s="640"/>
      <c r="BH37" s="640"/>
      <c r="BI37" s="640"/>
      <c r="BJ37" s="640"/>
      <c r="BK37" s="640"/>
      <c r="BL37" s="640"/>
      <c r="BM37" s="640"/>
      <c r="BN37" s="640"/>
      <c r="BO37" s="640"/>
      <c r="BP37" s="640"/>
      <c r="BQ37" s="640"/>
      <c r="BR37" s="640"/>
      <c r="BS37" s="640"/>
      <c r="BT37" s="640"/>
      <c r="BU37" s="640"/>
      <c r="BV37" s="181"/>
      <c r="BW37" s="639">
        <f t="shared" si="2"/>
        <v>10</v>
      </c>
      <c r="BX37" s="639"/>
      <c r="BY37" s="640" t="str">
        <f>IF('各会計、関係団体の財政状況及び健全化判断比率'!B71="","",'各会計、関係団体の財政状況及び健全化判断比率'!B71)</f>
        <v>長野広域連合（ごみ処理施設事業特別会計）</v>
      </c>
      <c r="BZ37" s="640"/>
      <c r="CA37" s="640"/>
      <c r="CB37" s="640"/>
      <c r="CC37" s="640"/>
      <c r="CD37" s="640"/>
      <c r="CE37" s="640"/>
      <c r="CF37" s="640"/>
      <c r="CG37" s="640"/>
      <c r="CH37" s="640"/>
      <c r="CI37" s="640"/>
      <c r="CJ37" s="640"/>
      <c r="CK37" s="640"/>
      <c r="CL37" s="640"/>
      <c r="CM37" s="640"/>
      <c r="CN37" s="181"/>
      <c r="CO37" s="639" t="str">
        <f t="shared" si="3"/>
        <v/>
      </c>
      <c r="CP37" s="639"/>
      <c r="CQ37" s="640" t="str">
        <f>IF('各会計、関係団体の財政状況及び健全化判断比率'!BS10="","",'各会計、関係団体の財政状況及び健全化判断比率'!BS10)</f>
        <v/>
      </c>
      <c r="CR37" s="640"/>
      <c r="CS37" s="640"/>
      <c r="CT37" s="640"/>
      <c r="CU37" s="640"/>
      <c r="CV37" s="640"/>
      <c r="CW37" s="640"/>
      <c r="CX37" s="640"/>
      <c r="CY37" s="640"/>
      <c r="CZ37" s="640"/>
      <c r="DA37" s="640"/>
      <c r="DB37" s="640"/>
      <c r="DC37" s="640"/>
      <c r="DD37" s="640"/>
      <c r="DE37" s="640"/>
      <c r="DG37" s="641" t="str">
        <f>IF('各会計、関係団体の財政状況及び健全化判断比率'!BR10="","",'各会計、関係団体の財政状況及び健全化判断比率'!BR10)</f>
        <v/>
      </c>
      <c r="DH37" s="641"/>
      <c r="DI37" s="208"/>
    </row>
    <row r="38" spans="1:113" ht="32.25" customHeight="1" x14ac:dyDescent="0.15">
      <c r="A38" s="181"/>
      <c r="B38" s="205"/>
      <c r="C38" s="639" t="str">
        <f t="shared" ref="C38:C43" si="5">IF(E38="","",C37+1)</f>
        <v/>
      </c>
      <c r="D38" s="639"/>
      <c r="E38" s="640" t="str">
        <f>IF('各会計、関係団体の財政状況及び健全化判断比率'!B11="","",'各会計、関係団体の財政状況及び健全化判断比率'!B11)</f>
        <v/>
      </c>
      <c r="F38" s="640"/>
      <c r="G38" s="640"/>
      <c r="H38" s="640"/>
      <c r="I38" s="640"/>
      <c r="J38" s="640"/>
      <c r="K38" s="640"/>
      <c r="L38" s="640"/>
      <c r="M38" s="640"/>
      <c r="N38" s="640"/>
      <c r="O38" s="640"/>
      <c r="P38" s="640"/>
      <c r="Q38" s="640"/>
      <c r="R38" s="640"/>
      <c r="S38" s="640"/>
      <c r="T38" s="181"/>
      <c r="U38" s="639" t="str">
        <f t="shared" si="4"/>
        <v/>
      </c>
      <c r="V38" s="639"/>
      <c r="W38" s="640"/>
      <c r="X38" s="640"/>
      <c r="Y38" s="640"/>
      <c r="Z38" s="640"/>
      <c r="AA38" s="640"/>
      <c r="AB38" s="640"/>
      <c r="AC38" s="640"/>
      <c r="AD38" s="640"/>
      <c r="AE38" s="640"/>
      <c r="AF38" s="640"/>
      <c r="AG38" s="640"/>
      <c r="AH38" s="640"/>
      <c r="AI38" s="640"/>
      <c r="AJ38" s="640"/>
      <c r="AK38" s="640"/>
      <c r="AL38" s="181"/>
      <c r="AM38" s="639" t="str">
        <f t="shared" si="0"/>
        <v/>
      </c>
      <c r="AN38" s="639"/>
      <c r="AO38" s="640"/>
      <c r="AP38" s="640"/>
      <c r="AQ38" s="640"/>
      <c r="AR38" s="640"/>
      <c r="AS38" s="640"/>
      <c r="AT38" s="640"/>
      <c r="AU38" s="640"/>
      <c r="AV38" s="640"/>
      <c r="AW38" s="640"/>
      <c r="AX38" s="640"/>
      <c r="AY38" s="640"/>
      <c r="AZ38" s="640"/>
      <c r="BA38" s="640"/>
      <c r="BB38" s="640"/>
      <c r="BC38" s="640"/>
      <c r="BD38" s="181"/>
      <c r="BE38" s="639" t="str">
        <f t="shared" si="1"/>
        <v/>
      </c>
      <c r="BF38" s="639"/>
      <c r="BG38" s="640"/>
      <c r="BH38" s="640"/>
      <c r="BI38" s="640"/>
      <c r="BJ38" s="640"/>
      <c r="BK38" s="640"/>
      <c r="BL38" s="640"/>
      <c r="BM38" s="640"/>
      <c r="BN38" s="640"/>
      <c r="BO38" s="640"/>
      <c r="BP38" s="640"/>
      <c r="BQ38" s="640"/>
      <c r="BR38" s="640"/>
      <c r="BS38" s="640"/>
      <c r="BT38" s="640"/>
      <c r="BU38" s="640"/>
      <c r="BV38" s="181"/>
      <c r="BW38" s="639">
        <f t="shared" si="2"/>
        <v>11</v>
      </c>
      <c r="BX38" s="639"/>
      <c r="BY38" s="640" t="str">
        <f>IF('各会計、関係団体の財政状況及び健全化判断比率'!B72="","",'各会計、関係団体の財政状況及び健全化判断比率'!B72)</f>
        <v>千曲坂城消防組合（一般会計）</v>
      </c>
      <c r="BZ38" s="640"/>
      <c r="CA38" s="640"/>
      <c r="CB38" s="640"/>
      <c r="CC38" s="640"/>
      <c r="CD38" s="640"/>
      <c r="CE38" s="640"/>
      <c r="CF38" s="640"/>
      <c r="CG38" s="640"/>
      <c r="CH38" s="640"/>
      <c r="CI38" s="640"/>
      <c r="CJ38" s="640"/>
      <c r="CK38" s="640"/>
      <c r="CL38" s="640"/>
      <c r="CM38" s="640"/>
      <c r="CN38" s="181"/>
      <c r="CO38" s="639" t="str">
        <f t="shared" si="3"/>
        <v/>
      </c>
      <c r="CP38" s="639"/>
      <c r="CQ38" s="640" t="str">
        <f>IF('各会計、関係団体の財政状況及び健全化判断比率'!BS11="","",'各会計、関係団体の財政状況及び健全化判断比率'!BS11)</f>
        <v/>
      </c>
      <c r="CR38" s="640"/>
      <c r="CS38" s="640"/>
      <c r="CT38" s="640"/>
      <c r="CU38" s="640"/>
      <c r="CV38" s="640"/>
      <c r="CW38" s="640"/>
      <c r="CX38" s="640"/>
      <c r="CY38" s="640"/>
      <c r="CZ38" s="640"/>
      <c r="DA38" s="640"/>
      <c r="DB38" s="640"/>
      <c r="DC38" s="640"/>
      <c r="DD38" s="640"/>
      <c r="DE38" s="640"/>
      <c r="DG38" s="641" t="str">
        <f>IF('各会計、関係団体の財政状況及び健全化判断比率'!BR11="","",'各会計、関係団体の財政状況及び健全化判断比率'!BR11)</f>
        <v/>
      </c>
      <c r="DH38" s="641"/>
      <c r="DI38" s="208"/>
    </row>
    <row r="39" spans="1:113" ht="32.25" customHeight="1" x14ac:dyDescent="0.15">
      <c r="A39" s="181"/>
      <c r="B39" s="205"/>
      <c r="C39" s="639" t="str">
        <f t="shared" si="5"/>
        <v/>
      </c>
      <c r="D39" s="639"/>
      <c r="E39" s="640" t="str">
        <f>IF('各会計、関係団体の財政状況及び健全化判断比率'!B12="","",'各会計、関係団体の財政状況及び健全化判断比率'!B12)</f>
        <v/>
      </c>
      <c r="F39" s="640"/>
      <c r="G39" s="640"/>
      <c r="H39" s="640"/>
      <c r="I39" s="640"/>
      <c r="J39" s="640"/>
      <c r="K39" s="640"/>
      <c r="L39" s="640"/>
      <c r="M39" s="640"/>
      <c r="N39" s="640"/>
      <c r="O39" s="640"/>
      <c r="P39" s="640"/>
      <c r="Q39" s="640"/>
      <c r="R39" s="640"/>
      <c r="S39" s="640"/>
      <c r="T39" s="181"/>
      <c r="U39" s="639" t="str">
        <f t="shared" si="4"/>
        <v/>
      </c>
      <c r="V39" s="639"/>
      <c r="W39" s="640"/>
      <c r="X39" s="640"/>
      <c r="Y39" s="640"/>
      <c r="Z39" s="640"/>
      <c r="AA39" s="640"/>
      <c r="AB39" s="640"/>
      <c r="AC39" s="640"/>
      <c r="AD39" s="640"/>
      <c r="AE39" s="640"/>
      <c r="AF39" s="640"/>
      <c r="AG39" s="640"/>
      <c r="AH39" s="640"/>
      <c r="AI39" s="640"/>
      <c r="AJ39" s="640"/>
      <c r="AK39" s="640"/>
      <c r="AL39" s="181"/>
      <c r="AM39" s="639" t="str">
        <f t="shared" si="0"/>
        <v/>
      </c>
      <c r="AN39" s="639"/>
      <c r="AO39" s="640"/>
      <c r="AP39" s="640"/>
      <c r="AQ39" s="640"/>
      <c r="AR39" s="640"/>
      <c r="AS39" s="640"/>
      <c r="AT39" s="640"/>
      <c r="AU39" s="640"/>
      <c r="AV39" s="640"/>
      <c r="AW39" s="640"/>
      <c r="AX39" s="640"/>
      <c r="AY39" s="640"/>
      <c r="AZ39" s="640"/>
      <c r="BA39" s="640"/>
      <c r="BB39" s="640"/>
      <c r="BC39" s="640"/>
      <c r="BD39" s="181"/>
      <c r="BE39" s="639" t="str">
        <f t="shared" si="1"/>
        <v/>
      </c>
      <c r="BF39" s="639"/>
      <c r="BG39" s="640"/>
      <c r="BH39" s="640"/>
      <c r="BI39" s="640"/>
      <c r="BJ39" s="640"/>
      <c r="BK39" s="640"/>
      <c r="BL39" s="640"/>
      <c r="BM39" s="640"/>
      <c r="BN39" s="640"/>
      <c r="BO39" s="640"/>
      <c r="BP39" s="640"/>
      <c r="BQ39" s="640"/>
      <c r="BR39" s="640"/>
      <c r="BS39" s="640"/>
      <c r="BT39" s="640"/>
      <c r="BU39" s="640"/>
      <c r="BV39" s="181"/>
      <c r="BW39" s="639">
        <f t="shared" si="2"/>
        <v>12</v>
      </c>
      <c r="BX39" s="639"/>
      <c r="BY39" s="640" t="str">
        <f>IF('各会計、関係団体の財政状況及び健全化判断比率'!B73="","",'各会計、関係団体の財政状況及び健全化判断比率'!B73)</f>
        <v>葛尾組合（一般会計）</v>
      </c>
      <c r="BZ39" s="640"/>
      <c r="CA39" s="640"/>
      <c r="CB39" s="640"/>
      <c r="CC39" s="640"/>
      <c r="CD39" s="640"/>
      <c r="CE39" s="640"/>
      <c r="CF39" s="640"/>
      <c r="CG39" s="640"/>
      <c r="CH39" s="640"/>
      <c r="CI39" s="640"/>
      <c r="CJ39" s="640"/>
      <c r="CK39" s="640"/>
      <c r="CL39" s="640"/>
      <c r="CM39" s="640"/>
      <c r="CN39" s="181"/>
      <c r="CO39" s="639" t="str">
        <f t="shared" si="3"/>
        <v/>
      </c>
      <c r="CP39" s="639"/>
      <c r="CQ39" s="640" t="str">
        <f>IF('各会計、関係団体の財政状況及び健全化判断比率'!BS12="","",'各会計、関係団体の財政状況及び健全化判断比率'!BS12)</f>
        <v/>
      </c>
      <c r="CR39" s="640"/>
      <c r="CS39" s="640"/>
      <c r="CT39" s="640"/>
      <c r="CU39" s="640"/>
      <c r="CV39" s="640"/>
      <c r="CW39" s="640"/>
      <c r="CX39" s="640"/>
      <c r="CY39" s="640"/>
      <c r="CZ39" s="640"/>
      <c r="DA39" s="640"/>
      <c r="DB39" s="640"/>
      <c r="DC39" s="640"/>
      <c r="DD39" s="640"/>
      <c r="DE39" s="640"/>
      <c r="DG39" s="641" t="str">
        <f>IF('各会計、関係団体の財政状況及び健全化判断比率'!BR12="","",'各会計、関係団体の財政状況及び健全化判断比率'!BR12)</f>
        <v/>
      </c>
      <c r="DH39" s="641"/>
      <c r="DI39" s="208"/>
    </row>
    <row r="40" spans="1:113" ht="32.25" customHeight="1" x14ac:dyDescent="0.15">
      <c r="A40" s="181"/>
      <c r="B40" s="205"/>
      <c r="C40" s="639" t="str">
        <f t="shared" si="5"/>
        <v/>
      </c>
      <c r="D40" s="639"/>
      <c r="E40" s="640" t="str">
        <f>IF('各会計、関係団体の財政状況及び健全化判断比率'!B13="","",'各会計、関係団体の財政状況及び健全化判断比率'!B13)</f>
        <v/>
      </c>
      <c r="F40" s="640"/>
      <c r="G40" s="640"/>
      <c r="H40" s="640"/>
      <c r="I40" s="640"/>
      <c r="J40" s="640"/>
      <c r="K40" s="640"/>
      <c r="L40" s="640"/>
      <c r="M40" s="640"/>
      <c r="N40" s="640"/>
      <c r="O40" s="640"/>
      <c r="P40" s="640"/>
      <c r="Q40" s="640"/>
      <c r="R40" s="640"/>
      <c r="S40" s="640"/>
      <c r="T40" s="181"/>
      <c r="U40" s="639" t="str">
        <f t="shared" si="4"/>
        <v/>
      </c>
      <c r="V40" s="639"/>
      <c r="W40" s="640"/>
      <c r="X40" s="640"/>
      <c r="Y40" s="640"/>
      <c r="Z40" s="640"/>
      <c r="AA40" s="640"/>
      <c r="AB40" s="640"/>
      <c r="AC40" s="640"/>
      <c r="AD40" s="640"/>
      <c r="AE40" s="640"/>
      <c r="AF40" s="640"/>
      <c r="AG40" s="640"/>
      <c r="AH40" s="640"/>
      <c r="AI40" s="640"/>
      <c r="AJ40" s="640"/>
      <c r="AK40" s="640"/>
      <c r="AL40" s="181"/>
      <c r="AM40" s="639" t="str">
        <f t="shared" si="0"/>
        <v/>
      </c>
      <c r="AN40" s="639"/>
      <c r="AO40" s="640"/>
      <c r="AP40" s="640"/>
      <c r="AQ40" s="640"/>
      <c r="AR40" s="640"/>
      <c r="AS40" s="640"/>
      <c r="AT40" s="640"/>
      <c r="AU40" s="640"/>
      <c r="AV40" s="640"/>
      <c r="AW40" s="640"/>
      <c r="AX40" s="640"/>
      <c r="AY40" s="640"/>
      <c r="AZ40" s="640"/>
      <c r="BA40" s="640"/>
      <c r="BB40" s="640"/>
      <c r="BC40" s="640"/>
      <c r="BD40" s="181"/>
      <c r="BE40" s="639" t="str">
        <f t="shared" si="1"/>
        <v/>
      </c>
      <c r="BF40" s="639"/>
      <c r="BG40" s="640"/>
      <c r="BH40" s="640"/>
      <c r="BI40" s="640"/>
      <c r="BJ40" s="640"/>
      <c r="BK40" s="640"/>
      <c r="BL40" s="640"/>
      <c r="BM40" s="640"/>
      <c r="BN40" s="640"/>
      <c r="BO40" s="640"/>
      <c r="BP40" s="640"/>
      <c r="BQ40" s="640"/>
      <c r="BR40" s="640"/>
      <c r="BS40" s="640"/>
      <c r="BT40" s="640"/>
      <c r="BU40" s="640"/>
      <c r="BV40" s="181"/>
      <c r="BW40" s="639">
        <f t="shared" si="2"/>
        <v>13</v>
      </c>
      <c r="BX40" s="639"/>
      <c r="BY40" s="640" t="str">
        <f>IF('各会計、関係団体の財政状況及び健全化判断比率'!B74="","",'各会計、関係団体の財政状況及び健全化判断比率'!B74)</f>
        <v>葛尾組合（霊園特別会計）</v>
      </c>
      <c r="BZ40" s="640"/>
      <c r="CA40" s="640"/>
      <c r="CB40" s="640"/>
      <c r="CC40" s="640"/>
      <c r="CD40" s="640"/>
      <c r="CE40" s="640"/>
      <c r="CF40" s="640"/>
      <c r="CG40" s="640"/>
      <c r="CH40" s="640"/>
      <c r="CI40" s="640"/>
      <c r="CJ40" s="640"/>
      <c r="CK40" s="640"/>
      <c r="CL40" s="640"/>
      <c r="CM40" s="640"/>
      <c r="CN40" s="181"/>
      <c r="CO40" s="639" t="str">
        <f t="shared" si="3"/>
        <v/>
      </c>
      <c r="CP40" s="639"/>
      <c r="CQ40" s="640" t="str">
        <f>IF('各会計、関係団体の財政状況及び健全化判断比率'!BS13="","",'各会計、関係団体の財政状況及び健全化判断比率'!BS13)</f>
        <v/>
      </c>
      <c r="CR40" s="640"/>
      <c r="CS40" s="640"/>
      <c r="CT40" s="640"/>
      <c r="CU40" s="640"/>
      <c r="CV40" s="640"/>
      <c r="CW40" s="640"/>
      <c r="CX40" s="640"/>
      <c r="CY40" s="640"/>
      <c r="CZ40" s="640"/>
      <c r="DA40" s="640"/>
      <c r="DB40" s="640"/>
      <c r="DC40" s="640"/>
      <c r="DD40" s="640"/>
      <c r="DE40" s="640"/>
      <c r="DG40" s="641" t="str">
        <f>IF('各会計、関係団体の財政状況及び健全化判断比率'!BR13="","",'各会計、関係団体の財政状況及び健全化判断比率'!BR13)</f>
        <v/>
      </c>
      <c r="DH40" s="641"/>
      <c r="DI40" s="208"/>
    </row>
    <row r="41" spans="1:113" ht="32.25" customHeight="1" x14ac:dyDescent="0.15">
      <c r="A41" s="181"/>
      <c r="B41" s="205"/>
      <c r="C41" s="639" t="str">
        <f t="shared" si="5"/>
        <v/>
      </c>
      <c r="D41" s="639"/>
      <c r="E41" s="640" t="str">
        <f>IF('各会計、関係団体の財政状況及び健全化判断比率'!B14="","",'各会計、関係団体の財政状況及び健全化判断比率'!B14)</f>
        <v/>
      </c>
      <c r="F41" s="640"/>
      <c r="G41" s="640"/>
      <c r="H41" s="640"/>
      <c r="I41" s="640"/>
      <c r="J41" s="640"/>
      <c r="K41" s="640"/>
      <c r="L41" s="640"/>
      <c r="M41" s="640"/>
      <c r="N41" s="640"/>
      <c r="O41" s="640"/>
      <c r="P41" s="640"/>
      <c r="Q41" s="640"/>
      <c r="R41" s="640"/>
      <c r="S41" s="640"/>
      <c r="T41" s="181"/>
      <c r="U41" s="639" t="str">
        <f t="shared" si="4"/>
        <v/>
      </c>
      <c r="V41" s="639"/>
      <c r="W41" s="640"/>
      <c r="X41" s="640"/>
      <c r="Y41" s="640"/>
      <c r="Z41" s="640"/>
      <c r="AA41" s="640"/>
      <c r="AB41" s="640"/>
      <c r="AC41" s="640"/>
      <c r="AD41" s="640"/>
      <c r="AE41" s="640"/>
      <c r="AF41" s="640"/>
      <c r="AG41" s="640"/>
      <c r="AH41" s="640"/>
      <c r="AI41" s="640"/>
      <c r="AJ41" s="640"/>
      <c r="AK41" s="640"/>
      <c r="AL41" s="181"/>
      <c r="AM41" s="639" t="str">
        <f t="shared" si="0"/>
        <v/>
      </c>
      <c r="AN41" s="639"/>
      <c r="AO41" s="640"/>
      <c r="AP41" s="640"/>
      <c r="AQ41" s="640"/>
      <c r="AR41" s="640"/>
      <c r="AS41" s="640"/>
      <c r="AT41" s="640"/>
      <c r="AU41" s="640"/>
      <c r="AV41" s="640"/>
      <c r="AW41" s="640"/>
      <c r="AX41" s="640"/>
      <c r="AY41" s="640"/>
      <c r="AZ41" s="640"/>
      <c r="BA41" s="640"/>
      <c r="BB41" s="640"/>
      <c r="BC41" s="640"/>
      <c r="BD41" s="181"/>
      <c r="BE41" s="639" t="str">
        <f t="shared" si="1"/>
        <v/>
      </c>
      <c r="BF41" s="639"/>
      <c r="BG41" s="640"/>
      <c r="BH41" s="640"/>
      <c r="BI41" s="640"/>
      <c r="BJ41" s="640"/>
      <c r="BK41" s="640"/>
      <c r="BL41" s="640"/>
      <c r="BM41" s="640"/>
      <c r="BN41" s="640"/>
      <c r="BO41" s="640"/>
      <c r="BP41" s="640"/>
      <c r="BQ41" s="640"/>
      <c r="BR41" s="640"/>
      <c r="BS41" s="640"/>
      <c r="BT41" s="640"/>
      <c r="BU41" s="640"/>
      <c r="BV41" s="181"/>
      <c r="BW41" s="639">
        <f t="shared" si="2"/>
        <v>14</v>
      </c>
      <c r="BX41" s="639"/>
      <c r="BY41" s="640" t="str">
        <f>IF('各会計、関係団体の財政状況及び健全化判断比率'!B75="","",'各会計、関係団体の財政状況及び健全化判断比率'!B75)</f>
        <v>千曲衛生施設組合（一般会計）</v>
      </c>
      <c r="BZ41" s="640"/>
      <c r="CA41" s="640"/>
      <c r="CB41" s="640"/>
      <c r="CC41" s="640"/>
      <c r="CD41" s="640"/>
      <c r="CE41" s="640"/>
      <c r="CF41" s="640"/>
      <c r="CG41" s="640"/>
      <c r="CH41" s="640"/>
      <c r="CI41" s="640"/>
      <c r="CJ41" s="640"/>
      <c r="CK41" s="640"/>
      <c r="CL41" s="640"/>
      <c r="CM41" s="640"/>
      <c r="CN41" s="181"/>
      <c r="CO41" s="639" t="str">
        <f t="shared" si="3"/>
        <v/>
      </c>
      <c r="CP41" s="639"/>
      <c r="CQ41" s="640" t="str">
        <f>IF('各会計、関係団体の財政状況及び健全化判断比率'!BS14="","",'各会計、関係団体の財政状況及び健全化判断比率'!BS14)</f>
        <v/>
      </c>
      <c r="CR41" s="640"/>
      <c r="CS41" s="640"/>
      <c r="CT41" s="640"/>
      <c r="CU41" s="640"/>
      <c r="CV41" s="640"/>
      <c r="CW41" s="640"/>
      <c r="CX41" s="640"/>
      <c r="CY41" s="640"/>
      <c r="CZ41" s="640"/>
      <c r="DA41" s="640"/>
      <c r="DB41" s="640"/>
      <c r="DC41" s="640"/>
      <c r="DD41" s="640"/>
      <c r="DE41" s="640"/>
      <c r="DG41" s="641" t="str">
        <f>IF('各会計、関係団体の財政状況及び健全化判断比率'!BR14="","",'各会計、関係団体の財政状況及び健全化判断比率'!BR14)</f>
        <v/>
      </c>
      <c r="DH41" s="641"/>
      <c r="DI41" s="208"/>
    </row>
    <row r="42" spans="1:113" ht="32.25" customHeight="1" x14ac:dyDescent="0.15">
      <c r="B42" s="205"/>
      <c r="C42" s="639" t="str">
        <f t="shared" si="5"/>
        <v/>
      </c>
      <c r="D42" s="639"/>
      <c r="E42" s="640" t="str">
        <f>IF('各会計、関係団体の財政状況及び健全化判断比率'!B15="","",'各会計、関係団体の財政状況及び健全化判断比率'!B15)</f>
        <v/>
      </c>
      <c r="F42" s="640"/>
      <c r="G42" s="640"/>
      <c r="H42" s="640"/>
      <c r="I42" s="640"/>
      <c r="J42" s="640"/>
      <c r="K42" s="640"/>
      <c r="L42" s="640"/>
      <c r="M42" s="640"/>
      <c r="N42" s="640"/>
      <c r="O42" s="640"/>
      <c r="P42" s="640"/>
      <c r="Q42" s="640"/>
      <c r="R42" s="640"/>
      <c r="S42" s="640"/>
      <c r="T42" s="181"/>
      <c r="U42" s="639" t="str">
        <f t="shared" si="4"/>
        <v/>
      </c>
      <c r="V42" s="639"/>
      <c r="W42" s="640"/>
      <c r="X42" s="640"/>
      <c r="Y42" s="640"/>
      <c r="Z42" s="640"/>
      <c r="AA42" s="640"/>
      <c r="AB42" s="640"/>
      <c r="AC42" s="640"/>
      <c r="AD42" s="640"/>
      <c r="AE42" s="640"/>
      <c r="AF42" s="640"/>
      <c r="AG42" s="640"/>
      <c r="AH42" s="640"/>
      <c r="AI42" s="640"/>
      <c r="AJ42" s="640"/>
      <c r="AK42" s="640"/>
      <c r="AL42" s="181"/>
      <c r="AM42" s="639" t="str">
        <f t="shared" si="0"/>
        <v/>
      </c>
      <c r="AN42" s="639"/>
      <c r="AO42" s="640"/>
      <c r="AP42" s="640"/>
      <c r="AQ42" s="640"/>
      <c r="AR42" s="640"/>
      <c r="AS42" s="640"/>
      <c r="AT42" s="640"/>
      <c r="AU42" s="640"/>
      <c r="AV42" s="640"/>
      <c r="AW42" s="640"/>
      <c r="AX42" s="640"/>
      <c r="AY42" s="640"/>
      <c r="AZ42" s="640"/>
      <c r="BA42" s="640"/>
      <c r="BB42" s="640"/>
      <c r="BC42" s="640"/>
      <c r="BD42" s="181"/>
      <c r="BE42" s="639" t="str">
        <f t="shared" si="1"/>
        <v/>
      </c>
      <c r="BF42" s="639"/>
      <c r="BG42" s="640"/>
      <c r="BH42" s="640"/>
      <c r="BI42" s="640"/>
      <c r="BJ42" s="640"/>
      <c r="BK42" s="640"/>
      <c r="BL42" s="640"/>
      <c r="BM42" s="640"/>
      <c r="BN42" s="640"/>
      <c r="BO42" s="640"/>
      <c r="BP42" s="640"/>
      <c r="BQ42" s="640"/>
      <c r="BR42" s="640"/>
      <c r="BS42" s="640"/>
      <c r="BT42" s="640"/>
      <c r="BU42" s="640"/>
      <c r="BV42" s="181"/>
      <c r="BW42" s="639">
        <f t="shared" si="2"/>
        <v>15</v>
      </c>
      <c r="BX42" s="639"/>
      <c r="BY42" s="640" t="str">
        <f>IF('各会計、関係団体の財政状況及び健全化判断比率'!B76="","",'各会計、関係団体の財政状況及び健全化判断比率'!B76)</f>
        <v>六ケ郷用水組合（一般会計）</v>
      </c>
      <c r="BZ42" s="640"/>
      <c r="CA42" s="640"/>
      <c r="CB42" s="640"/>
      <c r="CC42" s="640"/>
      <c r="CD42" s="640"/>
      <c r="CE42" s="640"/>
      <c r="CF42" s="640"/>
      <c r="CG42" s="640"/>
      <c r="CH42" s="640"/>
      <c r="CI42" s="640"/>
      <c r="CJ42" s="640"/>
      <c r="CK42" s="640"/>
      <c r="CL42" s="640"/>
      <c r="CM42" s="640"/>
      <c r="CN42" s="181"/>
      <c r="CO42" s="639" t="str">
        <f t="shared" si="3"/>
        <v/>
      </c>
      <c r="CP42" s="639"/>
      <c r="CQ42" s="640" t="str">
        <f>IF('各会計、関係団体の財政状況及び健全化判断比率'!BS15="","",'各会計、関係団体の財政状況及び健全化判断比率'!BS15)</f>
        <v/>
      </c>
      <c r="CR42" s="640"/>
      <c r="CS42" s="640"/>
      <c r="CT42" s="640"/>
      <c r="CU42" s="640"/>
      <c r="CV42" s="640"/>
      <c r="CW42" s="640"/>
      <c r="CX42" s="640"/>
      <c r="CY42" s="640"/>
      <c r="CZ42" s="640"/>
      <c r="DA42" s="640"/>
      <c r="DB42" s="640"/>
      <c r="DC42" s="640"/>
      <c r="DD42" s="640"/>
      <c r="DE42" s="640"/>
      <c r="DG42" s="641" t="str">
        <f>IF('各会計、関係団体の財政状況及び健全化判断比率'!BR15="","",'各会計、関係団体の財政状況及び健全化判断比率'!BR15)</f>
        <v/>
      </c>
      <c r="DH42" s="641"/>
      <c r="DI42" s="208"/>
    </row>
    <row r="43" spans="1:113" ht="32.25" customHeight="1" x14ac:dyDescent="0.15">
      <c r="B43" s="205"/>
      <c r="C43" s="639" t="str">
        <f t="shared" si="5"/>
        <v/>
      </c>
      <c r="D43" s="639"/>
      <c r="E43" s="640" t="str">
        <f>IF('各会計、関係団体の財政状況及び健全化判断比率'!B16="","",'各会計、関係団体の財政状況及び健全化判断比率'!B16)</f>
        <v/>
      </c>
      <c r="F43" s="640"/>
      <c r="G43" s="640"/>
      <c r="H43" s="640"/>
      <c r="I43" s="640"/>
      <c r="J43" s="640"/>
      <c r="K43" s="640"/>
      <c r="L43" s="640"/>
      <c r="M43" s="640"/>
      <c r="N43" s="640"/>
      <c r="O43" s="640"/>
      <c r="P43" s="640"/>
      <c r="Q43" s="640"/>
      <c r="R43" s="640"/>
      <c r="S43" s="640"/>
      <c r="T43" s="181"/>
      <c r="U43" s="639" t="str">
        <f t="shared" si="4"/>
        <v/>
      </c>
      <c r="V43" s="639"/>
      <c r="W43" s="640"/>
      <c r="X43" s="640"/>
      <c r="Y43" s="640"/>
      <c r="Z43" s="640"/>
      <c r="AA43" s="640"/>
      <c r="AB43" s="640"/>
      <c r="AC43" s="640"/>
      <c r="AD43" s="640"/>
      <c r="AE43" s="640"/>
      <c r="AF43" s="640"/>
      <c r="AG43" s="640"/>
      <c r="AH43" s="640"/>
      <c r="AI43" s="640"/>
      <c r="AJ43" s="640"/>
      <c r="AK43" s="640"/>
      <c r="AL43" s="181"/>
      <c r="AM43" s="639" t="str">
        <f t="shared" si="0"/>
        <v/>
      </c>
      <c r="AN43" s="639"/>
      <c r="AO43" s="640"/>
      <c r="AP43" s="640"/>
      <c r="AQ43" s="640"/>
      <c r="AR43" s="640"/>
      <c r="AS43" s="640"/>
      <c r="AT43" s="640"/>
      <c r="AU43" s="640"/>
      <c r="AV43" s="640"/>
      <c r="AW43" s="640"/>
      <c r="AX43" s="640"/>
      <c r="AY43" s="640"/>
      <c r="AZ43" s="640"/>
      <c r="BA43" s="640"/>
      <c r="BB43" s="640"/>
      <c r="BC43" s="640"/>
      <c r="BD43" s="181"/>
      <c r="BE43" s="639" t="str">
        <f t="shared" si="1"/>
        <v/>
      </c>
      <c r="BF43" s="639"/>
      <c r="BG43" s="640"/>
      <c r="BH43" s="640"/>
      <c r="BI43" s="640"/>
      <c r="BJ43" s="640"/>
      <c r="BK43" s="640"/>
      <c r="BL43" s="640"/>
      <c r="BM43" s="640"/>
      <c r="BN43" s="640"/>
      <c r="BO43" s="640"/>
      <c r="BP43" s="640"/>
      <c r="BQ43" s="640"/>
      <c r="BR43" s="640"/>
      <c r="BS43" s="640"/>
      <c r="BT43" s="640"/>
      <c r="BU43" s="640"/>
      <c r="BV43" s="181"/>
      <c r="BW43" s="639">
        <f t="shared" si="2"/>
        <v>16</v>
      </c>
      <c r="BX43" s="639"/>
      <c r="BY43" s="640" t="str">
        <f>IF('各会計、関係団体の財政状況及び健全化判断比率'!B77="","",'各会計、関係団体の財政状況及び健全化判断比率'!B77)</f>
        <v>長野県後期高齢者医療広域連合（一般会計）</v>
      </c>
      <c r="BZ43" s="640"/>
      <c r="CA43" s="640"/>
      <c r="CB43" s="640"/>
      <c r="CC43" s="640"/>
      <c r="CD43" s="640"/>
      <c r="CE43" s="640"/>
      <c r="CF43" s="640"/>
      <c r="CG43" s="640"/>
      <c r="CH43" s="640"/>
      <c r="CI43" s="640"/>
      <c r="CJ43" s="640"/>
      <c r="CK43" s="640"/>
      <c r="CL43" s="640"/>
      <c r="CM43" s="640"/>
      <c r="CN43" s="181"/>
      <c r="CO43" s="639" t="str">
        <f t="shared" si="3"/>
        <v/>
      </c>
      <c r="CP43" s="639"/>
      <c r="CQ43" s="640" t="str">
        <f>IF('各会計、関係団体の財政状況及び健全化判断比率'!BS16="","",'各会計、関係団体の財政状況及び健全化判断比率'!BS16)</f>
        <v/>
      </c>
      <c r="CR43" s="640"/>
      <c r="CS43" s="640"/>
      <c r="CT43" s="640"/>
      <c r="CU43" s="640"/>
      <c r="CV43" s="640"/>
      <c r="CW43" s="640"/>
      <c r="CX43" s="640"/>
      <c r="CY43" s="640"/>
      <c r="CZ43" s="640"/>
      <c r="DA43" s="640"/>
      <c r="DB43" s="640"/>
      <c r="DC43" s="640"/>
      <c r="DD43" s="640"/>
      <c r="DE43" s="640"/>
      <c r="DG43" s="641" t="str">
        <f>IF('各会計、関係団体の財政状況及び健全化判断比率'!BR16="","",'各会計、関係団体の財政状況及び健全化判断比率'!BR16)</f>
        <v/>
      </c>
      <c r="DH43" s="64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42" t="s">
        <v>207</v>
      </c>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2"/>
      <c r="BW46" s="642"/>
      <c r="BX46" s="642"/>
      <c r="BY46" s="642"/>
      <c r="BZ46" s="642"/>
      <c r="CA46" s="642"/>
      <c r="CB46" s="642"/>
      <c r="CC46" s="642"/>
      <c r="CD46" s="642"/>
      <c r="CE46" s="642"/>
      <c r="CF46" s="642"/>
      <c r="CG46" s="642"/>
      <c r="CH46" s="642"/>
      <c r="CI46" s="642"/>
      <c r="CJ46" s="642"/>
      <c r="CK46" s="642"/>
      <c r="CL46" s="642"/>
      <c r="CM46" s="642"/>
      <c r="CN46" s="642"/>
      <c r="CO46" s="642"/>
      <c r="CP46" s="642"/>
      <c r="CQ46" s="642"/>
      <c r="CR46" s="642"/>
      <c r="CS46" s="642"/>
      <c r="CT46" s="642"/>
      <c r="CU46" s="642"/>
      <c r="CV46" s="642"/>
      <c r="CW46" s="642"/>
      <c r="CX46" s="642"/>
      <c r="CY46" s="642"/>
      <c r="CZ46" s="642"/>
      <c r="DA46" s="642"/>
      <c r="DB46" s="642"/>
      <c r="DC46" s="642"/>
      <c r="DD46" s="642"/>
      <c r="DE46" s="642"/>
      <c r="DF46" s="642"/>
      <c r="DG46" s="642"/>
      <c r="DH46" s="642"/>
      <c r="DI46" s="642"/>
    </row>
    <row r="47" spans="1:113" x14ac:dyDescent="0.15">
      <c r="E47" s="642" t="s">
        <v>208</v>
      </c>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c r="CL47" s="642"/>
      <c r="CM47" s="642"/>
      <c r="CN47" s="642"/>
      <c r="CO47" s="642"/>
      <c r="CP47" s="642"/>
      <c r="CQ47" s="642"/>
      <c r="CR47" s="642"/>
      <c r="CS47" s="642"/>
      <c r="CT47" s="642"/>
      <c r="CU47" s="642"/>
      <c r="CV47" s="642"/>
      <c r="CW47" s="642"/>
      <c r="CX47" s="642"/>
      <c r="CY47" s="642"/>
      <c r="CZ47" s="642"/>
      <c r="DA47" s="642"/>
      <c r="DB47" s="642"/>
      <c r="DC47" s="642"/>
      <c r="DD47" s="642"/>
      <c r="DE47" s="642"/>
      <c r="DF47" s="642"/>
      <c r="DG47" s="642"/>
      <c r="DH47" s="642"/>
      <c r="DI47" s="642"/>
    </row>
    <row r="48" spans="1:113" x14ac:dyDescent="0.15">
      <c r="E48" s="642" t="s">
        <v>209</v>
      </c>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C48" s="642"/>
      <c r="CD48" s="642"/>
      <c r="CE48" s="642"/>
      <c r="CF48" s="642"/>
      <c r="CG48" s="642"/>
      <c r="CH48" s="642"/>
      <c r="CI48" s="642"/>
      <c r="CJ48" s="642"/>
      <c r="CK48" s="642"/>
      <c r="CL48" s="642"/>
      <c r="CM48" s="642"/>
      <c r="CN48" s="642"/>
      <c r="CO48" s="642"/>
      <c r="CP48" s="642"/>
      <c r="CQ48" s="642"/>
      <c r="CR48" s="642"/>
      <c r="CS48" s="642"/>
      <c r="CT48" s="642"/>
      <c r="CU48" s="642"/>
      <c r="CV48" s="642"/>
      <c r="CW48" s="642"/>
      <c r="CX48" s="642"/>
      <c r="CY48" s="642"/>
      <c r="CZ48" s="642"/>
      <c r="DA48" s="642"/>
      <c r="DB48" s="642"/>
      <c r="DC48" s="642"/>
      <c r="DD48" s="642"/>
      <c r="DE48" s="642"/>
      <c r="DF48" s="642"/>
      <c r="DG48" s="642"/>
      <c r="DH48" s="642"/>
      <c r="DI48" s="642"/>
    </row>
    <row r="49" spans="5:113" x14ac:dyDescent="0.15">
      <c r="E49" s="643" t="s">
        <v>210</v>
      </c>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3"/>
      <c r="DH49" s="643"/>
      <c r="DI49" s="643"/>
    </row>
    <row r="50" spans="5:113" x14ac:dyDescent="0.15">
      <c r="E50" s="642" t="s">
        <v>211</v>
      </c>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c r="BZ50" s="642"/>
      <c r="CA50" s="642"/>
      <c r="CB50" s="642"/>
      <c r="CC50" s="642"/>
      <c r="CD50" s="642"/>
      <c r="CE50" s="642"/>
      <c r="CF50" s="642"/>
      <c r="CG50" s="642"/>
      <c r="CH50" s="642"/>
      <c r="CI50" s="642"/>
      <c r="CJ50" s="642"/>
      <c r="CK50" s="642"/>
      <c r="CL50" s="642"/>
      <c r="CM50" s="642"/>
      <c r="CN50" s="642"/>
      <c r="CO50" s="642"/>
      <c r="CP50" s="642"/>
      <c r="CQ50" s="642"/>
      <c r="CR50" s="642"/>
      <c r="CS50" s="642"/>
      <c r="CT50" s="642"/>
      <c r="CU50" s="642"/>
      <c r="CV50" s="642"/>
      <c r="CW50" s="642"/>
      <c r="CX50" s="642"/>
      <c r="CY50" s="642"/>
      <c r="CZ50" s="642"/>
      <c r="DA50" s="642"/>
      <c r="DB50" s="642"/>
      <c r="DC50" s="642"/>
      <c r="DD50" s="642"/>
      <c r="DE50" s="642"/>
      <c r="DF50" s="642"/>
      <c r="DG50" s="642"/>
      <c r="DH50" s="642"/>
      <c r="DI50" s="642"/>
    </row>
    <row r="51" spans="5:113" x14ac:dyDescent="0.15">
      <c r="E51" s="642" t="s">
        <v>212</v>
      </c>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2"/>
      <c r="BU51" s="642"/>
      <c r="BV51" s="642"/>
      <c r="BW51" s="642"/>
      <c r="BX51" s="642"/>
      <c r="BY51" s="642"/>
      <c r="BZ51" s="642"/>
      <c r="CA51" s="642"/>
      <c r="CB51" s="642"/>
      <c r="CC51" s="642"/>
      <c r="CD51" s="642"/>
      <c r="CE51" s="642"/>
      <c r="CF51" s="642"/>
      <c r="CG51" s="642"/>
      <c r="CH51" s="642"/>
      <c r="CI51" s="642"/>
      <c r="CJ51" s="642"/>
      <c r="CK51" s="642"/>
      <c r="CL51" s="642"/>
      <c r="CM51" s="642"/>
      <c r="CN51" s="642"/>
      <c r="CO51" s="642"/>
      <c r="CP51" s="642"/>
      <c r="CQ51" s="642"/>
      <c r="CR51" s="642"/>
      <c r="CS51" s="642"/>
      <c r="CT51" s="642"/>
      <c r="CU51" s="642"/>
      <c r="CV51" s="642"/>
      <c r="CW51" s="642"/>
      <c r="CX51" s="642"/>
      <c r="CY51" s="642"/>
      <c r="CZ51" s="642"/>
      <c r="DA51" s="642"/>
      <c r="DB51" s="642"/>
      <c r="DC51" s="642"/>
      <c r="DD51" s="642"/>
      <c r="DE51" s="642"/>
      <c r="DF51" s="642"/>
      <c r="DG51" s="642"/>
      <c r="DH51" s="642"/>
      <c r="DI51" s="642"/>
    </row>
    <row r="52" spans="5:113" x14ac:dyDescent="0.15">
      <c r="E52" s="642" t="s">
        <v>213</v>
      </c>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2"/>
      <c r="BU52" s="642"/>
      <c r="BV52" s="642"/>
      <c r="BW52" s="642"/>
      <c r="BX52" s="642"/>
      <c r="BY52" s="642"/>
      <c r="BZ52" s="642"/>
      <c r="CA52" s="642"/>
      <c r="CB52" s="642"/>
      <c r="CC52" s="642"/>
      <c r="CD52" s="642"/>
      <c r="CE52" s="642"/>
      <c r="CF52" s="642"/>
      <c r="CG52" s="642"/>
      <c r="CH52" s="642"/>
      <c r="CI52" s="642"/>
      <c r="CJ52" s="642"/>
      <c r="CK52" s="642"/>
      <c r="CL52" s="642"/>
      <c r="CM52" s="642"/>
      <c r="CN52" s="642"/>
      <c r="CO52" s="642"/>
      <c r="CP52" s="642"/>
      <c r="CQ52" s="642"/>
      <c r="CR52" s="642"/>
      <c r="CS52" s="642"/>
      <c r="CT52" s="642"/>
      <c r="CU52" s="642"/>
      <c r="CV52" s="642"/>
      <c r="CW52" s="642"/>
      <c r="CX52" s="642"/>
      <c r="CY52" s="642"/>
      <c r="CZ52" s="642"/>
      <c r="DA52" s="642"/>
      <c r="DB52" s="642"/>
      <c r="DC52" s="642"/>
      <c r="DD52" s="642"/>
      <c r="DE52" s="642"/>
      <c r="DF52" s="642"/>
      <c r="DG52" s="642"/>
      <c r="DH52" s="642"/>
      <c r="DI52" s="642"/>
    </row>
    <row r="53" spans="5:113" x14ac:dyDescent="0.15">
      <c r="E53" s="642" t="s">
        <v>214</v>
      </c>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2"/>
      <c r="BU53" s="642"/>
      <c r="BV53" s="642"/>
      <c r="BW53" s="642"/>
      <c r="BX53" s="642"/>
      <c r="BY53" s="642"/>
      <c r="BZ53" s="642"/>
      <c r="CA53" s="642"/>
      <c r="CB53" s="642"/>
      <c r="CC53" s="642"/>
      <c r="CD53" s="642"/>
      <c r="CE53" s="642"/>
      <c r="CF53" s="642"/>
      <c r="CG53" s="642"/>
      <c r="CH53" s="642"/>
      <c r="CI53" s="642"/>
      <c r="CJ53" s="642"/>
      <c r="CK53" s="642"/>
      <c r="CL53" s="642"/>
      <c r="CM53" s="642"/>
      <c r="CN53" s="642"/>
      <c r="CO53" s="642"/>
      <c r="CP53" s="642"/>
      <c r="CQ53" s="642"/>
      <c r="CR53" s="642"/>
      <c r="CS53" s="642"/>
      <c r="CT53" s="642"/>
      <c r="CU53" s="642"/>
      <c r="CV53" s="642"/>
      <c r="CW53" s="642"/>
      <c r="CX53" s="642"/>
      <c r="CY53" s="642"/>
      <c r="CZ53" s="642"/>
      <c r="DA53" s="642"/>
      <c r="DB53" s="642"/>
      <c r="DC53" s="642"/>
      <c r="DD53" s="642"/>
      <c r="DE53" s="642"/>
      <c r="DF53" s="642"/>
      <c r="DG53" s="642"/>
      <c r="DH53" s="642"/>
      <c r="DI53" s="642"/>
    </row>
    <row r="54" spans="5:113" x14ac:dyDescent="0.15"/>
    <row r="55" spans="5:113" x14ac:dyDescent="0.15"/>
    <row r="56" spans="5:113" x14ac:dyDescent="0.15"/>
  </sheetData>
  <sheetProtection algorithmName="SHA-512" hashValue="2/KQd4TRhdwAi5EzgQQNCybIvmtOt/fqkpS1KUg51rzH5ruk5tsH4PXoG1c9ufHmSP5qsutBWiph+SDTyIesGw==" saltValue="DeBJd2kHpEPfYTd/1bwQ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44" t="s">
        <v>215</v>
      </c>
      <c r="DI1" s="645"/>
      <c r="DJ1" s="645"/>
      <c r="DK1" s="645"/>
      <c r="DL1" s="645"/>
      <c r="DM1" s="645"/>
      <c r="DN1" s="646"/>
      <c r="DO1" s="214"/>
      <c r="DP1" s="644" t="s">
        <v>216</v>
      </c>
      <c r="DQ1" s="645"/>
      <c r="DR1" s="645"/>
      <c r="DS1" s="645"/>
      <c r="DT1" s="645"/>
      <c r="DU1" s="645"/>
      <c r="DV1" s="645"/>
      <c r="DW1" s="645"/>
      <c r="DX1" s="645"/>
      <c r="DY1" s="645"/>
      <c r="DZ1" s="645"/>
      <c r="EA1" s="645"/>
      <c r="EB1" s="645"/>
      <c r="EC1" s="646"/>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7" t="s">
        <v>218</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219</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7" t="s">
        <v>1</v>
      </c>
      <c r="C4" s="648"/>
      <c r="D4" s="648"/>
      <c r="E4" s="648"/>
      <c r="F4" s="648"/>
      <c r="G4" s="648"/>
      <c r="H4" s="648"/>
      <c r="I4" s="648"/>
      <c r="J4" s="648"/>
      <c r="K4" s="648"/>
      <c r="L4" s="648"/>
      <c r="M4" s="648"/>
      <c r="N4" s="648"/>
      <c r="O4" s="648"/>
      <c r="P4" s="648"/>
      <c r="Q4" s="649"/>
      <c r="R4" s="647" t="s">
        <v>221</v>
      </c>
      <c r="S4" s="648"/>
      <c r="T4" s="648"/>
      <c r="U4" s="648"/>
      <c r="V4" s="648"/>
      <c r="W4" s="648"/>
      <c r="X4" s="648"/>
      <c r="Y4" s="649"/>
      <c r="Z4" s="647" t="s">
        <v>222</v>
      </c>
      <c r="AA4" s="648"/>
      <c r="AB4" s="648"/>
      <c r="AC4" s="649"/>
      <c r="AD4" s="647" t="s">
        <v>223</v>
      </c>
      <c r="AE4" s="648"/>
      <c r="AF4" s="648"/>
      <c r="AG4" s="648"/>
      <c r="AH4" s="648"/>
      <c r="AI4" s="648"/>
      <c r="AJ4" s="648"/>
      <c r="AK4" s="649"/>
      <c r="AL4" s="647" t="s">
        <v>222</v>
      </c>
      <c r="AM4" s="648"/>
      <c r="AN4" s="648"/>
      <c r="AO4" s="649"/>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ht="11.25" customHeight="1" x14ac:dyDescent="0.15">
      <c r="B5" s="651" t="s">
        <v>228</v>
      </c>
      <c r="C5" s="652"/>
      <c r="D5" s="652"/>
      <c r="E5" s="652"/>
      <c r="F5" s="652"/>
      <c r="G5" s="652"/>
      <c r="H5" s="652"/>
      <c r="I5" s="652"/>
      <c r="J5" s="652"/>
      <c r="K5" s="652"/>
      <c r="L5" s="652"/>
      <c r="M5" s="652"/>
      <c r="N5" s="652"/>
      <c r="O5" s="652"/>
      <c r="P5" s="652"/>
      <c r="Q5" s="653"/>
      <c r="R5" s="654">
        <v>7744905</v>
      </c>
      <c r="S5" s="655"/>
      <c r="T5" s="655"/>
      <c r="U5" s="655"/>
      <c r="V5" s="655"/>
      <c r="W5" s="655"/>
      <c r="X5" s="655"/>
      <c r="Y5" s="656"/>
      <c r="Z5" s="657">
        <v>28.3</v>
      </c>
      <c r="AA5" s="657"/>
      <c r="AB5" s="657"/>
      <c r="AC5" s="657"/>
      <c r="AD5" s="658">
        <v>7520197</v>
      </c>
      <c r="AE5" s="658"/>
      <c r="AF5" s="658"/>
      <c r="AG5" s="658"/>
      <c r="AH5" s="658"/>
      <c r="AI5" s="658"/>
      <c r="AJ5" s="658"/>
      <c r="AK5" s="658"/>
      <c r="AL5" s="659">
        <v>45.4</v>
      </c>
      <c r="AM5" s="660"/>
      <c r="AN5" s="660"/>
      <c r="AO5" s="661"/>
      <c r="AP5" s="651" t="s">
        <v>229</v>
      </c>
      <c r="AQ5" s="652"/>
      <c r="AR5" s="652"/>
      <c r="AS5" s="652"/>
      <c r="AT5" s="652"/>
      <c r="AU5" s="652"/>
      <c r="AV5" s="652"/>
      <c r="AW5" s="652"/>
      <c r="AX5" s="652"/>
      <c r="AY5" s="652"/>
      <c r="AZ5" s="652"/>
      <c r="BA5" s="652"/>
      <c r="BB5" s="652"/>
      <c r="BC5" s="652"/>
      <c r="BD5" s="652"/>
      <c r="BE5" s="652"/>
      <c r="BF5" s="653"/>
      <c r="BG5" s="665">
        <v>7476704</v>
      </c>
      <c r="BH5" s="666"/>
      <c r="BI5" s="666"/>
      <c r="BJ5" s="666"/>
      <c r="BK5" s="666"/>
      <c r="BL5" s="666"/>
      <c r="BM5" s="666"/>
      <c r="BN5" s="667"/>
      <c r="BO5" s="668">
        <v>96.5</v>
      </c>
      <c r="BP5" s="668"/>
      <c r="BQ5" s="668"/>
      <c r="BR5" s="668"/>
      <c r="BS5" s="669" t="s">
        <v>140</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206539</v>
      </c>
      <c r="S6" s="666"/>
      <c r="T6" s="666"/>
      <c r="U6" s="666"/>
      <c r="V6" s="666"/>
      <c r="W6" s="666"/>
      <c r="X6" s="666"/>
      <c r="Y6" s="667"/>
      <c r="Z6" s="668">
        <v>0.8</v>
      </c>
      <c r="AA6" s="668"/>
      <c r="AB6" s="668"/>
      <c r="AC6" s="668"/>
      <c r="AD6" s="669">
        <v>206539</v>
      </c>
      <c r="AE6" s="669"/>
      <c r="AF6" s="669"/>
      <c r="AG6" s="669"/>
      <c r="AH6" s="669"/>
      <c r="AI6" s="669"/>
      <c r="AJ6" s="669"/>
      <c r="AK6" s="669"/>
      <c r="AL6" s="670">
        <v>1.2</v>
      </c>
      <c r="AM6" s="671"/>
      <c r="AN6" s="671"/>
      <c r="AO6" s="672"/>
      <c r="AP6" s="662" t="s">
        <v>234</v>
      </c>
      <c r="AQ6" s="663"/>
      <c r="AR6" s="663"/>
      <c r="AS6" s="663"/>
      <c r="AT6" s="663"/>
      <c r="AU6" s="663"/>
      <c r="AV6" s="663"/>
      <c r="AW6" s="663"/>
      <c r="AX6" s="663"/>
      <c r="AY6" s="663"/>
      <c r="AZ6" s="663"/>
      <c r="BA6" s="663"/>
      <c r="BB6" s="663"/>
      <c r="BC6" s="663"/>
      <c r="BD6" s="663"/>
      <c r="BE6" s="663"/>
      <c r="BF6" s="664"/>
      <c r="BG6" s="665">
        <v>7476704</v>
      </c>
      <c r="BH6" s="666"/>
      <c r="BI6" s="666"/>
      <c r="BJ6" s="666"/>
      <c r="BK6" s="666"/>
      <c r="BL6" s="666"/>
      <c r="BM6" s="666"/>
      <c r="BN6" s="667"/>
      <c r="BO6" s="668">
        <v>96.5</v>
      </c>
      <c r="BP6" s="668"/>
      <c r="BQ6" s="668"/>
      <c r="BR6" s="668"/>
      <c r="BS6" s="669" t="s">
        <v>131</v>
      </c>
      <c r="BT6" s="669"/>
      <c r="BU6" s="669"/>
      <c r="BV6" s="669"/>
      <c r="BW6" s="669"/>
      <c r="BX6" s="669"/>
      <c r="BY6" s="669"/>
      <c r="BZ6" s="669"/>
      <c r="CA6" s="669"/>
      <c r="CB6" s="673"/>
      <c r="CD6" s="651" t="s">
        <v>235</v>
      </c>
      <c r="CE6" s="652"/>
      <c r="CF6" s="652"/>
      <c r="CG6" s="652"/>
      <c r="CH6" s="652"/>
      <c r="CI6" s="652"/>
      <c r="CJ6" s="652"/>
      <c r="CK6" s="652"/>
      <c r="CL6" s="652"/>
      <c r="CM6" s="652"/>
      <c r="CN6" s="652"/>
      <c r="CO6" s="652"/>
      <c r="CP6" s="652"/>
      <c r="CQ6" s="653"/>
      <c r="CR6" s="665">
        <v>208320</v>
      </c>
      <c r="CS6" s="666"/>
      <c r="CT6" s="666"/>
      <c r="CU6" s="666"/>
      <c r="CV6" s="666"/>
      <c r="CW6" s="666"/>
      <c r="CX6" s="666"/>
      <c r="CY6" s="667"/>
      <c r="CZ6" s="659">
        <v>0.8</v>
      </c>
      <c r="DA6" s="660"/>
      <c r="DB6" s="660"/>
      <c r="DC6" s="676"/>
      <c r="DD6" s="674" t="s">
        <v>140</v>
      </c>
      <c r="DE6" s="666"/>
      <c r="DF6" s="666"/>
      <c r="DG6" s="666"/>
      <c r="DH6" s="666"/>
      <c r="DI6" s="666"/>
      <c r="DJ6" s="666"/>
      <c r="DK6" s="666"/>
      <c r="DL6" s="666"/>
      <c r="DM6" s="666"/>
      <c r="DN6" s="666"/>
      <c r="DO6" s="666"/>
      <c r="DP6" s="667"/>
      <c r="DQ6" s="674">
        <v>208320</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2755</v>
      </c>
      <c r="S7" s="666"/>
      <c r="T7" s="666"/>
      <c r="U7" s="666"/>
      <c r="V7" s="666"/>
      <c r="W7" s="666"/>
      <c r="X7" s="666"/>
      <c r="Y7" s="667"/>
      <c r="Z7" s="668">
        <v>0</v>
      </c>
      <c r="AA7" s="668"/>
      <c r="AB7" s="668"/>
      <c r="AC7" s="668"/>
      <c r="AD7" s="669">
        <v>2755</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3237126</v>
      </c>
      <c r="BH7" s="666"/>
      <c r="BI7" s="666"/>
      <c r="BJ7" s="666"/>
      <c r="BK7" s="666"/>
      <c r="BL7" s="666"/>
      <c r="BM7" s="666"/>
      <c r="BN7" s="667"/>
      <c r="BO7" s="668">
        <v>41.8</v>
      </c>
      <c r="BP7" s="668"/>
      <c r="BQ7" s="668"/>
      <c r="BR7" s="668"/>
      <c r="BS7" s="669" t="s">
        <v>131</v>
      </c>
      <c r="BT7" s="669"/>
      <c r="BU7" s="669"/>
      <c r="BV7" s="669"/>
      <c r="BW7" s="669"/>
      <c r="BX7" s="669"/>
      <c r="BY7" s="669"/>
      <c r="BZ7" s="669"/>
      <c r="CA7" s="669"/>
      <c r="CB7" s="673"/>
      <c r="CD7" s="662" t="s">
        <v>238</v>
      </c>
      <c r="CE7" s="663"/>
      <c r="CF7" s="663"/>
      <c r="CG7" s="663"/>
      <c r="CH7" s="663"/>
      <c r="CI7" s="663"/>
      <c r="CJ7" s="663"/>
      <c r="CK7" s="663"/>
      <c r="CL7" s="663"/>
      <c r="CM7" s="663"/>
      <c r="CN7" s="663"/>
      <c r="CO7" s="663"/>
      <c r="CP7" s="663"/>
      <c r="CQ7" s="664"/>
      <c r="CR7" s="665">
        <v>3377146</v>
      </c>
      <c r="CS7" s="666"/>
      <c r="CT7" s="666"/>
      <c r="CU7" s="666"/>
      <c r="CV7" s="666"/>
      <c r="CW7" s="666"/>
      <c r="CX7" s="666"/>
      <c r="CY7" s="667"/>
      <c r="CZ7" s="668">
        <v>12.9</v>
      </c>
      <c r="DA7" s="668"/>
      <c r="DB7" s="668"/>
      <c r="DC7" s="668"/>
      <c r="DD7" s="674">
        <v>256680</v>
      </c>
      <c r="DE7" s="666"/>
      <c r="DF7" s="666"/>
      <c r="DG7" s="666"/>
      <c r="DH7" s="666"/>
      <c r="DI7" s="666"/>
      <c r="DJ7" s="666"/>
      <c r="DK7" s="666"/>
      <c r="DL7" s="666"/>
      <c r="DM7" s="666"/>
      <c r="DN7" s="666"/>
      <c r="DO7" s="666"/>
      <c r="DP7" s="667"/>
      <c r="DQ7" s="674">
        <v>2057441</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33217</v>
      </c>
      <c r="S8" s="666"/>
      <c r="T8" s="666"/>
      <c r="U8" s="666"/>
      <c r="V8" s="666"/>
      <c r="W8" s="666"/>
      <c r="X8" s="666"/>
      <c r="Y8" s="667"/>
      <c r="Z8" s="668">
        <v>0.1</v>
      </c>
      <c r="AA8" s="668"/>
      <c r="AB8" s="668"/>
      <c r="AC8" s="668"/>
      <c r="AD8" s="669">
        <v>33217</v>
      </c>
      <c r="AE8" s="669"/>
      <c r="AF8" s="669"/>
      <c r="AG8" s="669"/>
      <c r="AH8" s="669"/>
      <c r="AI8" s="669"/>
      <c r="AJ8" s="669"/>
      <c r="AK8" s="669"/>
      <c r="AL8" s="670">
        <v>0.2</v>
      </c>
      <c r="AM8" s="671"/>
      <c r="AN8" s="671"/>
      <c r="AO8" s="672"/>
      <c r="AP8" s="662" t="s">
        <v>240</v>
      </c>
      <c r="AQ8" s="663"/>
      <c r="AR8" s="663"/>
      <c r="AS8" s="663"/>
      <c r="AT8" s="663"/>
      <c r="AU8" s="663"/>
      <c r="AV8" s="663"/>
      <c r="AW8" s="663"/>
      <c r="AX8" s="663"/>
      <c r="AY8" s="663"/>
      <c r="AZ8" s="663"/>
      <c r="BA8" s="663"/>
      <c r="BB8" s="663"/>
      <c r="BC8" s="663"/>
      <c r="BD8" s="663"/>
      <c r="BE8" s="663"/>
      <c r="BF8" s="664"/>
      <c r="BG8" s="665">
        <v>111434</v>
      </c>
      <c r="BH8" s="666"/>
      <c r="BI8" s="666"/>
      <c r="BJ8" s="666"/>
      <c r="BK8" s="666"/>
      <c r="BL8" s="666"/>
      <c r="BM8" s="666"/>
      <c r="BN8" s="667"/>
      <c r="BO8" s="668">
        <v>1.4</v>
      </c>
      <c r="BP8" s="668"/>
      <c r="BQ8" s="668"/>
      <c r="BR8" s="668"/>
      <c r="BS8" s="669" t="s">
        <v>131</v>
      </c>
      <c r="BT8" s="669"/>
      <c r="BU8" s="669"/>
      <c r="BV8" s="669"/>
      <c r="BW8" s="669"/>
      <c r="BX8" s="669"/>
      <c r="BY8" s="669"/>
      <c r="BZ8" s="669"/>
      <c r="CA8" s="669"/>
      <c r="CB8" s="673"/>
      <c r="CD8" s="662" t="s">
        <v>241</v>
      </c>
      <c r="CE8" s="663"/>
      <c r="CF8" s="663"/>
      <c r="CG8" s="663"/>
      <c r="CH8" s="663"/>
      <c r="CI8" s="663"/>
      <c r="CJ8" s="663"/>
      <c r="CK8" s="663"/>
      <c r="CL8" s="663"/>
      <c r="CM8" s="663"/>
      <c r="CN8" s="663"/>
      <c r="CO8" s="663"/>
      <c r="CP8" s="663"/>
      <c r="CQ8" s="664"/>
      <c r="CR8" s="665">
        <v>9014544</v>
      </c>
      <c r="CS8" s="666"/>
      <c r="CT8" s="666"/>
      <c r="CU8" s="666"/>
      <c r="CV8" s="666"/>
      <c r="CW8" s="666"/>
      <c r="CX8" s="666"/>
      <c r="CY8" s="667"/>
      <c r="CZ8" s="668">
        <v>34.5</v>
      </c>
      <c r="DA8" s="668"/>
      <c r="DB8" s="668"/>
      <c r="DC8" s="668"/>
      <c r="DD8" s="674">
        <v>170384</v>
      </c>
      <c r="DE8" s="666"/>
      <c r="DF8" s="666"/>
      <c r="DG8" s="666"/>
      <c r="DH8" s="666"/>
      <c r="DI8" s="666"/>
      <c r="DJ8" s="666"/>
      <c r="DK8" s="666"/>
      <c r="DL8" s="666"/>
      <c r="DM8" s="666"/>
      <c r="DN8" s="666"/>
      <c r="DO8" s="666"/>
      <c r="DP8" s="667"/>
      <c r="DQ8" s="674">
        <v>4865423</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23922</v>
      </c>
      <c r="S9" s="666"/>
      <c r="T9" s="666"/>
      <c r="U9" s="666"/>
      <c r="V9" s="666"/>
      <c r="W9" s="666"/>
      <c r="X9" s="666"/>
      <c r="Y9" s="667"/>
      <c r="Z9" s="668">
        <v>0.1</v>
      </c>
      <c r="AA9" s="668"/>
      <c r="AB9" s="668"/>
      <c r="AC9" s="668"/>
      <c r="AD9" s="669">
        <v>23922</v>
      </c>
      <c r="AE9" s="669"/>
      <c r="AF9" s="669"/>
      <c r="AG9" s="669"/>
      <c r="AH9" s="669"/>
      <c r="AI9" s="669"/>
      <c r="AJ9" s="669"/>
      <c r="AK9" s="669"/>
      <c r="AL9" s="670">
        <v>0.1</v>
      </c>
      <c r="AM9" s="671"/>
      <c r="AN9" s="671"/>
      <c r="AO9" s="672"/>
      <c r="AP9" s="662" t="s">
        <v>243</v>
      </c>
      <c r="AQ9" s="663"/>
      <c r="AR9" s="663"/>
      <c r="AS9" s="663"/>
      <c r="AT9" s="663"/>
      <c r="AU9" s="663"/>
      <c r="AV9" s="663"/>
      <c r="AW9" s="663"/>
      <c r="AX9" s="663"/>
      <c r="AY9" s="663"/>
      <c r="AZ9" s="663"/>
      <c r="BA9" s="663"/>
      <c r="BB9" s="663"/>
      <c r="BC9" s="663"/>
      <c r="BD9" s="663"/>
      <c r="BE9" s="663"/>
      <c r="BF9" s="664"/>
      <c r="BG9" s="665">
        <v>2713768</v>
      </c>
      <c r="BH9" s="666"/>
      <c r="BI9" s="666"/>
      <c r="BJ9" s="666"/>
      <c r="BK9" s="666"/>
      <c r="BL9" s="666"/>
      <c r="BM9" s="666"/>
      <c r="BN9" s="667"/>
      <c r="BO9" s="668">
        <v>35</v>
      </c>
      <c r="BP9" s="668"/>
      <c r="BQ9" s="668"/>
      <c r="BR9" s="668"/>
      <c r="BS9" s="669" t="s">
        <v>131</v>
      </c>
      <c r="BT9" s="669"/>
      <c r="BU9" s="669"/>
      <c r="BV9" s="669"/>
      <c r="BW9" s="669"/>
      <c r="BX9" s="669"/>
      <c r="BY9" s="669"/>
      <c r="BZ9" s="669"/>
      <c r="CA9" s="669"/>
      <c r="CB9" s="673"/>
      <c r="CD9" s="662" t="s">
        <v>244</v>
      </c>
      <c r="CE9" s="663"/>
      <c r="CF9" s="663"/>
      <c r="CG9" s="663"/>
      <c r="CH9" s="663"/>
      <c r="CI9" s="663"/>
      <c r="CJ9" s="663"/>
      <c r="CK9" s="663"/>
      <c r="CL9" s="663"/>
      <c r="CM9" s="663"/>
      <c r="CN9" s="663"/>
      <c r="CO9" s="663"/>
      <c r="CP9" s="663"/>
      <c r="CQ9" s="664"/>
      <c r="CR9" s="665">
        <v>1585240</v>
      </c>
      <c r="CS9" s="666"/>
      <c r="CT9" s="666"/>
      <c r="CU9" s="666"/>
      <c r="CV9" s="666"/>
      <c r="CW9" s="666"/>
      <c r="CX9" s="666"/>
      <c r="CY9" s="667"/>
      <c r="CZ9" s="668">
        <v>6.1</v>
      </c>
      <c r="DA9" s="668"/>
      <c r="DB9" s="668"/>
      <c r="DC9" s="668"/>
      <c r="DD9" s="674">
        <v>20290</v>
      </c>
      <c r="DE9" s="666"/>
      <c r="DF9" s="666"/>
      <c r="DG9" s="666"/>
      <c r="DH9" s="666"/>
      <c r="DI9" s="666"/>
      <c r="DJ9" s="666"/>
      <c r="DK9" s="666"/>
      <c r="DL9" s="666"/>
      <c r="DM9" s="666"/>
      <c r="DN9" s="666"/>
      <c r="DO9" s="666"/>
      <c r="DP9" s="667"/>
      <c r="DQ9" s="674">
        <v>1066071</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246</v>
      </c>
      <c r="S10" s="666"/>
      <c r="T10" s="666"/>
      <c r="U10" s="666"/>
      <c r="V10" s="666"/>
      <c r="W10" s="666"/>
      <c r="X10" s="666"/>
      <c r="Y10" s="667"/>
      <c r="Z10" s="668" t="s">
        <v>131</v>
      </c>
      <c r="AA10" s="668"/>
      <c r="AB10" s="668"/>
      <c r="AC10" s="668"/>
      <c r="AD10" s="669" t="s">
        <v>131</v>
      </c>
      <c r="AE10" s="669"/>
      <c r="AF10" s="669"/>
      <c r="AG10" s="669"/>
      <c r="AH10" s="669"/>
      <c r="AI10" s="669"/>
      <c r="AJ10" s="669"/>
      <c r="AK10" s="669"/>
      <c r="AL10" s="670" t="s">
        <v>131</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174555</v>
      </c>
      <c r="BH10" s="666"/>
      <c r="BI10" s="666"/>
      <c r="BJ10" s="666"/>
      <c r="BK10" s="666"/>
      <c r="BL10" s="666"/>
      <c r="BM10" s="666"/>
      <c r="BN10" s="667"/>
      <c r="BO10" s="668">
        <v>2.2999999999999998</v>
      </c>
      <c r="BP10" s="668"/>
      <c r="BQ10" s="668"/>
      <c r="BR10" s="668"/>
      <c r="BS10" s="669" t="s">
        <v>131</v>
      </c>
      <c r="BT10" s="669"/>
      <c r="BU10" s="669"/>
      <c r="BV10" s="669"/>
      <c r="BW10" s="669"/>
      <c r="BX10" s="669"/>
      <c r="BY10" s="669"/>
      <c r="BZ10" s="669"/>
      <c r="CA10" s="669"/>
      <c r="CB10" s="673"/>
      <c r="CD10" s="662" t="s">
        <v>248</v>
      </c>
      <c r="CE10" s="663"/>
      <c r="CF10" s="663"/>
      <c r="CG10" s="663"/>
      <c r="CH10" s="663"/>
      <c r="CI10" s="663"/>
      <c r="CJ10" s="663"/>
      <c r="CK10" s="663"/>
      <c r="CL10" s="663"/>
      <c r="CM10" s="663"/>
      <c r="CN10" s="663"/>
      <c r="CO10" s="663"/>
      <c r="CP10" s="663"/>
      <c r="CQ10" s="664"/>
      <c r="CR10" s="665">
        <v>32062</v>
      </c>
      <c r="CS10" s="666"/>
      <c r="CT10" s="666"/>
      <c r="CU10" s="666"/>
      <c r="CV10" s="666"/>
      <c r="CW10" s="666"/>
      <c r="CX10" s="666"/>
      <c r="CY10" s="667"/>
      <c r="CZ10" s="668">
        <v>0.1</v>
      </c>
      <c r="DA10" s="668"/>
      <c r="DB10" s="668"/>
      <c r="DC10" s="668"/>
      <c r="DD10" s="674" t="s">
        <v>131</v>
      </c>
      <c r="DE10" s="666"/>
      <c r="DF10" s="666"/>
      <c r="DG10" s="666"/>
      <c r="DH10" s="666"/>
      <c r="DI10" s="666"/>
      <c r="DJ10" s="666"/>
      <c r="DK10" s="666"/>
      <c r="DL10" s="666"/>
      <c r="DM10" s="666"/>
      <c r="DN10" s="666"/>
      <c r="DO10" s="666"/>
      <c r="DP10" s="667"/>
      <c r="DQ10" s="674">
        <v>6062</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1520637</v>
      </c>
      <c r="S11" s="666"/>
      <c r="T11" s="666"/>
      <c r="U11" s="666"/>
      <c r="V11" s="666"/>
      <c r="W11" s="666"/>
      <c r="X11" s="666"/>
      <c r="Y11" s="667"/>
      <c r="Z11" s="670">
        <v>5.6</v>
      </c>
      <c r="AA11" s="671"/>
      <c r="AB11" s="671"/>
      <c r="AC11" s="677"/>
      <c r="AD11" s="674">
        <v>1520637</v>
      </c>
      <c r="AE11" s="666"/>
      <c r="AF11" s="666"/>
      <c r="AG11" s="666"/>
      <c r="AH11" s="666"/>
      <c r="AI11" s="666"/>
      <c r="AJ11" s="666"/>
      <c r="AK11" s="667"/>
      <c r="AL11" s="670">
        <v>9.1999999999999993</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237369</v>
      </c>
      <c r="BH11" s="666"/>
      <c r="BI11" s="666"/>
      <c r="BJ11" s="666"/>
      <c r="BK11" s="666"/>
      <c r="BL11" s="666"/>
      <c r="BM11" s="666"/>
      <c r="BN11" s="667"/>
      <c r="BO11" s="668">
        <v>3.1</v>
      </c>
      <c r="BP11" s="668"/>
      <c r="BQ11" s="668"/>
      <c r="BR11" s="668"/>
      <c r="BS11" s="669" t="s">
        <v>131</v>
      </c>
      <c r="BT11" s="669"/>
      <c r="BU11" s="669"/>
      <c r="BV11" s="669"/>
      <c r="BW11" s="669"/>
      <c r="BX11" s="669"/>
      <c r="BY11" s="669"/>
      <c r="BZ11" s="669"/>
      <c r="CA11" s="669"/>
      <c r="CB11" s="673"/>
      <c r="CD11" s="662" t="s">
        <v>251</v>
      </c>
      <c r="CE11" s="663"/>
      <c r="CF11" s="663"/>
      <c r="CG11" s="663"/>
      <c r="CH11" s="663"/>
      <c r="CI11" s="663"/>
      <c r="CJ11" s="663"/>
      <c r="CK11" s="663"/>
      <c r="CL11" s="663"/>
      <c r="CM11" s="663"/>
      <c r="CN11" s="663"/>
      <c r="CO11" s="663"/>
      <c r="CP11" s="663"/>
      <c r="CQ11" s="664"/>
      <c r="CR11" s="665">
        <v>752641</v>
      </c>
      <c r="CS11" s="666"/>
      <c r="CT11" s="666"/>
      <c r="CU11" s="666"/>
      <c r="CV11" s="666"/>
      <c r="CW11" s="666"/>
      <c r="CX11" s="666"/>
      <c r="CY11" s="667"/>
      <c r="CZ11" s="668">
        <v>2.9</v>
      </c>
      <c r="DA11" s="668"/>
      <c r="DB11" s="668"/>
      <c r="DC11" s="668"/>
      <c r="DD11" s="674">
        <v>217133</v>
      </c>
      <c r="DE11" s="666"/>
      <c r="DF11" s="666"/>
      <c r="DG11" s="666"/>
      <c r="DH11" s="666"/>
      <c r="DI11" s="666"/>
      <c r="DJ11" s="666"/>
      <c r="DK11" s="666"/>
      <c r="DL11" s="666"/>
      <c r="DM11" s="666"/>
      <c r="DN11" s="666"/>
      <c r="DO11" s="666"/>
      <c r="DP11" s="667"/>
      <c r="DQ11" s="674">
        <v>470959</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5103</v>
      </c>
      <c r="S12" s="666"/>
      <c r="T12" s="666"/>
      <c r="U12" s="666"/>
      <c r="V12" s="666"/>
      <c r="W12" s="666"/>
      <c r="X12" s="666"/>
      <c r="Y12" s="667"/>
      <c r="Z12" s="668">
        <v>0</v>
      </c>
      <c r="AA12" s="668"/>
      <c r="AB12" s="668"/>
      <c r="AC12" s="668"/>
      <c r="AD12" s="669">
        <v>5103</v>
      </c>
      <c r="AE12" s="669"/>
      <c r="AF12" s="669"/>
      <c r="AG12" s="669"/>
      <c r="AH12" s="669"/>
      <c r="AI12" s="669"/>
      <c r="AJ12" s="669"/>
      <c r="AK12" s="669"/>
      <c r="AL12" s="670">
        <v>0</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3600036</v>
      </c>
      <c r="BH12" s="666"/>
      <c r="BI12" s="666"/>
      <c r="BJ12" s="666"/>
      <c r="BK12" s="666"/>
      <c r="BL12" s="666"/>
      <c r="BM12" s="666"/>
      <c r="BN12" s="667"/>
      <c r="BO12" s="668">
        <v>46.5</v>
      </c>
      <c r="BP12" s="668"/>
      <c r="BQ12" s="668"/>
      <c r="BR12" s="668"/>
      <c r="BS12" s="669" t="s">
        <v>131</v>
      </c>
      <c r="BT12" s="669"/>
      <c r="BU12" s="669"/>
      <c r="BV12" s="669"/>
      <c r="BW12" s="669"/>
      <c r="BX12" s="669"/>
      <c r="BY12" s="669"/>
      <c r="BZ12" s="669"/>
      <c r="CA12" s="669"/>
      <c r="CB12" s="673"/>
      <c r="CD12" s="662" t="s">
        <v>254</v>
      </c>
      <c r="CE12" s="663"/>
      <c r="CF12" s="663"/>
      <c r="CG12" s="663"/>
      <c r="CH12" s="663"/>
      <c r="CI12" s="663"/>
      <c r="CJ12" s="663"/>
      <c r="CK12" s="663"/>
      <c r="CL12" s="663"/>
      <c r="CM12" s="663"/>
      <c r="CN12" s="663"/>
      <c r="CO12" s="663"/>
      <c r="CP12" s="663"/>
      <c r="CQ12" s="664"/>
      <c r="CR12" s="665">
        <v>1533715</v>
      </c>
      <c r="CS12" s="666"/>
      <c r="CT12" s="666"/>
      <c r="CU12" s="666"/>
      <c r="CV12" s="666"/>
      <c r="CW12" s="666"/>
      <c r="CX12" s="666"/>
      <c r="CY12" s="667"/>
      <c r="CZ12" s="668">
        <v>5.9</v>
      </c>
      <c r="DA12" s="668"/>
      <c r="DB12" s="668"/>
      <c r="DC12" s="668"/>
      <c r="DD12" s="674" t="s">
        <v>246</v>
      </c>
      <c r="DE12" s="666"/>
      <c r="DF12" s="666"/>
      <c r="DG12" s="666"/>
      <c r="DH12" s="666"/>
      <c r="DI12" s="666"/>
      <c r="DJ12" s="666"/>
      <c r="DK12" s="666"/>
      <c r="DL12" s="666"/>
      <c r="DM12" s="666"/>
      <c r="DN12" s="666"/>
      <c r="DO12" s="666"/>
      <c r="DP12" s="667"/>
      <c r="DQ12" s="674">
        <v>457549</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140</v>
      </c>
      <c r="S13" s="666"/>
      <c r="T13" s="666"/>
      <c r="U13" s="666"/>
      <c r="V13" s="666"/>
      <c r="W13" s="666"/>
      <c r="X13" s="666"/>
      <c r="Y13" s="667"/>
      <c r="Z13" s="668" t="s">
        <v>131</v>
      </c>
      <c r="AA13" s="668"/>
      <c r="AB13" s="668"/>
      <c r="AC13" s="668"/>
      <c r="AD13" s="669" t="s">
        <v>131</v>
      </c>
      <c r="AE13" s="669"/>
      <c r="AF13" s="669"/>
      <c r="AG13" s="669"/>
      <c r="AH13" s="669"/>
      <c r="AI13" s="669"/>
      <c r="AJ13" s="669"/>
      <c r="AK13" s="669"/>
      <c r="AL13" s="670" t="s">
        <v>131</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3587261</v>
      </c>
      <c r="BH13" s="666"/>
      <c r="BI13" s="666"/>
      <c r="BJ13" s="666"/>
      <c r="BK13" s="666"/>
      <c r="BL13" s="666"/>
      <c r="BM13" s="666"/>
      <c r="BN13" s="667"/>
      <c r="BO13" s="668">
        <v>46.3</v>
      </c>
      <c r="BP13" s="668"/>
      <c r="BQ13" s="668"/>
      <c r="BR13" s="668"/>
      <c r="BS13" s="669" t="s">
        <v>246</v>
      </c>
      <c r="BT13" s="669"/>
      <c r="BU13" s="669"/>
      <c r="BV13" s="669"/>
      <c r="BW13" s="669"/>
      <c r="BX13" s="669"/>
      <c r="BY13" s="669"/>
      <c r="BZ13" s="669"/>
      <c r="CA13" s="669"/>
      <c r="CB13" s="673"/>
      <c r="CD13" s="662" t="s">
        <v>257</v>
      </c>
      <c r="CE13" s="663"/>
      <c r="CF13" s="663"/>
      <c r="CG13" s="663"/>
      <c r="CH13" s="663"/>
      <c r="CI13" s="663"/>
      <c r="CJ13" s="663"/>
      <c r="CK13" s="663"/>
      <c r="CL13" s="663"/>
      <c r="CM13" s="663"/>
      <c r="CN13" s="663"/>
      <c r="CO13" s="663"/>
      <c r="CP13" s="663"/>
      <c r="CQ13" s="664"/>
      <c r="CR13" s="665">
        <v>2911097</v>
      </c>
      <c r="CS13" s="666"/>
      <c r="CT13" s="666"/>
      <c r="CU13" s="666"/>
      <c r="CV13" s="666"/>
      <c r="CW13" s="666"/>
      <c r="CX13" s="666"/>
      <c r="CY13" s="667"/>
      <c r="CZ13" s="668">
        <v>11.2</v>
      </c>
      <c r="DA13" s="668"/>
      <c r="DB13" s="668"/>
      <c r="DC13" s="668"/>
      <c r="DD13" s="674">
        <v>967036</v>
      </c>
      <c r="DE13" s="666"/>
      <c r="DF13" s="666"/>
      <c r="DG13" s="666"/>
      <c r="DH13" s="666"/>
      <c r="DI13" s="666"/>
      <c r="DJ13" s="666"/>
      <c r="DK13" s="666"/>
      <c r="DL13" s="666"/>
      <c r="DM13" s="666"/>
      <c r="DN13" s="666"/>
      <c r="DO13" s="666"/>
      <c r="DP13" s="667"/>
      <c r="DQ13" s="674">
        <v>2172817</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68" t="s">
        <v>246</v>
      </c>
      <c r="AA14" s="668"/>
      <c r="AB14" s="668"/>
      <c r="AC14" s="668"/>
      <c r="AD14" s="669" t="s">
        <v>131</v>
      </c>
      <c r="AE14" s="669"/>
      <c r="AF14" s="669"/>
      <c r="AG14" s="669"/>
      <c r="AH14" s="669"/>
      <c r="AI14" s="669"/>
      <c r="AJ14" s="669"/>
      <c r="AK14" s="669"/>
      <c r="AL14" s="670" t="s">
        <v>131</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256545</v>
      </c>
      <c r="BH14" s="666"/>
      <c r="BI14" s="666"/>
      <c r="BJ14" s="666"/>
      <c r="BK14" s="666"/>
      <c r="BL14" s="666"/>
      <c r="BM14" s="666"/>
      <c r="BN14" s="667"/>
      <c r="BO14" s="668">
        <v>3.3</v>
      </c>
      <c r="BP14" s="668"/>
      <c r="BQ14" s="668"/>
      <c r="BR14" s="668"/>
      <c r="BS14" s="669" t="s">
        <v>131</v>
      </c>
      <c r="BT14" s="669"/>
      <c r="BU14" s="669"/>
      <c r="BV14" s="669"/>
      <c r="BW14" s="669"/>
      <c r="BX14" s="669"/>
      <c r="BY14" s="669"/>
      <c r="BZ14" s="669"/>
      <c r="CA14" s="669"/>
      <c r="CB14" s="673"/>
      <c r="CD14" s="662" t="s">
        <v>260</v>
      </c>
      <c r="CE14" s="663"/>
      <c r="CF14" s="663"/>
      <c r="CG14" s="663"/>
      <c r="CH14" s="663"/>
      <c r="CI14" s="663"/>
      <c r="CJ14" s="663"/>
      <c r="CK14" s="663"/>
      <c r="CL14" s="663"/>
      <c r="CM14" s="663"/>
      <c r="CN14" s="663"/>
      <c r="CO14" s="663"/>
      <c r="CP14" s="663"/>
      <c r="CQ14" s="664"/>
      <c r="CR14" s="665">
        <v>1091812</v>
      </c>
      <c r="CS14" s="666"/>
      <c r="CT14" s="666"/>
      <c r="CU14" s="666"/>
      <c r="CV14" s="666"/>
      <c r="CW14" s="666"/>
      <c r="CX14" s="666"/>
      <c r="CY14" s="667"/>
      <c r="CZ14" s="668">
        <v>4.2</v>
      </c>
      <c r="DA14" s="668"/>
      <c r="DB14" s="668"/>
      <c r="DC14" s="668"/>
      <c r="DD14" s="674">
        <v>93162</v>
      </c>
      <c r="DE14" s="666"/>
      <c r="DF14" s="666"/>
      <c r="DG14" s="666"/>
      <c r="DH14" s="666"/>
      <c r="DI14" s="666"/>
      <c r="DJ14" s="666"/>
      <c r="DK14" s="666"/>
      <c r="DL14" s="666"/>
      <c r="DM14" s="666"/>
      <c r="DN14" s="666"/>
      <c r="DO14" s="666"/>
      <c r="DP14" s="667"/>
      <c r="DQ14" s="674">
        <v>957737</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68" t="s">
        <v>131</v>
      </c>
      <c r="AA15" s="668"/>
      <c r="AB15" s="668"/>
      <c r="AC15" s="668"/>
      <c r="AD15" s="669" t="s">
        <v>131</v>
      </c>
      <c r="AE15" s="669"/>
      <c r="AF15" s="669"/>
      <c r="AG15" s="669"/>
      <c r="AH15" s="669"/>
      <c r="AI15" s="669"/>
      <c r="AJ15" s="669"/>
      <c r="AK15" s="669"/>
      <c r="AL15" s="670" t="s">
        <v>140</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382997</v>
      </c>
      <c r="BH15" s="666"/>
      <c r="BI15" s="666"/>
      <c r="BJ15" s="666"/>
      <c r="BK15" s="666"/>
      <c r="BL15" s="666"/>
      <c r="BM15" s="666"/>
      <c r="BN15" s="667"/>
      <c r="BO15" s="668">
        <v>4.9000000000000004</v>
      </c>
      <c r="BP15" s="668"/>
      <c r="BQ15" s="668"/>
      <c r="BR15" s="668"/>
      <c r="BS15" s="669" t="s">
        <v>131</v>
      </c>
      <c r="BT15" s="669"/>
      <c r="BU15" s="669"/>
      <c r="BV15" s="669"/>
      <c r="BW15" s="669"/>
      <c r="BX15" s="669"/>
      <c r="BY15" s="669"/>
      <c r="BZ15" s="669"/>
      <c r="CA15" s="669"/>
      <c r="CB15" s="673"/>
      <c r="CD15" s="662" t="s">
        <v>263</v>
      </c>
      <c r="CE15" s="663"/>
      <c r="CF15" s="663"/>
      <c r="CG15" s="663"/>
      <c r="CH15" s="663"/>
      <c r="CI15" s="663"/>
      <c r="CJ15" s="663"/>
      <c r="CK15" s="663"/>
      <c r="CL15" s="663"/>
      <c r="CM15" s="663"/>
      <c r="CN15" s="663"/>
      <c r="CO15" s="663"/>
      <c r="CP15" s="663"/>
      <c r="CQ15" s="664"/>
      <c r="CR15" s="665">
        <v>2515136</v>
      </c>
      <c r="CS15" s="666"/>
      <c r="CT15" s="666"/>
      <c r="CU15" s="666"/>
      <c r="CV15" s="666"/>
      <c r="CW15" s="666"/>
      <c r="CX15" s="666"/>
      <c r="CY15" s="667"/>
      <c r="CZ15" s="668">
        <v>9.6</v>
      </c>
      <c r="DA15" s="668"/>
      <c r="DB15" s="668"/>
      <c r="DC15" s="668"/>
      <c r="DD15" s="674">
        <v>258930</v>
      </c>
      <c r="DE15" s="666"/>
      <c r="DF15" s="666"/>
      <c r="DG15" s="666"/>
      <c r="DH15" s="666"/>
      <c r="DI15" s="666"/>
      <c r="DJ15" s="666"/>
      <c r="DK15" s="666"/>
      <c r="DL15" s="666"/>
      <c r="DM15" s="666"/>
      <c r="DN15" s="666"/>
      <c r="DO15" s="666"/>
      <c r="DP15" s="667"/>
      <c r="DQ15" s="674">
        <v>1935401</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13793</v>
      </c>
      <c r="S16" s="666"/>
      <c r="T16" s="666"/>
      <c r="U16" s="666"/>
      <c r="V16" s="666"/>
      <c r="W16" s="666"/>
      <c r="X16" s="666"/>
      <c r="Y16" s="667"/>
      <c r="Z16" s="668">
        <v>0.1</v>
      </c>
      <c r="AA16" s="668"/>
      <c r="AB16" s="668"/>
      <c r="AC16" s="668"/>
      <c r="AD16" s="669">
        <v>13793</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68" t="s">
        <v>140</v>
      </c>
      <c r="BP16" s="668"/>
      <c r="BQ16" s="668"/>
      <c r="BR16" s="668"/>
      <c r="BS16" s="669" t="s">
        <v>131</v>
      </c>
      <c r="BT16" s="669"/>
      <c r="BU16" s="669"/>
      <c r="BV16" s="669"/>
      <c r="BW16" s="669"/>
      <c r="BX16" s="669"/>
      <c r="BY16" s="669"/>
      <c r="BZ16" s="669"/>
      <c r="CA16" s="669"/>
      <c r="CB16" s="673"/>
      <c r="CD16" s="662" t="s">
        <v>266</v>
      </c>
      <c r="CE16" s="663"/>
      <c r="CF16" s="663"/>
      <c r="CG16" s="663"/>
      <c r="CH16" s="663"/>
      <c r="CI16" s="663"/>
      <c r="CJ16" s="663"/>
      <c r="CK16" s="663"/>
      <c r="CL16" s="663"/>
      <c r="CM16" s="663"/>
      <c r="CN16" s="663"/>
      <c r="CO16" s="663"/>
      <c r="CP16" s="663"/>
      <c r="CQ16" s="664"/>
      <c r="CR16" s="665" t="s">
        <v>131</v>
      </c>
      <c r="CS16" s="666"/>
      <c r="CT16" s="666"/>
      <c r="CU16" s="666"/>
      <c r="CV16" s="666"/>
      <c r="CW16" s="666"/>
      <c r="CX16" s="666"/>
      <c r="CY16" s="667"/>
      <c r="CZ16" s="668" t="s">
        <v>131</v>
      </c>
      <c r="DA16" s="668"/>
      <c r="DB16" s="668"/>
      <c r="DC16" s="668"/>
      <c r="DD16" s="674" t="s">
        <v>131</v>
      </c>
      <c r="DE16" s="666"/>
      <c r="DF16" s="666"/>
      <c r="DG16" s="666"/>
      <c r="DH16" s="666"/>
      <c r="DI16" s="666"/>
      <c r="DJ16" s="666"/>
      <c r="DK16" s="666"/>
      <c r="DL16" s="666"/>
      <c r="DM16" s="666"/>
      <c r="DN16" s="666"/>
      <c r="DO16" s="666"/>
      <c r="DP16" s="667"/>
      <c r="DQ16" s="674" t="s">
        <v>131</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121925</v>
      </c>
      <c r="S17" s="666"/>
      <c r="T17" s="666"/>
      <c r="U17" s="666"/>
      <c r="V17" s="666"/>
      <c r="W17" s="666"/>
      <c r="X17" s="666"/>
      <c r="Y17" s="667"/>
      <c r="Z17" s="668">
        <v>0.4</v>
      </c>
      <c r="AA17" s="668"/>
      <c r="AB17" s="668"/>
      <c r="AC17" s="668"/>
      <c r="AD17" s="669">
        <v>121925</v>
      </c>
      <c r="AE17" s="669"/>
      <c r="AF17" s="669"/>
      <c r="AG17" s="669"/>
      <c r="AH17" s="669"/>
      <c r="AI17" s="669"/>
      <c r="AJ17" s="669"/>
      <c r="AK17" s="669"/>
      <c r="AL17" s="670">
        <v>0.7</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131</v>
      </c>
      <c r="BH17" s="666"/>
      <c r="BI17" s="666"/>
      <c r="BJ17" s="666"/>
      <c r="BK17" s="666"/>
      <c r="BL17" s="666"/>
      <c r="BM17" s="666"/>
      <c r="BN17" s="667"/>
      <c r="BO17" s="668" t="s">
        <v>131</v>
      </c>
      <c r="BP17" s="668"/>
      <c r="BQ17" s="668"/>
      <c r="BR17" s="668"/>
      <c r="BS17" s="669" t="s">
        <v>131</v>
      </c>
      <c r="BT17" s="669"/>
      <c r="BU17" s="669"/>
      <c r="BV17" s="669"/>
      <c r="BW17" s="669"/>
      <c r="BX17" s="669"/>
      <c r="BY17" s="669"/>
      <c r="BZ17" s="669"/>
      <c r="CA17" s="669"/>
      <c r="CB17" s="673"/>
      <c r="CD17" s="662" t="s">
        <v>269</v>
      </c>
      <c r="CE17" s="663"/>
      <c r="CF17" s="663"/>
      <c r="CG17" s="663"/>
      <c r="CH17" s="663"/>
      <c r="CI17" s="663"/>
      <c r="CJ17" s="663"/>
      <c r="CK17" s="663"/>
      <c r="CL17" s="663"/>
      <c r="CM17" s="663"/>
      <c r="CN17" s="663"/>
      <c r="CO17" s="663"/>
      <c r="CP17" s="663"/>
      <c r="CQ17" s="664"/>
      <c r="CR17" s="665">
        <v>3079447</v>
      </c>
      <c r="CS17" s="666"/>
      <c r="CT17" s="666"/>
      <c r="CU17" s="666"/>
      <c r="CV17" s="666"/>
      <c r="CW17" s="666"/>
      <c r="CX17" s="666"/>
      <c r="CY17" s="667"/>
      <c r="CZ17" s="668">
        <v>11.8</v>
      </c>
      <c r="DA17" s="668"/>
      <c r="DB17" s="668"/>
      <c r="DC17" s="668"/>
      <c r="DD17" s="674" t="s">
        <v>140</v>
      </c>
      <c r="DE17" s="666"/>
      <c r="DF17" s="666"/>
      <c r="DG17" s="666"/>
      <c r="DH17" s="666"/>
      <c r="DI17" s="666"/>
      <c r="DJ17" s="666"/>
      <c r="DK17" s="666"/>
      <c r="DL17" s="666"/>
      <c r="DM17" s="666"/>
      <c r="DN17" s="666"/>
      <c r="DO17" s="666"/>
      <c r="DP17" s="667"/>
      <c r="DQ17" s="674">
        <v>3079447</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79712</v>
      </c>
      <c r="S18" s="666"/>
      <c r="T18" s="666"/>
      <c r="U18" s="666"/>
      <c r="V18" s="666"/>
      <c r="W18" s="666"/>
      <c r="X18" s="666"/>
      <c r="Y18" s="667"/>
      <c r="Z18" s="668">
        <v>0.3</v>
      </c>
      <c r="AA18" s="668"/>
      <c r="AB18" s="668"/>
      <c r="AC18" s="668"/>
      <c r="AD18" s="669">
        <v>79712</v>
      </c>
      <c r="AE18" s="669"/>
      <c r="AF18" s="669"/>
      <c r="AG18" s="669"/>
      <c r="AH18" s="669"/>
      <c r="AI18" s="669"/>
      <c r="AJ18" s="669"/>
      <c r="AK18" s="669"/>
      <c r="AL18" s="670">
        <v>0.5</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246</v>
      </c>
      <c r="BH18" s="666"/>
      <c r="BI18" s="666"/>
      <c r="BJ18" s="666"/>
      <c r="BK18" s="666"/>
      <c r="BL18" s="666"/>
      <c r="BM18" s="666"/>
      <c r="BN18" s="667"/>
      <c r="BO18" s="668" t="s">
        <v>246</v>
      </c>
      <c r="BP18" s="668"/>
      <c r="BQ18" s="668"/>
      <c r="BR18" s="668"/>
      <c r="BS18" s="669" t="s">
        <v>131</v>
      </c>
      <c r="BT18" s="669"/>
      <c r="BU18" s="669"/>
      <c r="BV18" s="669"/>
      <c r="BW18" s="669"/>
      <c r="BX18" s="669"/>
      <c r="BY18" s="669"/>
      <c r="BZ18" s="669"/>
      <c r="CA18" s="669"/>
      <c r="CB18" s="673"/>
      <c r="CD18" s="662" t="s">
        <v>272</v>
      </c>
      <c r="CE18" s="663"/>
      <c r="CF18" s="663"/>
      <c r="CG18" s="663"/>
      <c r="CH18" s="663"/>
      <c r="CI18" s="663"/>
      <c r="CJ18" s="663"/>
      <c r="CK18" s="663"/>
      <c r="CL18" s="663"/>
      <c r="CM18" s="663"/>
      <c r="CN18" s="663"/>
      <c r="CO18" s="663"/>
      <c r="CP18" s="663"/>
      <c r="CQ18" s="664"/>
      <c r="CR18" s="665">
        <v>3553</v>
      </c>
      <c r="CS18" s="666"/>
      <c r="CT18" s="666"/>
      <c r="CU18" s="666"/>
      <c r="CV18" s="666"/>
      <c r="CW18" s="666"/>
      <c r="CX18" s="666"/>
      <c r="CY18" s="667"/>
      <c r="CZ18" s="668">
        <v>0</v>
      </c>
      <c r="DA18" s="668"/>
      <c r="DB18" s="668"/>
      <c r="DC18" s="668"/>
      <c r="DD18" s="674">
        <v>3553</v>
      </c>
      <c r="DE18" s="666"/>
      <c r="DF18" s="666"/>
      <c r="DG18" s="666"/>
      <c r="DH18" s="666"/>
      <c r="DI18" s="666"/>
      <c r="DJ18" s="666"/>
      <c r="DK18" s="666"/>
      <c r="DL18" s="666"/>
      <c r="DM18" s="666"/>
      <c r="DN18" s="666"/>
      <c r="DO18" s="666"/>
      <c r="DP18" s="667"/>
      <c r="DQ18" s="674">
        <v>3553</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76057</v>
      </c>
      <c r="S19" s="666"/>
      <c r="T19" s="666"/>
      <c r="U19" s="666"/>
      <c r="V19" s="666"/>
      <c r="W19" s="666"/>
      <c r="X19" s="666"/>
      <c r="Y19" s="667"/>
      <c r="Z19" s="668">
        <v>0.3</v>
      </c>
      <c r="AA19" s="668"/>
      <c r="AB19" s="668"/>
      <c r="AC19" s="668"/>
      <c r="AD19" s="669">
        <v>76057</v>
      </c>
      <c r="AE19" s="669"/>
      <c r="AF19" s="669"/>
      <c r="AG19" s="669"/>
      <c r="AH19" s="669"/>
      <c r="AI19" s="669"/>
      <c r="AJ19" s="669"/>
      <c r="AK19" s="669"/>
      <c r="AL19" s="670">
        <v>0.5</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268201</v>
      </c>
      <c r="BH19" s="666"/>
      <c r="BI19" s="666"/>
      <c r="BJ19" s="666"/>
      <c r="BK19" s="666"/>
      <c r="BL19" s="666"/>
      <c r="BM19" s="666"/>
      <c r="BN19" s="667"/>
      <c r="BO19" s="668">
        <v>3.5</v>
      </c>
      <c r="BP19" s="668"/>
      <c r="BQ19" s="668"/>
      <c r="BR19" s="668"/>
      <c r="BS19" s="669" t="s">
        <v>131</v>
      </c>
      <c r="BT19" s="669"/>
      <c r="BU19" s="669"/>
      <c r="BV19" s="669"/>
      <c r="BW19" s="669"/>
      <c r="BX19" s="669"/>
      <c r="BY19" s="669"/>
      <c r="BZ19" s="669"/>
      <c r="CA19" s="669"/>
      <c r="CB19" s="673"/>
      <c r="CD19" s="662" t="s">
        <v>275</v>
      </c>
      <c r="CE19" s="663"/>
      <c r="CF19" s="663"/>
      <c r="CG19" s="663"/>
      <c r="CH19" s="663"/>
      <c r="CI19" s="663"/>
      <c r="CJ19" s="663"/>
      <c r="CK19" s="663"/>
      <c r="CL19" s="663"/>
      <c r="CM19" s="663"/>
      <c r="CN19" s="663"/>
      <c r="CO19" s="663"/>
      <c r="CP19" s="663"/>
      <c r="CQ19" s="664"/>
      <c r="CR19" s="665" t="s">
        <v>131</v>
      </c>
      <c r="CS19" s="666"/>
      <c r="CT19" s="666"/>
      <c r="CU19" s="666"/>
      <c r="CV19" s="666"/>
      <c r="CW19" s="666"/>
      <c r="CX19" s="666"/>
      <c r="CY19" s="667"/>
      <c r="CZ19" s="668" t="s">
        <v>131</v>
      </c>
      <c r="DA19" s="668"/>
      <c r="DB19" s="668"/>
      <c r="DC19" s="668"/>
      <c r="DD19" s="674" t="s">
        <v>131</v>
      </c>
      <c r="DE19" s="666"/>
      <c r="DF19" s="666"/>
      <c r="DG19" s="666"/>
      <c r="DH19" s="666"/>
      <c r="DI19" s="666"/>
      <c r="DJ19" s="666"/>
      <c r="DK19" s="666"/>
      <c r="DL19" s="666"/>
      <c r="DM19" s="666"/>
      <c r="DN19" s="666"/>
      <c r="DO19" s="666"/>
      <c r="DP19" s="667"/>
      <c r="DQ19" s="674" t="s">
        <v>131</v>
      </c>
      <c r="DR19" s="666"/>
      <c r="DS19" s="666"/>
      <c r="DT19" s="666"/>
      <c r="DU19" s="666"/>
      <c r="DV19" s="666"/>
      <c r="DW19" s="666"/>
      <c r="DX19" s="666"/>
      <c r="DY19" s="666"/>
      <c r="DZ19" s="666"/>
      <c r="EA19" s="666"/>
      <c r="EB19" s="666"/>
      <c r="EC19" s="675"/>
    </row>
    <row r="20" spans="2:133" ht="11.25" customHeight="1" x14ac:dyDescent="0.15">
      <c r="B20" s="678" t="s">
        <v>276</v>
      </c>
      <c r="C20" s="679"/>
      <c r="D20" s="679"/>
      <c r="E20" s="679"/>
      <c r="F20" s="679"/>
      <c r="G20" s="679"/>
      <c r="H20" s="679"/>
      <c r="I20" s="679"/>
      <c r="J20" s="679"/>
      <c r="K20" s="679"/>
      <c r="L20" s="679"/>
      <c r="M20" s="679"/>
      <c r="N20" s="679"/>
      <c r="O20" s="679"/>
      <c r="P20" s="679"/>
      <c r="Q20" s="680"/>
      <c r="R20" s="665">
        <v>3655</v>
      </c>
      <c r="S20" s="666"/>
      <c r="T20" s="666"/>
      <c r="U20" s="666"/>
      <c r="V20" s="666"/>
      <c r="W20" s="666"/>
      <c r="X20" s="666"/>
      <c r="Y20" s="667"/>
      <c r="Z20" s="668">
        <v>0</v>
      </c>
      <c r="AA20" s="668"/>
      <c r="AB20" s="668"/>
      <c r="AC20" s="668"/>
      <c r="AD20" s="669">
        <v>3655</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268201</v>
      </c>
      <c r="BH20" s="666"/>
      <c r="BI20" s="666"/>
      <c r="BJ20" s="666"/>
      <c r="BK20" s="666"/>
      <c r="BL20" s="666"/>
      <c r="BM20" s="666"/>
      <c r="BN20" s="667"/>
      <c r="BO20" s="668">
        <v>3.5</v>
      </c>
      <c r="BP20" s="668"/>
      <c r="BQ20" s="668"/>
      <c r="BR20" s="668"/>
      <c r="BS20" s="669" t="s">
        <v>131</v>
      </c>
      <c r="BT20" s="669"/>
      <c r="BU20" s="669"/>
      <c r="BV20" s="669"/>
      <c r="BW20" s="669"/>
      <c r="BX20" s="669"/>
      <c r="BY20" s="669"/>
      <c r="BZ20" s="669"/>
      <c r="CA20" s="669"/>
      <c r="CB20" s="673"/>
      <c r="CD20" s="662" t="s">
        <v>278</v>
      </c>
      <c r="CE20" s="663"/>
      <c r="CF20" s="663"/>
      <c r="CG20" s="663"/>
      <c r="CH20" s="663"/>
      <c r="CI20" s="663"/>
      <c r="CJ20" s="663"/>
      <c r="CK20" s="663"/>
      <c r="CL20" s="663"/>
      <c r="CM20" s="663"/>
      <c r="CN20" s="663"/>
      <c r="CO20" s="663"/>
      <c r="CP20" s="663"/>
      <c r="CQ20" s="664"/>
      <c r="CR20" s="665">
        <v>26104713</v>
      </c>
      <c r="CS20" s="666"/>
      <c r="CT20" s="666"/>
      <c r="CU20" s="666"/>
      <c r="CV20" s="666"/>
      <c r="CW20" s="666"/>
      <c r="CX20" s="666"/>
      <c r="CY20" s="667"/>
      <c r="CZ20" s="668">
        <v>100</v>
      </c>
      <c r="DA20" s="668"/>
      <c r="DB20" s="668"/>
      <c r="DC20" s="668"/>
      <c r="DD20" s="674">
        <v>1987168</v>
      </c>
      <c r="DE20" s="666"/>
      <c r="DF20" s="666"/>
      <c r="DG20" s="666"/>
      <c r="DH20" s="666"/>
      <c r="DI20" s="666"/>
      <c r="DJ20" s="666"/>
      <c r="DK20" s="666"/>
      <c r="DL20" s="666"/>
      <c r="DM20" s="666"/>
      <c r="DN20" s="666"/>
      <c r="DO20" s="666"/>
      <c r="DP20" s="667"/>
      <c r="DQ20" s="674">
        <v>17280780</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7705844</v>
      </c>
      <c r="S21" s="666"/>
      <c r="T21" s="666"/>
      <c r="U21" s="666"/>
      <c r="V21" s="666"/>
      <c r="W21" s="666"/>
      <c r="X21" s="666"/>
      <c r="Y21" s="667"/>
      <c r="Z21" s="668">
        <v>28.2</v>
      </c>
      <c r="AA21" s="668"/>
      <c r="AB21" s="668"/>
      <c r="AC21" s="668"/>
      <c r="AD21" s="669">
        <v>6964017</v>
      </c>
      <c r="AE21" s="669"/>
      <c r="AF21" s="669"/>
      <c r="AG21" s="669"/>
      <c r="AH21" s="669"/>
      <c r="AI21" s="669"/>
      <c r="AJ21" s="669"/>
      <c r="AK21" s="669"/>
      <c r="AL21" s="670">
        <v>42</v>
      </c>
      <c r="AM21" s="671"/>
      <c r="AN21" s="671"/>
      <c r="AO21" s="672"/>
      <c r="AP21" s="662" t="s">
        <v>280</v>
      </c>
      <c r="AQ21" s="681"/>
      <c r="AR21" s="681"/>
      <c r="AS21" s="681"/>
      <c r="AT21" s="681"/>
      <c r="AU21" s="681"/>
      <c r="AV21" s="681"/>
      <c r="AW21" s="681"/>
      <c r="AX21" s="681"/>
      <c r="AY21" s="681"/>
      <c r="AZ21" s="681"/>
      <c r="BA21" s="681"/>
      <c r="BB21" s="681"/>
      <c r="BC21" s="681"/>
      <c r="BD21" s="681"/>
      <c r="BE21" s="681"/>
      <c r="BF21" s="682"/>
      <c r="BG21" s="665">
        <v>43493</v>
      </c>
      <c r="BH21" s="666"/>
      <c r="BI21" s="666"/>
      <c r="BJ21" s="666"/>
      <c r="BK21" s="666"/>
      <c r="BL21" s="666"/>
      <c r="BM21" s="666"/>
      <c r="BN21" s="667"/>
      <c r="BO21" s="668">
        <v>0.6</v>
      </c>
      <c r="BP21" s="668"/>
      <c r="BQ21" s="668"/>
      <c r="BR21" s="668"/>
      <c r="BS21" s="669" t="s">
        <v>131</v>
      </c>
      <c r="BT21" s="669"/>
      <c r="BU21" s="669"/>
      <c r="BV21" s="669"/>
      <c r="BW21" s="669"/>
      <c r="BX21" s="669"/>
      <c r="BY21" s="669"/>
      <c r="BZ21" s="669"/>
      <c r="CA21" s="669"/>
      <c r="CB21" s="673"/>
      <c r="CD21" s="686"/>
      <c r="CE21" s="687"/>
      <c r="CF21" s="687"/>
      <c r="CG21" s="687"/>
      <c r="CH21" s="687"/>
      <c r="CI21" s="687"/>
      <c r="CJ21" s="687"/>
      <c r="CK21" s="687"/>
      <c r="CL21" s="687"/>
      <c r="CM21" s="687"/>
      <c r="CN21" s="687"/>
      <c r="CO21" s="687"/>
      <c r="CP21" s="687"/>
      <c r="CQ21" s="688"/>
      <c r="CR21" s="689"/>
      <c r="CS21" s="684"/>
      <c r="CT21" s="684"/>
      <c r="CU21" s="684"/>
      <c r="CV21" s="684"/>
      <c r="CW21" s="684"/>
      <c r="CX21" s="684"/>
      <c r="CY21" s="690"/>
      <c r="CZ21" s="691"/>
      <c r="DA21" s="691"/>
      <c r="DB21" s="691"/>
      <c r="DC21" s="691"/>
      <c r="DD21" s="683"/>
      <c r="DE21" s="684"/>
      <c r="DF21" s="684"/>
      <c r="DG21" s="684"/>
      <c r="DH21" s="684"/>
      <c r="DI21" s="684"/>
      <c r="DJ21" s="684"/>
      <c r="DK21" s="684"/>
      <c r="DL21" s="684"/>
      <c r="DM21" s="684"/>
      <c r="DN21" s="684"/>
      <c r="DO21" s="684"/>
      <c r="DP21" s="690"/>
      <c r="DQ21" s="683"/>
      <c r="DR21" s="684"/>
      <c r="DS21" s="684"/>
      <c r="DT21" s="684"/>
      <c r="DU21" s="684"/>
      <c r="DV21" s="684"/>
      <c r="DW21" s="684"/>
      <c r="DX21" s="684"/>
      <c r="DY21" s="684"/>
      <c r="DZ21" s="684"/>
      <c r="EA21" s="684"/>
      <c r="EB21" s="684"/>
      <c r="EC21" s="685"/>
    </row>
    <row r="22" spans="2:133" ht="11.25" customHeight="1" x14ac:dyDescent="0.15">
      <c r="B22" s="662" t="s">
        <v>281</v>
      </c>
      <c r="C22" s="663"/>
      <c r="D22" s="663"/>
      <c r="E22" s="663"/>
      <c r="F22" s="663"/>
      <c r="G22" s="663"/>
      <c r="H22" s="663"/>
      <c r="I22" s="663"/>
      <c r="J22" s="663"/>
      <c r="K22" s="663"/>
      <c r="L22" s="663"/>
      <c r="M22" s="663"/>
      <c r="N22" s="663"/>
      <c r="O22" s="663"/>
      <c r="P22" s="663"/>
      <c r="Q22" s="664"/>
      <c r="R22" s="665">
        <v>6964017</v>
      </c>
      <c r="S22" s="666"/>
      <c r="T22" s="666"/>
      <c r="U22" s="666"/>
      <c r="V22" s="666"/>
      <c r="W22" s="666"/>
      <c r="X22" s="666"/>
      <c r="Y22" s="667"/>
      <c r="Z22" s="668">
        <v>25.5</v>
      </c>
      <c r="AA22" s="668"/>
      <c r="AB22" s="668"/>
      <c r="AC22" s="668"/>
      <c r="AD22" s="669">
        <v>6964017</v>
      </c>
      <c r="AE22" s="669"/>
      <c r="AF22" s="669"/>
      <c r="AG22" s="669"/>
      <c r="AH22" s="669"/>
      <c r="AI22" s="669"/>
      <c r="AJ22" s="669"/>
      <c r="AK22" s="669"/>
      <c r="AL22" s="670">
        <v>42</v>
      </c>
      <c r="AM22" s="671"/>
      <c r="AN22" s="671"/>
      <c r="AO22" s="672"/>
      <c r="AP22" s="662" t="s">
        <v>282</v>
      </c>
      <c r="AQ22" s="681"/>
      <c r="AR22" s="681"/>
      <c r="AS22" s="681"/>
      <c r="AT22" s="681"/>
      <c r="AU22" s="681"/>
      <c r="AV22" s="681"/>
      <c r="AW22" s="681"/>
      <c r="AX22" s="681"/>
      <c r="AY22" s="681"/>
      <c r="AZ22" s="681"/>
      <c r="BA22" s="681"/>
      <c r="BB22" s="681"/>
      <c r="BC22" s="681"/>
      <c r="BD22" s="681"/>
      <c r="BE22" s="681"/>
      <c r="BF22" s="682"/>
      <c r="BG22" s="665" t="s">
        <v>131</v>
      </c>
      <c r="BH22" s="666"/>
      <c r="BI22" s="666"/>
      <c r="BJ22" s="666"/>
      <c r="BK22" s="666"/>
      <c r="BL22" s="666"/>
      <c r="BM22" s="666"/>
      <c r="BN22" s="667"/>
      <c r="BO22" s="668" t="s">
        <v>131</v>
      </c>
      <c r="BP22" s="668"/>
      <c r="BQ22" s="668"/>
      <c r="BR22" s="668"/>
      <c r="BS22" s="669" t="s">
        <v>131</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741795</v>
      </c>
      <c r="S23" s="666"/>
      <c r="T23" s="666"/>
      <c r="U23" s="666"/>
      <c r="V23" s="666"/>
      <c r="W23" s="666"/>
      <c r="X23" s="666"/>
      <c r="Y23" s="667"/>
      <c r="Z23" s="668">
        <v>2.7</v>
      </c>
      <c r="AA23" s="668"/>
      <c r="AB23" s="668"/>
      <c r="AC23" s="668"/>
      <c r="AD23" s="669" t="s">
        <v>131</v>
      </c>
      <c r="AE23" s="669"/>
      <c r="AF23" s="669"/>
      <c r="AG23" s="669"/>
      <c r="AH23" s="669"/>
      <c r="AI23" s="669"/>
      <c r="AJ23" s="669"/>
      <c r="AK23" s="669"/>
      <c r="AL23" s="670" t="s">
        <v>131</v>
      </c>
      <c r="AM23" s="671"/>
      <c r="AN23" s="671"/>
      <c r="AO23" s="672"/>
      <c r="AP23" s="662" t="s">
        <v>285</v>
      </c>
      <c r="AQ23" s="681"/>
      <c r="AR23" s="681"/>
      <c r="AS23" s="681"/>
      <c r="AT23" s="681"/>
      <c r="AU23" s="681"/>
      <c r="AV23" s="681"/>
      <c r="AW23" s="681"/>
      <c r="AX23" s="681"/>
      <c r="AY23" s="681"/>
      <c r="AZ23" s="681"/>
      <c r="BA23" s="681"/>
      <c r="BB23" s="681"/>
      <c r="BC23" s="681"/>
      <c r="BD23" s="681"/>
      <c r="BE23" s="681"/>
      <c r="BF23" s="682"/>
      <c r="BG23" s="665">
        <v>224708</v>
      </c>
      <c r="BH23" s="666"/>
      <c r="BI23" s="666"/>
      <c r="BJ23" s="666"/>
      <c r="BK23" s="666"/>
      <c r="BL23" s="666"/>
      <c r="BM23" s="666"/>
      <c r="BN23" s="667"/>
      <c r="BO23" s="668">
        <v>2.9</v>
      </c>
      <c r="BP23" s="668"/>
      <c r="BQ23" s="668"/>
      <c r="BR23" s="668"/>
      <c r="BS23" s="669" t="s">
        <v>131</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2" t="s">
        <v>289</v>
      </c>
      <c r="DM23" s="693"/>
      <c r="DN23" s="693"/>
      <c r="DO23" s="693"/>
      <c r="DP23" s="693"/>
      <c r="DQ23" s="693"/>
      <c r="DR23" s="693"/>
      <c r="DS23" s="693"/>
      <c r="DT23" s="693"/>
      <c r="DU23" s="693"/>
      <c r="DV23" s="694"/>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32</v>
      </c>
      <c r="S24" s="666"/>
      <c r="T24" s="666"/>
      <c r="U24" s="666"/>
      <c r="V24" s="666"/>
      <c r="W24" s="666"/>
      <c r="X24" s="666"/>
      <c r="Y24" s="667"/>
      <c r="Z24" s="668">
        <v>0</v>
      </c>
      <c r="AA24" s="668"/>
      <c r="AB24" s="668"/>
      <c r="AC24" s="668"/>
      <c r="AD24" s="669" t="s">
        <v>131</v>
      </c>
      <c r="AE24" s="669"/>
      <c r="AF24" s="669"/>
      <c r="AG24" s="669"/>
      <c r="AH24" s="669"/>
      <c r="AI24" s="669"/>
      <c r="AJ24" s="669"/>
      <c r="AK24" s="669"/>
      <c r="AL24" s="670" t="s">
        <v>131</v>
      </c>
      <c r="AM24" s="671"/>
      <c r="AN24" s="671"/>
      <c r="AO24" s="672"/>
      <c r="AP24" s="662" t="s">
        <v>292</v>
      </c>
      <c r="AQ24" s="681"/>
      <c r="AR24" s="681"/>
      <c r="AS24" s="681"/>
      <c r="AT24" s="681"/>
      <c r="AU24" s="681"/>
      <c r="AV24" s="681"/>
      <c r="AW24" s="681"/>
      <c r="AX24" s="681"/>
      <c r="AY24" s="681"/>
      <c r="AZ24" s="681"/>
      <c r="BA24" s="681"/>
      <c r="BB24" s="681"/>
      <c r="BC24" s="681"/>
      <c r="BD24" s="681"/>
      <c r="BE24" s="681"/>
      <c r="BF24" s="682"/>
      <c r="BG24" s="665" t="s">
        <v>140</v>
      </c>
      <c r="BH24" s="666"/>
      <c r="BI24" s="666"/>
      <c r="BJ24" s="666"/>
      <c r="BK24" s="666"/>
      <c r="BL24" s="666"/>
      <c r="BM24" s="666"/>
      <c r="BN24" s="667"/>
      <c r="BO24" s="668" t="s">
        <v>246</v>
      </c>
      <c r="BP24" s="668"/>
      <c r="BQ24" s="668"/>
      <c r="BR24" s="668"/>
      <c r="BS24" s="669" t="s">
        <v>131</v>
      </c>
      <c r="BT24" s="669"/>
      <c r="BU24" s="669"/>
      <c r="BV24" s="669"/>
      <c r="BW24" s="669"/>
      <c r="BX24" s="669"/>
      <c r="BY24" s="669"/>
      <c r="BZ24" s="669"/>
      <c r="CA24" s="669"/>
      <c r="CB24" s="673"/>
      <c r="CD24" s="651" t="s">
        <v>293</v>
      </c>
      <c r="CE24" s="652"/>
      <c r="CF24" s="652"/>
      <c r="CG24" s="652"/>
      <c r="CH24" s="652"/>
      <c r="CI24" s="652"/>
      <c r="CJ24" s="652"/>
      <c r="CK24" s="652"/>
      <c r="CL24" s="652"/>
      <c r="CM24" s="652"/>
      <c r="CN24" s="652"/>
      <c r="CO24" s="652"/>
      <c r="CP24" s="652"/>
      <c r="CQ24" s="653"/>
      <c r="CR24" s="654">
        <v>12345037</v>
      </c>
      <c r="CS24" s="655"/>
      <c r="CT24" s="655"/>
      <c r="CU24" s="655"/>
      <c r="CV24" s="655"/>
      <c r="CW24" s="655"/>
      <c r="CX24" s="655"/>
      <c r="CY24" s="656"/>
      <c r="CZ24" s="659">
        <v>47.3</v>
      </c>
      <c r="DA24" s="660"/>
      <c r="DB24" s="660"/>
      <c r="DC24" s="676"/>
      <c r="DD24" s="697">
        <v>8647934</v>
      </c>
      <c r="DE24" s="655"/>
      <c r="DF24" s="655"/>
      <c r="DG24" s="655"/>
      <c r="DH24" s="655"/>
      <c r="DI24" s="655"/>
      <c r="DJ24" s="655"/>
      <c r="DK24" s="656"/>
      <c r="DL24" s="697">
        <v>8593369</v>
      </c>
      <c r="DM24" s="655"/>
      <c r="DN24" s="655"/>
      <c r="DO24" s="655"/>
      <c r="DP24" s="655"/>
      <c r="DQ24" s="655"/>
      <c r="DR24" s="655"/>
      <c r="DS24" s="655"/>
      <c r="DT24" s="655"/>
      <c r="DU24" s="655"/>
      <c r="DV24" s="656"/>
      <c r="DW24" s="659">
        <v>51</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17458352</v>
      </c>
      <c r="S25" s="666"/>
      <c r="T25" s="666"/>
      <c r="U25" s="666"/>
      <c r="V25" s="666"/>
      <c r="W25" s="666"/>
      <c r="X25" s="666"/>
      <c r="Y25" s="667"/>
      <c r="Z25" s="668">
        <v>63.8</v>
      </c>
      <c r="AA25" s="668"/>
      <c r="AB25" s="668"/>
      <c r="AC25" s="668"/>
      <c r="AD25" s="669">
        <v>16491817</v>
      </c>
      <c r="AE25" s="669"/>
      <c r="AF25" s="669"/>
      <c r="AG25" s="669"/>
      <c r="AH25" s="669"/>
      <c r="AI25" s="669"/>
      <c r="AJ25" s="669"/>
      <c r="AK25" s="669"/>
      <c r="AL25" s="670">
        <v>99.5</v>
      </c>
      <c r="AM25" s="671"/>
      <c r="AN25" s="671"/>
      <c r="AO25" s="672"/>
      <c r="AP25" s="662" t="s">
        <v>295</v>
      </c>
      <c r="AQ25" s="681"/>
      <c r="AR25" s="681"/>
      <c r="AS25" s="681"/>
      <c r="AT25" s="681"/>
      <c r="AU25" s="681"/>
      <c r="AV25" s="681"/>
      <c r="AW25" s="681"/>
      <c r="AX25" s="681"/>
      <c r="AY25" s="681"/>
      <c r="AZ25" s="681"/>
      <c r="BA25" s="681"/>
      <c r="BB25" s="681"/>
      <c r="BC25" s="681"/>
      <c r="BD25" s="681"/>
      <c r="BE25" s="681"/>
      <c r="BF25" s="682"/>
      <c r="BG25" s="665" t="s">
        <v>131</v>
      </c>
      <c r="BH25" s="666"/>
      <c r="BI25" s="666"/>
      <c r="BJ25" s="666"/>
      <c r="BK25" s="666"/>
      <c r="BL25" s="666"/>
      <c r="BM25" s="666"/>
      <c r="BN25" s="667"/>
      <c r="BO25" s="668" t="s">
        <v>131</v>
      </c>
      <c r="BP25" s="668"/>
      <c r="BQ25" s="668"/>
      <c r="BR25" s="668"/>
      <c r="BS25" s="669" t="s">
        <v>131</v>
      </c>
      <c r="BT25" s="669"/>
      <c r="BU25" s="669"/>
      <c r="BV25" s="669"/>
      <c r="BW25" s="669"/>
      <c r="BX25" s="669"/>
      <c r="BY25" s="669"/>
      <c r="BZ25" s="669"/>
      <c r="CA25" s="669"/>
      <c r="CB25" s="673"/>
      <c r="CD25" s="662" t="s">
        <v>296</v>
      </c>
      <c r="CE25" s="663"/>
      <c r="CF25" s="663"/>
      <c r="CG25" s="663"/>
      <c r="CH25" s="663"/>
      <c r="CI25" s="663"/>
      <c r="CJ25" s="663"/>
      <c r="CK25" s="663"/>
      <c r="CL25" s="663"/>
      <c r="CM25" s="663"/>
      <c r="CN25" s="663"/>
      <c r="CO25" s="663"/>
      <c r="CP25" s="663"/>
      <c r="CQ25" s="664"/>
      <c r="CR25" s="665">
        <v>4725972</v>
      </c>
      <c r="CS25" s="698"/>
      <c r="CT25" s="698"/>
      <c r="CU25" s="698"/>
      <c r="CV25" s="698"/>
      <c r="CW25" s="698"/>
      <c r="CX25" s="698"/>
      <c r="CY25" s="699"/>
      <c r="CZ25" s="670">
        <v>18.100000000000001</v>
      </c>
      <c r="DA25" s="695"/>
      <c r="DB25" s="695"/>
      <c r="DC25" s="700"/>
      <c r="DD25" s="674">
        <v>4379314</v>
      </c>
      <c r="DE25" s="698"/>
      <c r="DF25" s="698"/>
      <c r="DG25" s="698"/>
      <c r="DH25" s="698"/>
      <c r="DI25" s="698"/>
      <c r="DJ25" s="698"/>
      <c r="DK25" s="699"/>
      <c r="DL25" s="674">
        <v>4327749</v>
      </c>
      <c r="DM25" s="698"/>
      <c r="DN25" s="698"/>
      <c r="DO25" s="698"/>
      <c r="DP25" s="698"/>
      <c r="DQ25" s="698"/>
      <c r="DR25" s="698"/>
      <c r="DS25" s="698"/>
      <c r="DT25" s="698"/>
      <c r="DU25" s="698"/>
      <c r="DV25" s="699"/>
      <c r="DW25" s="670">
        <v>25.7</v>
      </c>
      <c r="DX25" s="695"/>
      <c r="DY25" s="695"/>
      <c r="DZ25" s="695"/>
      <c r="EA25" s="695"/>
      <c r="EB25" s="695"/>
      <c r="EC25" s="696"/>
    </row>
    <row r="26" spans="2:133" ht="11.25" customHeight="1" x14ac:dyDescent="0.15">
      <c r="B26" s="662" t="s">
        <v>297</v>
      </c>
      <c r="C26" s="663"/>
      <c r="D26" s="663"/>
      <c r="E26" s="663"/>
      <c r="F26" s="663"/>
      <c r="G26" s="663"/>
      <c r="H26" s="663"/>
      <c r="I26" s="663"/>
      <c r="J26" s="663"/>
      <c r="K26" s="663"/>
      <c r="L26" s="663"/>
      <c r="M26" s="663"/>
      <c r="N26" s="663"/>
      <c r="O26" s="663"/>
      <c r="P26" s="663"/>
      <c r="Q26" s="664"/>
      <c r="R26" s="665">
        <v>7707</v>
      </c>
      <c r="S26" s="666"/>
      <c r="T26" s="666"/>
      <c r="U26" s="666"/>
      <c r="V26" s="666"/>
      <c r="W26" s="666"/>
      <c r="X26" s="666"/>
      <c r="Y26" s="667"/>
      <c r="Z26" s="668">
        <v>0</v>
      </c>
      <c r="AA26" s="668"/>
      <c r="AB26" s="668"/>
      <c r="AC26" s="668"/>
      <c r="AD26" s="669">
        <v>7707</v>
      </c>
      <c r="AE26" s="669"/>
      <c r="AF26" s="669"/>
      <c r="AG26" s="669"/>
      <c r="AH26" s="669"/>
      <c r="AI26" s="669"/>
      <c r="AJ26" s="669"/>
      <c r="AK26" s="669"/>
      <c r="AL26" s="670">
        <v>0</v>
      </c>
      <c r="AM26" s="671"/>
      <c r="AN26" s="671"/>
      <c r="AO26" s="672"/>
      <c r="AP26" s="662" t="s">
        <v>298</v>
      </c>
      <c r="AQ26" s="681"/>
      <c r="AR26" s="681"/>
      <c r="AS26" s="681"/>
      <c r="AT26" s="681"/>
      <c r="AU26" s="681"/>
      <c r="AV26" s="681"/>
      <c r="AW26" s="681"/>
      <c r="AX26" s="681"/>
      <c r="AY26" s="681"/>
      <c r="AZ26" s="681"/>
      <c r="BA26" s="681"/>
      <c r="BB26" s="681"/>
      <c r="BC26" s="681"/>
      <c r="BD26" s="681"/>
      <c r="BE26" s="681"/>
      <c r="BF26" s="682"/>
      <c r="BG26" s="665" t="s">
        <v>131</v>
      </c>
      <c r="BH26" s="666"/>
      <c r="BI26" s="666"/>
      <c r="BJ26" s="666"/>
      <c r="BK26" s="666"/>
      <c r="BL26" s="666"/>
      <c r="BM26" s="666"/>
      <c r="BN26" s="667"/>
      <c r="BO26" s="668" t="s">
        <v>131</v>
      </c>
      <c r="BP26" s="668"/>
      <c r="BQ26" s="668"/>
      <c r="BR26" s="668"/>
      <c r="BS26" s="669" t="s">
        <v>131</v>
      </c>
      <c r="BT26" s="669"/>
      <c r="BU26" s="669"/>
      <c r="BV26" s="669"/>
      <c r="BW26" s="669"/>
      <c r="BX26" s="669"/>
      <c r="BY26" s="669"/>
      <c r="BZ26" s="669"/>
      <c r="CA26" s="669"/>
      <c r="CB26" s="673"/>
      <c r="CD26" s="662" t="s">
        <v>299</v>
      </c>
      <c r="CE26" s="663"/>
      <c r="CF26" s="663"/>
      <c r="CG26" s="663"/>
      <c r="CH26" s="663"/>
      <c r="CI26" s="663"/>
      <c r="CJ26" s="663"/>
      <c r="CK26" s="663"/>
      <c r="CL26" s="663"/>
      <c r="CM26" s="663"/>
      <c r="CN26" s="663"/>
      <c r="CO26" s="663"/>
      <c r="CP26" s="663"/>
      <c r="CQ26" s="664"/>
      <c r="CR26" s="665">
        <v>2524545</v>
      </c>
      <c r="CS26" s="666"/>
      <c r="CT26" s="666"/>
      <c r="CU26" s="666"/>
      <c r="CV26" s="666"/>
      <c r="CW26" s="666"/>
      <c r="CX26" s="666"/>
      <c r="CY26" s="667"/>
      <c r="CZ26" s="670">
        <v>9.6999999999999993</v>
      </c>
      <c r="DA26" s="695"/>
      <c r="DB26" s="695"/>
      <c r="DC26" s="700"/>
      <c r="DD26" s="674">
        <v>2306786</v>
      </c>
      <c r="DE26" s="666"/>
      <c r="DF26" s="666"/>
      <c r="DG26" s="666"/>
      <c r="DH26" s="666"/>
      <c r="DI26" s="666"/>
      <c r="DJ26" s="666"/>
      <c r="DK26" s="667"/>
      <c r="DL26" s="674" t="s">
        <v>131</v>
      </c>
      <c r="DM26" s="666"/>
      <c r="DN26" s="666"/>
      <c r="DO26" s="666"/>
      <c r="DP26" s="666"/>
      <c r="DQ26" s="666"/>
      <c r="DR26" s="666"/>
      <c r="DS26" s="666"/>
      <c r="DT26" s="666"/>
      <c r="DU26" s="666"/>
      <c r="DV26" s="667"/>
      <c r="DW26" s="670" t="s">
        <v>246</v>
      </c>
      <c r="DX26" s="695"/>
      <c r="DY26" s="695"/>
      <c r="DZ26" s="695"/>
      <c r="EA26" s="695"/>
      <c r="EB26" s="695"/>
      <c r="EC26" s="696"/>
    </row>
    <row r="27" spans="2:133" ht="11.25" customHeight="1" x14ac:dyDescent="0.15">
      <c r="B27" s="662" t="s">
        <v>300</v>
      </c>
      <c r="C27" s="663"/>
      <c r="D27" s="663"/>
      <c r="E27" s="663"/>
      <c r="F27" s="663"/>
      <c r="G27" s="663"/>
      <c r="H27" s="663"/>
      <c r="I27" s="663"/>
      <c r="J27" s="663"/>
      <c r="K27" s="663"/>
      <c r="L27" s="663"/>
      <c r="M27" s="663"/>
      <c r="N27" s="663"/>
      <c r="O27" s="663"/>
      <c r="P27" s="663"/>
      <c r="Q27" s="664"/>
      <c r="R27" s="665">
        <v>113658</v>
      </c>
      <c r="S27" s="666"/>
      <c r="T27" s="666"/>
      <c r="U27" s="666"/>
      <c r="V27" s="666"/>
      <c r="W27" s="666"/>
      <c r="X27" s="666"/>
      <c r="Y27" s="667"/>
      <c r="Z27" s="668">
        <v>0.4</v>
      </c>
      <c r="AA27" s="668"/>
      <c r="AB27" s="668"/>
      <c r="AC27" s="668"/>
      <c r="AD27" s="669" t="s">
        <v>246</v>
      </c>
      <c r="AE27" s="669"/>
      <c r="AF27" s="669"/>
      <c r="AG27" s="669"/>
      <c r="AH27" s="669"/>
      <c r="AI27" s="669"/>
      <c r="AJ27" s="669"/>
      <c r="AK27" s="669"/>
      <c r="AL27" s="670" t="s">
        <v>131</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7744905</v>
      </c>
      <c r="BH27" s="666"/>
      <c r="BI27" s="666"/>
      <c r="BJ27" s="666"/>
      <c r="BK27" s="666"/>
      <c r="BL27" s="666"/>
      <c r="BM27" s="666"/>
      <c r="BN27" s="667"/>
      <c r="BO27" s="668">
        <v>100</v>
      </c>
      <c r="BP27" s="668"/>
      <c r="BQ27" s="668"/>
      <c r="BR27" s="668"/>
      <c r="BS27" s="669" t="s">
        <v>131</v>
      </c>
      <c r="BT27" s="669"/>
      <c r="BU27" s="669"/>
      <c r="BV27" s="669"/>
      <c r="BW27" s="669"/>
      <c r="BX27" s="669"/>
      <c r="BY27" s="669"/>
      <c r="BZ27" s="669"/>
      <c r="CA27" s="669"/>
      <c r="CB27" s="673"/>
      <c r="CD27" s="662" t="s">
        <v>302</v>
      </c>
      <c r="CE27" s="663"/>
      <c r="CF27" s="663"/>
      <c r="CG27" s="663"/>
      <c r="CH27" s="663"/>
      <c r="CI27" s="663"/>
      <c r="CJ27" s="663"/>
      <c r="CK27" s="663"/>
      <c r="CL27" s="663"/>
      <c r="CM27" s="663"/>
      <c r="CN27" s="663"/>
      <c r="CO27" s="663"/>
      <c r="CP27" s="663"/>
      <c r="CQ27" s="664"/>
      <c r="CR27" s="665">
        <v>4539622</v>
      </c>
      <c r="CS27" s="698"/>
      <c r="CT27" s="698"/>
      <c r="CU27" s="698"/>
      <c r="CV27" s="698"/>
      <c r="CW27" s="698"/>
      <c r="CX27" s="698"/>
      <c r="CY27" s="699"/>
      <c r="CZ27" s="670">
        <v>17.399999999999999</v>
      </c>
      <c r="DA27" s="695"/>
      <c r="DB27" s="695"/>
      <c r="DC27" s="700"/>
      <c r="DD27" s="674">
        <v>1189177</v>
      </c>
      <c r="DE27" s="698"/>
      <c r="DF27" s="698"/>
      <c r="DG27" s="698"/>
      <c r="DH27" s="698"/>
      <c r="DI27" s="698"/>
      <c r="DJ27" s="698"/>
      <c r="DK27" s="699"/>
      <c r="DL27" s="674">
        <v>1189177</v>
      </c>
      <c r="DM27" s="698"/>
      <c r="DN27" s="698"/>
      <c r="DO27" s="698"/>
      <c r="DP27" s="698"/>
      <c r="DQ27" s="698"/>
      <c r="DR27" s="698"/>
      <c r="DS27" s="698"/>
      <c r="DT27" s="698"/>
      <c r="DU27" s="698"/>
      <c r="DV27" s="699"/>
      <c r="DW27" s="670">
        <v>7.1</v>
      </c>
      <c r="DX27" s="695"/>
      <c r="DY27" s="695"/>
      <c r="DZ27" s="695"/>
      <c r="EA27" s="695"/>
      <c r="EB27" s="695"/>
      <c r="EC27" s="696"/>
    </row>
    <row r="28" spans="2:133" ht="11.25" customHeight="1" x14ac:dyDescent="0.15">
      <c r="B28" s="662" t="s">
        <v>303</v>
      </c>
      <c r="C28" s="663"/>
      <c r="D28" s="663"/>
      <c r="E28" s="663"/>
      <c r="F28" s="663"/>
      <c r="G28" s="663"/>
      <c r="H28" s="663"/>
      <c r="I28" s="663"/>
      <c r="J28" s="663"/>
      <c r="K28" s="663"/>
      <c r="L28" s="663"/>
      <c r="M28" s="663"/>
      <c r="N28" s="663"/>
      <c r="O28" s="663"/>
      <c r="P28" s="663"/>
      <c r="Q28" s="664"/>
      <c r="R28" s="665">
        <v>216906</v>
      </c>
      <c r="S28" s="666"/>
      <c r="T28" s="666"/>
      <c r="U28" s="666"/>
      <c r="V28" s="666"/>
      <c r="W28" s="666"/>
      <c r="X28" s="666"/>
      <c r="Y28" s="667"/>
      <c r="Z28" s="668">
        <v>0.8</v>
      </c>
      <c r="AA28" s="668"/>
      <c r="AB28" s="668"/>
      <c r="AC28" s="668"/>
      <c r="AD28" s="669">
        <v>25577</v>
      </c>
      <c r="AE28" s="669"/>
      <c r="AF28" s="669"/>
      <c r="AG28" s="669"/>
      <c r="AH28" s="669"/>
      <c r="AI28" s="669"/>
      <c r="AJ28" s="669"/>
      <c r="AK28" s="669"/>
      <c r="AL28" s="670">
        <v>0.2</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62" t="s">
        <v>304</v>
      </c>
      <c r="CE28" s="663"/>
      <c r="CF28" s="663"/>
      <c r="CG28" s="663"/>
      <c r="CH28" s="663"/>
      <c r="CI28" s="663"/>
      <c r="CJ28" s="663"/>
      <c r="CK28" s="663"/>
      <c r="CL28" s="663"/>
      <c r="CM28" s="663"/>
      <c r="CN28" s="663"/>
      <c r="CO28" s="663"/>
      <c r="CP28" s="663"/>
      <c r="CQ28" s="664"/>
      <c r="CR28" s="665">
        <v>3079443</v>
      </c>
      <c r="CS28" s="666"/>
      <c r="CT28" s="666"/>
      <c r="CU28" s="666"/>
      <c r="CV28" s="666"/>
      <c r="CW28" s="666"/>
      <c r="CX28" s="666"/>
      <c r="CY28" s="667"/>
      <c r="CZ28" s="670">
        <v>11.8</v>
      </c>
      <c r="DA28" s="695"/>
      <c r="DB28" s="695"/>
      <c r="DC28" s="700"/>
      <c r="DD28" s="674">
        <v>3079443</v>
      </c>
      <c r="DE28" s="666"/>
      <c r="DF28" s="666"/>
      <c r="DG28" s="666"/>
      <c r="DH28" s="666"/>
      <c r="DI28" s="666"/>
      <c r="DJ28" s="666"/>
      <c r="DK28" s="667"/>
      <c r="DL28" s="674">
        <v>3076443</v>
      </c>
      <c r="DM28" s="666"/>
      <c r="DN28" s="666"/>
      <c r="DO28" s="666"/>
      <c r="DP28" s="666"/>
      <c r="DQ28" s="666"/>
      <c r="DR28" s="666"/>
      <c r="DS28" s="666"/>
      <c r="DT28" s="666"/>
      <c r="DU28" s="666"/>
      <c r="DV28" s="667"/>
      <c r="DW28" s="670">
        <v>18.3</v>
      </c>
      <c r="DX28" s="695"/>
      <c r="DY28" s="695"/>
      <c r="DZ28" s="695"/>
      <c r="EA28" s="695"/>
      <c r="EB28" s="695"/>
      <c r="EC28" s="696"/>
    </row>
    <row r="29" spans="2:133" ht="11.25" customHeight="1" x14ac:dyDescent="0.15">
      <c r="B29" s="662" t="s">
        <v>305</v>
      </c>
      <c r="C29" s="663"/>
      <c r="D29" s="663"/>
      <c r="E29" s="663"/>
      <c r="F29" s="663"/>
      <c r="G29" s="663"/>
      <c r="H29" s="663"/>
      <c r="I29" s="663"/>
      <c r="J29" s="663"/>
      <c r="K29" s="663"/>
      <c r="L29" s="663"/>
      <c r="M29" s="663"/>
      <c r="N29" s="663"/>
      <c r="O29" s="663"/>
      <c r="P29" s="663"/>
      <c r="Q29" s="664"/>
      <c r="R29" s="665">
        <v>93853</v>
      </c>
      <c r="S29" s="666"/>
      <c r="T29" s="666"/>
      <c r="U29" s="666"/>
      <c r="V29" s="666"/>
      <c r="W29" s="666"/>
      <c r="X29" s="666"/>
      <c r="Y29" s="667"/>
      <c r="Z29" s="668">
        <v>0.3</v>
      </c>
      <c r="AA29" s="668"/>
      <c r="AB29" s="668"/>
      <c r="AC29" s="668"/>
      <c r="AD29" s="669" t="s">
        <v>131</v>
      </c>
      <c r="AE29" s="669"/>
      <c r="AF29" s="669"/>
      <c r="AG29" s="669"/>
      <c r="AH29" s="669"/>
      <c r="AI29" s="669"/>
      <c r="AJ29" s="669"/>
      <c r="AK29" s="669"/>
      <c r="AL29" s="670" t="s">
        <v>246</v>
      </c>
      <c r="AM29" s="671"/>
      <c r="AN29" s="671"/>
      <c r="AO29" s="672"/>
      <c r="AP29" s="686"/>
      <c r="AQ29" s="687"/>
      <c r="AR29" s="687"/>
      <c r="AS29" s="687"/>
      <c r="AT29" s="687"/>
      <c r="AU29" s="687"/>
      <c r="AV29" s="687"/>
      <c r="AW29" s="687"/>
      <c r="AX29" s="687"/>
      <c r="AY29" s="687"/>
      <c r="AZ29" s="687"/>
      <c r="BA29" s="687"/>
      <c r="BB29" s="687"/>
      <c r="BC29" s="687"/>
      <c r="BD29" s="687"/>
      <c r="BE29" s="687"/>
      <c r="BF29" s="688"/>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3" t="s">
        <v>306</v>
      </c>
      <c r="CE29" s="704"/>
      <c r="CF29" s="662" t="s">
        <v>72</v>
      </c>
      <c r="CG29" s="663"/>
      <c r="CH29" s="663"/>
      <c r="CI29" s="663"/>
      <c r="CJ29" s="663"/>
      <c r="CK29" s="663"/>
      <c r="CL29" s="663"/>
      <c r="CM29" s="663"/>
      <c r="CN29" s="663"/>
      <c r="CO29" s="663"/>
      <c r="CP29" s="663"/>
      <c r="CQ29" s="664"/>
      <c r="CR29" s="665">
        <v>3079443</v>
      </c>
      <c r="CS29" s="698"/>
      <c r="CT29" s="698"/>
      <c r="CU29" s="698"/>
      <c r="CV29" s="698"/>
      <c r="CW29" s="698"/>
      <c r="CX29" s="698"/>
      <c r="CY29" s="699"/>
      <c r="CZ29" s="670">
        <v>11.8</v>
      </c>
      <c r="DA29" s="695"/>
      <c r="DB29" s="695"/>
      <c r="DC29" s="700"/>
      <c r="DD29" s="674">
        <v>3079443</v>
      </c>
      <c r="DE29" s="698"/>
      <c r="DF29" s="698"/>
      <c r="DG29" s="698"/>
      <c r="DH29" s="698"/>
      <c r="DI29" s="698"/>
      <c r="DJ29" s="698"/>
      <c r="DK29" s="699"/>
      <c r="DL29" s="674">
        <v>3076443</v>
      </c>
      <c r="DM29" s="698"/>
      <c r="DN29" s="698"/>
      <c r="DO29" s="698"/>
      <c r="DP29" s="698"/>
      <c r="DQ29" s="698"/>
      <c r="DR29" s="698"/>
      <c r="DS29" s="698"/>
      <c r="DT29" s="698"/>
      <c r="DU29" s="698"/>
      <c r="DV29" s="699"/>
      <c r="DW29" s="670">
        <v>18.3</v>
      </c>
      <c r="DX29" s="695"/>
      <c r="DY29" s="695"/>
      <c r="DZ29" s="695"/>
      <c r="EA29" s="695"/>
      <c r="EB29" s="695"/>
      <c r="EC29" s="696"/>
    </row>
    <row r="30" spans="2:133" ht="11.25" customHeight="1" x14ac:dyDescent="0.15">
      <c r="B30" s="662" t="s">
        <v>307</v>
      </c>
      <c r="C30" s="663"/>
      <c r="D30" s="663"/>
      <c r="E30" s="663"/>
      <c r="F30" s="663"/>
      <c r="G30" s="663"/>
      <c r="H30" s="663"/>
      <c r="I30" s="663"/>
      <c r="J30" s="663"/>
      <c r="K30" s="663"/>
      <c r="L30" s="663"/>
      <c r="M30" s="663"/>
      <c r="N30" s="663"/>
      <c r="O30" s="663"/>
      <c r="P30" s="663"/>
      <c r="Q30" s="664"/>
      <c r="R30" s="665">
        <v>4009581</v>
      </c>
      <c r="S30" s="666"/>
      <c r="T30" s="666"/>
      <c r="U30" s="666"/>
      <c r="V30" s="666"/>
      <c r="W30" s="666"/>
      <c r="X30" s="666"/>
      <c r="Y30" s="667"/>
      <c r="Z30" s="668">
        <v>14.7</v>
      </c>
      <c r="AA30" s="668"/>
      <c r="AB30" s="668"/>
      <c r="AC30" s="668"/>
      <c r="AD30" s="669" t="s">
        <v>131</v>
      </c>
      <c r="AE30" s="669"/>
      <c r="AF30" s="669"/>
      <c r="AG30" s="669"/>
      <c r="AH30" s="669"/>
      <c r="AI30" s="669"/>
      <c r="AJ30" s="669"/>
      <c r="AK30" s="669"/>
      <c r="AL30" s="670" t="s">
        <v>131</v>
      </c>
      <c r="AM30" s="671"/>
      <c r="AN30" s="671"/>
      <c r="AO30" s="672"/>
      <c r="AP30" s="647" t="s">
        <v>224</v>
      </c>
      <c r="AQ30" s="648"/>
      <c r="AR30" s="648"/>
      <c r="AS30" s="648"/>
      <c r="AT30" s="648"/>
      <c r="AU30" s="648"/>
      <c r="AV30" s="648"/>
      <c r="AW30" s="648"/>
      <c r="AX30" s="648"/>
      <c r="AY30" s="648"/>
      <c r="AZ30" s="648"/>
      <c r="BA30" s="648"/>
      <c r="BB30" s="648"/>
      <c r="BC30" s="648"/>
      <c r="BD30" s="648"/>
      <c r="BE30" s="648"/>
      <c r="BF30" s="649"/>
      <c r="BG30" s="647" t="s">
        <v>308</v>
      </c>
      <c r="BH30" s="701"/>
      <c r="BI30" s="701"/>
      <c r="BJ30" s="701"/>
      <c r="BK30" s="701"/>
      <c r="BL30" s="701"/>
      <c r="BM30" s="701"/>
      <c r="BN30" s="701"/>
      <c r="BO30" s="701"/>
      <c r="BP30" s="701"/>
      <c r="BQ30" s="702"/>
      <c r="BR30" s="647" t="s">
        <v>309</v>
      </c>
      <c r="BS30" s="701"/>
      <c r="BT30" s="701"/>
      <c r="BU30" s="701"/>
      <c r="BV30" s="701"/>
      <c r="BW30" s="701"/>
      <c r="BX30" s="701"/>
      <c r="BY30" s="701"/>
      <c r="BZ30" s="701"/>
      <c r="CA30" s="701"/>
      <c r="CB30" s="702"/>
      <c r="CD30" s="705"/>
      <c r="CE30" s="706"/>
      <c r="CF30" s="662" t="s">
        <v>310</v>
      </c>
      <c r="CG30" s="663"/>
      <c r="CH30" s="663"/>
      <c r="CI30" s="663"/>
      <c r="CJ30" s="663"/>
      <c r="CK30" s="663"/>
      <c r="CL30" s="663"/>
      <c r="CM30" s="663"/>
      <c r="CN30" s="663"/>
      <c r="CO30" s="663"/>
      <c r="CP30" s="663"/>
      <c r="CQ30" s="664"/>
      <c r="CR30" s="665">
        <v>3001501</v>
      </c>
      <c r="CS30" s="666"/>
      <c r="CT30" s="666"/>
      <c r="CU30" s="666"/>
      <c r="CV30" s="666"/>
      <c r="CW30" s="666"/>
      <c r="CX30" s="666"/>
      <c r="CY30" s="667"/>
      <c r="CZ30" s="670">
        <v>11.5</v>
      </c>
      <c r="DA30" s="695"/>
      <c r="DB30" s="695"/>
      <c r="DC30" s="700"/>
      <c r="DD30" s="674">
        <v>3001501</v>
      </c>
      <c r="DE30" s="666"/>
      <c r="DF30" s="666"/>
      <c r="DG30" s="666"/>
      <c r="DH30" s="666"/>
      <c r="DI30" s="666"/>
      <c r="DJ30" s="666"/>
      <c r="DK30" s="667"/>
      <c r="DL30" s="674">
        <v>2998501</v>
      </c>
      <c r="DM30" s="666"/>
      <c r="DN30" s="666"/>
      <c r="DO30" s="666"/>
      <c r="DP30" s="666"/>
      <c r="DQ30" s="666"/>
      <c r="DR30" s="666"/>
      <c r="DS30" s="666"/>
      <c r="DT30" s="666"/>
      <c r="DU30" s="666"/>
      <c r="DV30" s="667"/>
      <c r="DW30" s="670">
        <v>17.8</v>
      </c>
      <c r="DX30" s="695"/>
      <c r="DY30" s="695"/>
      <c r="DZ30" s="695"/>
      <c r="EA30" s="695"/>
      <c r="EB30" s="695"/>
      <c r="EC30" s="696"/>
    </row>
    <row r="31" spans="2:133" ht="11.25" customHeight="1" x14ac:dyDescent="0.15">
      <c r="B31" s="678" t="s">
        <v>311</v>
      </c>
      <c r="C31" s="679"/>
      <c r="D31" s="679"/>
      <c r="E31" s="679"/>
      <c r="F31" s="679"/>
      <c r="G31" s="679"/>
      <c r="H31" s="679"/>
      <c r="I31" s="679"/>
      <c r="J31" s="679"/>
      <c r="K31" s="679"/>
      <c r="L31" s="679"/>
      <c r="M31" s="679"/>
      <c r="N31" s="679"/>
      <c r="O31" s="679"/>
      <c r="P31" s="679"/>
      <c r="Q31" s="680"/>
      <c r="R31" s="665" t="s">
        <v>131</v>
      </c>
      <c r="S31" s="666"/>
      <c r="T31" s="666"/>
      <c r="U31" s="666"/>
      <c r="V31" s="666"/>
      <c r="W31" s="666"/>
      <c r="X31" s="666"/>
      <c r="Y31" s="667"/>
      <c r="Z31" s="668" t="s">
        <v>131</v>
      </c>
      <c r="AA31" s="668"/>
      <c r="AB31" s="668"/>
      <c r="AC31" s="668"/>
      <c r="AD31" s="669" t="s">
        <v>131</v>
      </c>
      <c r="AE31" s="669"/>
      <c r="AF31" s="669"/>
      <c r="AG31" s="669"/>
      <c r="AH31" s="669"/>
      <c r="AI31" s="669"/>
      <c r="AJ31" s="669"/>
      <c r="AK31" s="669"/>
      <c r="AL31" s="670" t="s">
        <v>131</v>
      </c>
      <c r="AM31" s="671"/>
      <c r="AN31" s="671"/>
      <c r="AO31" s="672"/>
      <c r="AP31" s="713" t="s">
        <v>312</v>
      </c>
      <c r="AQ31" s="714"/>
      <c r="AR31" s="714"/>
      <c r="AS31" s="714"/>
      <c r="AT31" s="719" t="s">
        <v>313</v>
      </c>
      <c r="AU31" s="218"/>
      <c r="AV31" s="218"/>
      <c r="AW31" s="218"/>
      <c r="AX31" s="651" t="s">
        <v>189</v>
      </c>
      <c r="AY31" s="652"/>
      <c r="AZ31" s="652"/>
      <c r="BA31" s="652"/>
      <c r="BB31" s="652"/>
      <c r="BC31" s="652"/>
      <c r="BD31" s="652"/>
      <c r="BE31" s="652"/>
      <c r="BF31" s="653"/>
      <c r="BG31" s="712">
        <v>99.6</v>
      </c>
      <c r="BH31" s="709"/>
      <c r="BI31" s="709"/>
      <c r="BJ31" s="709"/>
      <c r="BK31" s="709"/>
      <c r="BL31" s="709"/>
      <c r="BM31" s="660">
        <v>99</v>
      </c>
      <c r="BN31" s="709"/>
      <c r="BO31" s="709"/>
      <c r="BP31" s="709"/>
      <c r="BQ31" s="710"/>
      <c r="BR31" s="712">
        <v>99.5</v>
      </c>
      <c r="BS31" s="709"/>
      <c r="BT31" s="709"/>
      <c r="BU31" s="709"/>
      <c r="BV31" s="709"/>
      <c r="BW31" s="709"/>
      <c r="BX31" s="660">
        <v>98.8</v>
      </c>
      <c r="BY31" s="709"/>
      <c r="BZ31" s="709"/>
      <c r="CA31" s="709"/>
      <c r="CB31" s="710"/>
      <c r="CD31" s="705"/>
      <c r="CE31" s="706"/>
      <c r="CF31" s="662" t="s">
        <v>314</v>
      </c>
      <c r="CG31" s="663"/>
      <c r="CH31" s="663"/>
      <c r="CI31" s="663"/>
      <c r="CJ31" s="663"/>
      <c r="CK31" s="663"/>
      <c r="CL31" s="663"/>
      <c r="CM31" s="663"/>
      <c r="CN31" s="663"/>
      <c r="CO31" s="663"/>
      <c r="CP31" s="663"/>
      <c r="CQ31" s="664"/>
      <c r="CR31" s="665">
        <v>77942</v>
      </c>
      <c r="CS31" s="698"/>
      <c r="CT31" s="698"/>
      <c r="CU31" s="698"/>
      <c r="CV31" s="698"/>
      <c r="CW31" s="698"/>
      <c r="CX31" s="698"/>
      <c r="CY31" s="699"/>
      <c r="CZ31" s="670">
        <v>0.3</v>
      </c>
      <c r="DA31" s="695"/>
      <c r="DB31" s="695"/>
      <c r="DC31" s="700"/>
      <c r="DD31" s="674">
        <v>77942</v>
      </c>
      <c r="DE31" s="698"/>
      <c r="DF31" s="698"/>
      <c r="DG31" s="698"/>
      <c r="DH31" s="698"/>
      <c r="DI31" s="698"/>
      <c r="DJ31" s="698"/>
      <c r="DK31" s="699"/>
      <c r="DL31" s="674">
        <v>77942</v>
      </c>
      <c r="DM31" s="698"/>
      <c r="DN31" s="698"/>
      <c r="DO31" s="698"/>
      <c r="DP31" s="698"/>
      <c r="DQ31" s="698"/>
      <c r="DR31" s="698"/>
      <c r="DS31" s="698"/>
      <c r="DT31" s="698"/>
      <c r="DU31" s="698"/>
      <c r="DV31" s="699"/>
      <c r="DW31" s="670">
        <v>0.5</v>
      </c>
      <c r="DX31" s="695"/>
      <c r="DY31" s="695"/>
      <c r="DZ31" s="695"/>
      <c r="EA31" s="695"/>
      <c r="EB31" s="695"/>
      <c r="EC31" s="696"/>
    </row>
    <row r="32" spans="2:133" ht="11.25" customHeight="1" x14ac:dyDescent="0.15">
      <c r="B32" s="662" t="s">
        <v>315</v>
      </c>
      <c r="C32" s="663"/>
      <c r="D32" s="663"/>
      <c r="E32" s="663"/>
      <c r="F32" s="663"/>
      <c r="G32" s="663"/>
      <c r="H32" s="663"/>
      <c r="I32" s="663"/>
      <c r="J32" s="663"/>
      <c r="K32" s="663"/>
      <c r="L32" s="663"/>
      <c r="M32" s="663"/>
      <c r="N32" s="663"/>
      <c r="O32" s="663"/>
      <c r="P32" s="663"/>
      <c r="Q32" s="664"/>
      <c r="R32" s="665">
        <v>1625286</v>
      </c>
      <c r="S32" s="666"/>
      <c r="T32" s="666"/>
      <c r="U32" s="666"/>
      <c r="V32" s="666"/>
      <c r="W32" s="666"/>
      <c r="X32" s="666"/>
      <c r="Y32" s="667"/>
      <c r="Z32" s="668">
        <v>5.9</v>
      </c>
      <c r="AA32" s="668"/>
      <c r="AB32" s="668"/>
      <c r="AC32" s="668"/>
      <c r="AD32" s="669" t="s">
        <v>131</v>
      </c>
      <c r="AE32" s="669"/>
      <c r="AF32" s="669"/>
      <c r="AG32" s="669"/>
      <c r="AH32" s="669"/>
      <c r="AI32" s="669"/>
      <c r="AJ32" s="669"/>
      <c r="AK32" s="669"/>
      <c r="AL32" s="670" t="s">
        <v>131</v>
      </c>
      <c r="AM32" s="671"/>
      <c r="AN32" s="671"/>
      <c r="AO32" s="672"/>
      <c r="AP32" s="715"/>
      <c r="AQ32" s="716"/>
      <c r="AR32" s="716"/>
      <c r="AS32" s="716"/>
      <c r="AT32" s="720"/>
      <c r="AU32" s="214" t="s">
        <v>316</v>
      </c>
      <c r="AX32" s="662" t="s">
        <v>317</v>
      </c>
      <c r="AY32" s="663"/>
      <c r="AZ32" s="663"/>
      <c r="BA32" s="663"/>
      <c r="BB32" s="663"/>
      <c r="BC32" s="663"/>
      <c r="BD32" s="663"/>
      <c r="BE32" s="663"/>
      <c r="BF32" s="664"/>
      <c r="BG32" s="722">
        <v>99.7</v>
      </c>
      <c r="BH32" s="698"/>
      <c r="BI32" s="698"/>
      <c r="BJ32" s="698"/>
      <c r="BK32" s="698"/>
      <c r="BL32" s="698"/>
      <c r="BM32" s="671">
        <v>99.3</v>
      </c>
      <c r="BN32" s="698"/>
      <c r="BO32" s="698"/>
      <c r="BP32" s="698"/>
      <c r="BQ32" s="711"/>
      <c r="BR32" s="722">
        <v>99.6</v>
      </c>
      <c r="BS32" s="698"/>
      <c r="BT32" s="698"/>
      <c r="BU32" s="698"/>
      <c r="BV32" s="698"/>
      <c r="BW32" s="698"/>
      <c r="BX32" s="671">
        <v>99.3</v>
      </c>
      <c r="BY32" s="698"/>
      <c r="BZ32" s="698"/>
      <c r="CA32" s="698"/>
      <c r="CB32" s="711"/>
      <c r="CD32" s="707"/>
      <c r="CE32" s="708"/>
      <c r="CF32" s="662" t="s">
        <v>318</v>
      </c>
      <c r="CG32" s="663"/>
      <c r="CH32" s="663"/>
      <c r="CI32" s="663"/>
      <c r="CJ32" s="663"/>
      <c r="CK32" s="663"/>
      <c r="CL32" s="663"/>
      <c r="CM32" s="663"/>
      <c r="CN32" s="663"/>
      <c r="CO32" s="663"/>
      <c r="CP32" s="663"/>
      <c r="CQ32" s="664"/>
      <c r="CR32" s="665" t="s">
        <v>131</v>
      </c>
      <c r="CS32" s="666"/>
      <c r="CT32" s="666"/>
      <c r="CU32" s="666"/>
      <c r="CV32" s="666"/>
      <c r="CW32" s="666"/>
      <c r="CX32" s="666"/>
      <c r="CY32" s="667"/>
      <c r="CZ32" s="670" t="s">
        <v>131</v>
      </c>
      <c r="DA32" s="695"/>
      <c r="DB32" s="695"/>
      <c r="DC32" s="700"/>
      <c r="DD32" s="674" t="s">
        <v>131</v>
      </c>
      <c r="DE32" s="666"/>
      <c r="DF32" s="666"/>
      <c r="DG32" s="666"/>
      <c r="DH32" s="666"/>
      <c r="DI32" s="666"/>
      <c r="DJ32" s="666"/>
      <c r="DK32" s="667"/>
      <c r="DL32" s="674" t="s">
        <v>131</v>
      </c>
      <c r="DM32" s="666"/>
      <c r="DN32" s="666"/>
      <c r="DO32" s="666"/>
      <c r="DP32" s="666"/>
      <c r="DQ32" s="666"/>
      <c r="DR32" s="666"/>
      <c r="DS32" s="666"/>
      <c r="DT32" s="666"/>
      <c r="DU32" s="666"/>
      <c r="DV32" s="667"/>
      <c r="DW32" s="670" t="s">
        <v>131</v>
      </c>
      <c r="DX32" s="695"/>
      <c r="DY32" s="695"/>
      <c r="DZ32" s="695"/>
      <c r="EA32" s="695"/>
      <c r="EB32" s="695"/>
      <c r="EC32" s="696"/>
    </row>
    <row r="33" spans="2:133" ht="11.25" customHeight="1" x14ac:dyDescent="0.15">
      <c r="B33" s="662" t="s">
        <v>319</v>
      </c>
      <c r="C33" s="663"/>
      <c r="D33" s="663"/>
      <c r="E33" s="663"/>
      <c r="F33" s="663"/>
      <c r="G33" s="663"/>
      <c r="H33" s="663"/>
      <c r="I33" s="663"/>
      <c r="J33" s="663"/>
      <c r="K33" s="663"/>
      <c r="L33" s="663"/>
      <c r="M33" s="663"/>
      <c r="N33" s="663"/>
      <c r="O33" s="663"/>
      <c r="P33" s="663"/>
      <c r="Q33" s="664"/>
      <c r="R33" s="665">
        <v>125314</v>
      </c>
      <c r="S33" s="666"/>
      <c r="T33" s="666"/>
      <c r="U33" s="666"/>
      <c r="V33" s="666"/>
      <c r="W33" s="666"/>
      <c r="X33" s="666"/>
      <c r="Y33" s="667"/>
      <c r="Z33" s="668">
        <v>0.5</v>
      </c>
      <c r="AA33" s="668"/>
      <c r="AB33" s="668"/>
      <c r="AC33" s="668"/>
      <c r="AD33" s="669">
        <v>52515</v>
      </c>
      <c r="AE33" s="669"/>
      <c r="AF33" s="669"/>
      <c r="AG33" s="669"/>
      <c r="AH33" s="669"/>
      <c r="AI33" s="669"/>
      <c r="AJ33" s="669"/>
      <c r="AK33" s="669"/>
      <c r="AL33" s="670">
        <v>0.3</v>
      </c>
      <c r="AM33" s="671"/>
      <c r="AN33" s="671"/>
      <c r="AO33" s="672"/>
      <c r="AP33" s="717"/>
      <c r="AQ33" s="718"/>
      <c r="AR33" s="718"/>
      <c r="AS33" s="718"/>
      <c r="AT33" s="721"/>
      <c r="AU33" s="219"/>
      <c r="AV33" s="219"/>
      <c r="AW33" s="219"/>
      <c r="AX33" s="686" t="s">
        <v>320</v>
      </c>
      <c r="AY33" s="687"/>
      <c r="AZ33" s="687"/>
      <c r="BA33" s="687"/>
      <c r="BB33" s="687"/>
      <c r="BC33" s="687"/>
      <c r="BD33" s="687"/>
      <c r="BE33" s="687"/>
      <c r="BF33" s="688"/>
      <c r="BG33" s="723">
        <v>99.5</v>
      </c>
      <c r="BH33" s="724"/>
      <c r="BI33" s="724"/>
      <c r="BJ33" s="724"/>
      <c r="BK33" s="724"/>
      <c r="BL33" s="724"/>
      <c r="BM33" s="725">
        <v>98.7</v>
      </c>
      <c r="BN33" s="724"/>
      <c r="BO33" s="724"/>
      <c r="BP33" s="724"/>
      <c r="BQ33" s="726"/>
      <c r="BR33" s="723">
        <v>99.4</v>
      </c>
      <c r="BS33" s="724"/>
      <c r="BT33" s="724"/>
      <c r="BU33" s="724"/>
      <c r="BV33" s="724"/>
      <c r="BW33" s="724"/>
      <c r="BX33" s="725">
        <v>98.4</v>
      </c>
      <c r="BY33" s="724"/>
      <c r="BZ33" s="724"/>
      <c r="CA33" s="724"/>
      <c r="CB33" s="726"/>
      <c r="CD33" s="662" t="s">
        <v>321</v>
      </c>
      <c r="CE33" s="663"/>
      <c r="CF33" s="663"/>
      <c r="CG33" s="663"/>
      <c r="CH33" s="663"/>
      <c r="CI33" s="663"/>
      <c r="CJ33" s="663"/>
      <c r="CK33" s="663"/>
      <c r="CL33" s="663"/>
      <c r="CM33" s="663"/>
      <c r="CN33" s="663"/>
      <c r="CO33" s="663"/>
      <c r="CP33" s="663"/>
      <c r="CQ33" s="664"/>
      <c r="CR33" s="665">
        <v>11772508</v>
      </c>
      <c r="CS33" s="698"/>
      <c r="CT33" s="698"/>
      <c r="CU33" s="698"/>
      <c r="CV33" s="698"/>
      <c r="CW33" s="698"/>
      <c r="CX33" s="698"/>
      <c r="CY33" s="699"/>
      <c r="CZ33" s="670">
        <v>45.1</v>
      </c>
      <c r="DA33" s="695"/>
      <c r="DB33" s="695"/>
      <c r="DC33" s="700"/>
      <c r="DD33" s="674">
        <v>8039503</v>
      </c>
      <c r="DE33" s="698"/>
      <c r="DF33" s="698"/>
      <c r="DG33" s="698"/>
      <c r="DH33" s="698"/>
      <c r="DI33" s="698"/>
      <c r="DJ33" s="698"/>
      <c r="DK33" s="699"/>
      <c r="DL33" s="674">
        <v>6973163</v>
      </c>
      <c r="DM33" s="698"/>
      <c r="DN33" s="698"/>
      <c r="DO33" s="698"/>
      <c r="DP33" s="698"/>
      <c r="DQ33" s="698"/>
      <c r="DR33" s="698"/>
      <c r="DS33" s="698"/>
      <c r="DT33" s="698"/>
      <c r="DU33" s="698"/>
      <c r="DV33" s="699"/>
      <c r="DW33" s="670">
        <v>41.4</v>
      </c>
      <c r="DX33" s="695"/>
      <c r="DY33" s="695"/>
      <c r="DZ33" s="695"/>
      <c r="EA33" s="695"/>
      <c r="EB33" s="695"/>
      <c r="EC33" s="696"/>
    </row>
    <row r="34" spans="2:133" ht="11.25" customHeight="1" x14ac:dyDescent="0.15">
      <c r="B34" s="662" t="s">
        <v>322</v>
      </c>
      <c r="C34" s="663"/>
      <c r="D34" s="663"/>
      <c r="E34" s="663"/>
      <c r="F34" s="663"/>
      <c r="G34" s="663"/>
      <c r="H34" s="663"/>
      <c r="I34" s="663"/>
      <c r="J34" s="663"/>
      <c r="K34" s="663"/>
      <c r="L34" s="663"/>
      <c r="M34" s="663"/>
      <c r="N34" s="663"/>
      <c r="O34" s="663"/>
      <c r="P34" s="663"/>
      <c r="Q34" s="664"/>
      <c r="R34" s="665">
        <v>362223</v>
      </c>
      <c r="S34" s="666"/>
      <c r="T34" s="666"/>
      <c r="U34" s="666"/>
      <c r="V34" s="666"/>
      <c r="W34" s="666"/>
      <c r="X34" s="666"/>
      <c r="Y34" s="667"/>
      <c r="Z34" s="668">
        <v>1.3</v>
      </c>
      <c r="AA34" s="668"/>
      <c r="AB34" s="668"/>
      <c r="AC34" s="668"/>
      <c r="AD34" s="669" t="s">
        <v>131</v>
      </c>
      <c r="AE34" s="669"/>
      <c r="AF34" s="669"/>
      <c r="AG34" s="669"/>
      <c r="AH34" s="669"/>
      <c r="AI34" s="669"/>
      <c r="AJ34" s="669"/>
      <c r="AK34" s="669"/>
      <c r="AL34" s="670" t="s">
        <v>131</v>
      </c>
      <c r="AM34" s="671"/>
      <c r="AN34" s="671"/>
      <c r="AO34" s="67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2" t="s">
        <v>323</v>
      </c>
      <c r="CE34" s="663"/>
      <c r="CF34" s="663"/>
      <c r="CG34" s="663"/>
      <c r="CH34" s="663"/>
      <c r="CI34" s="663"/>
      <c r="CJ34" s="663"/>
      <c r="CK34" s="663"/>
      <c r="CL34" s="663"/>
      <c r="CM34" s="663"/>
      <c r="CN34" s="663"/>
      <c r="CO34" s="663"/>
      <c r="CP34" s="663"/>
      <c r="CQ34" s="664"/>
      <c r="CR34" s="665">
        <v>3456598</v>
      </c>
      <c r="CS34" s="666"/>
      <c r="CT34" s="666"/>
      <c r="CU34" s="666"/>
      <c r="CV34" s="666"/>
      <c r="CW34" s="666"/>
      <c r="CX34" s="666"/>
      <c r="CY34" s="667"/>
      <c r="CZ34" s="670">
        <v>13.2</v>
      </c>
      <c r="DA34" s="695"/>
      <c r="DB34" s="695"/>
      <c r="DC34" s="700"/>
      <c r="DD34" s="674">
        <v>1965874</v>
      </c>
      <c r="DE34" s="666"/>
      <c r="DF34" s="666"/>
      <c r="DG34" s="666"/>
      <c r="DH34" s="666"/>
      <c r="DI34" s="666"/>
      <c r="DJ34" s="666"/>
      <c r="DK34" s="667"/>
      <c r="DL34" s="674">
        <v>1712056</v>
      </c>
      <c r="DM34" s="666"/>
      <c r="DN34" s="666"/>
      <c r="DO34" s="666"/>
      <c r="DP34" s="666"/>
      <c r="DQ34" s="666"/>
      <c r="DR34" s="666"/>
      <c r="DS34" s="666"/>
      <c r="DT34" s="666"/>
      <c r="DU34" s="666"/>
      <c r="DV34" s="667"/>
      <c r="DW34" s="670">
        <v>10.199999999999999</v>
      </c>
      <c r="DX34" s="695"/>
      <c r="DY34" s="695"/>
      <c r="DZ34" s="695"/>
      <c r="EA34" s="695"/>
      <c r="EB34" s="695"/>
      <c r="EC34" s="696"/>
    </row>
    <row r="35" spans="2:133" ht="11.25" customHeight="1" x14ac:dyDescent="0.15">
      <c r="B35" s="662" t="s">
        <v>324</v>
      </c>
      <c r="C35" s="663"/>
      <c r="D35" s="663"/>
      <c r="E35" s="663"/>
      <c r="F35" s="663"/>
      <c r="G35" s="663"/>
      <c r="H35" s="663"/>
      <c r="I35" s="663"/>
      <c r="J35" s="663"/>
      <c r="K35" s="663"/>
      <c r="L35" s="663"/>
      <c r="M35" s="663"/>
      <c r="N35" s="663"/>
      <c r="O35" s="663"/>
      <c r="P35" s="663"/>
      <c r="Q35" s="664"/>
      <c r="R35" s="665">
        <v>239975</v>
      </c>
      <c r="S35" s="666"/>
      <c r="T35" s="666"/>
      <c r="U35" s="666"/>
      <c r="V35" s="666"/>
      <c r="W35" s="666"/>
      <c r="X35" s="666"/>
      <c r="Y35" s="667"/>
      <c r="Z35" s="668">
        <v>0.9</v>
      </c>
      <c r="AA35" s="668"/>
      <c r="AB35" s="668"/>
      <c r="AC35" s="668"/>
      <c r="AD35" s="669" t="s">
        <v>131</v>
      </c>
      <c r="AE35" s="669"/>
      <c r="AF35" s="669"/>
      <c r="AG35" s="669"/>
      <c r="AH35" s="669"/>
      <c r="AI35" s="669"/>
      <c r="AJ35" s="669"/>
      <c r="AK35" s="669"/>
      <c r="AL35" s="670" t="s">
        <v>131</v>
      </c>
      <c r="AM35" s="671"/>
      <c r="AN35" s="671"/>
      <c r="AO35" s="672"/>
      <c r="AP35" s="222"/>
      <c r="AQ35" s="647" t="s">
        <v>325</v>
      </c>
      <c r="AR35" s="648"/>
      <c r="AS35" s="648"/>
      <c r="AT35" s="648"/>
      <c r="AU35" s="648"/>
      <c r="AV35" s="648"/>
      <c r="AW35" s="648"/>
      <c r="AX35" s="648"/>
      <c r="AY35" s="648"/>
      <c r="AZ35" s="648"/>
      <c r="BA35" s="648"/>
      <c r="BB35" s="648"/>
      <c r="BC35" s="648"/>
      <c r="BD35" s="648"/>
      <c r="BE35" s="648"/>
      <c r="BF35" s="649"/>
      <c r="BG35" s="647" t="s">
        <v>326</v>
      </c>
      <c r="BH35" s="648"/>
      <c r="BI35" s="648"/>
      <c r="BJ35" s="648"/>
      <c r="BK35" s="648"/>
      <c r="BL35" s="648"/>
      <c r="BM35" s="648"/>
      <c r="BN35" s="648"/>
      <c r="BO35" s="648"/>
      <c r="BP35" s="648"/>
      <c r="BQ35" s="648"/>
      <c r="BR35" s="648"/>
      <c r="BS35" s="648"/>
      <c r="BT35" s="648"/>
      <c r="BU35" s="648"/>
      <c r="BV35" s="648"/>
      <c r="BW35" s="648"/>
      <c r="BX35" s="648"/>
      <c r="BY35" s="648"/>
      <c r="BZ35" s="648"/>
      <c r="CA35" s="648"/>
      <c r="CB35" s="649"/>
      <c r="CD35" s="662" t="s">
        <v>327</v>
      </c>
      <c r="CE35" s="663"/>
      <c r="CF35" s="663"/>
      <c r="CG35" s="663"/>
      <c r="CH35" s="663"/>
      <c r="CI35" s="663"/>
      <c r="CJ35" s="663"/>
      <c r="CK35" s="663"/>
      <c r="CL35" s="663"/>
      <c r="CM35" s="663"/>
      <c r="CN35" s="663"/>
      <c r="CO35" s="663"/>
      <c r="CP35" s="663"/>
      <c r="CQ35" s="664"/>
      <c r="CR35" s="665">
        <v>294252</v>
      </c>
      <c r="CS35" s="698"/>
      <c r="CT35" s="698"/>
      <c r="CU35" s="698"/>
      <c r="CV35" s="698"/>
      <c r="CW35" s="698"/>
      <c r="CX35" s="698"/>
      <c r="CY35" s="699"/>
      <c r="CZ35" s="670">
        <v>1.1000000000000001</v>
      </c>
      <c r="DA35" s="695"/>
      <c r="DB35" s="695"/>
      <c r="DC35" s="700"/>
      <c r="DD35" s="674">
        <v>249390</v>
      </c>
      <c r="DE35" s="698"/>
      <c r="DF35" s="698"/>
      <c r="DG35" s="698"/>
      <c r="DH35" s="698"/>
      <c r="DI35" s="698"/>
      <c r="DJ35" s="698"/>
      <c r="DK35" s="699"/>
      <c r="DL35" s="674">
        <v>224099</v>
      </c>
      <c r="DM35" s="698"/>
      <c r="DN35" s="698"/>
      <c r="DO35" s="698"/>
      <c r="DP35" s="698"/>
      <c r="DQ35" s="698"/>
      <c r="DR35" s="698"/>
      <c r="DS35" s="698"/>
      <c r="DT35" s="698"/>
      <c r="DU35" s="698"/>
      <c r="DV35" s="699"/>
      <c r="DW35" s="670">
        <v>1.3</v>
      </c>
      <c r="DX35" s="695"/>
      <c r="DY35" s="695"/>
      <c r="DZ35" s="695"/>
      <c r="EA35" s="695"/>
      <c r="EB35" s="695"/>
      <c r="EC35" s="696"/>
    </row>
    <row r="36" spans="2:133" ht="11.25" customHeight="1" x14ac:dyDescent="0.15">
      <c r="B36" s="662" t="s">
        <v>328</v>
      </c>
      <c r="C36" s="663"/>
      <c r="D36" s="663"/>
      <c r="E36" s="663"/>
      <c r="F36" s="663"/>
      <c r="G36" s="663"/>
      <c r="H36" s="663"/>
      <c r="I36" s="663"/>
      <c r="J36" s="663"/>
      <c r="K36" s="663"/>
      <c r="L36" s="663"/>
      <c r="M36" s="663"/>
      <c r="N36" s="663"/>
      <c r="O36" s="663"/>
      <c r="P36" s="663"/>
      <c r="Q36" s="664"/>
      <c r="R36" s="665">
        <v>495366</v>
      </c>
      <c r="S36" s="666"/>
      <c r="T36" s="666"/>
      <c r="U36" s="666"/>
      <c r="V36" s="666"/>
      <c r="W36" s="666"/>
      <c r="X36" s="666"/>
      <c r="Y36" s="667"/>
      <c r="Z36" s="668">
        <v>1.8</v>
      </c>
      <c r="AA36" s="668"/>
      <c r="AB36" s="668"/>
      <c r="AC36" s="668"/>
      <c r="AD36" s="669" t="s">
        <v>246</v>
      </c>
      <c r="AE36" s="669"/>
      <c r="AF36" s="669"/>
      <c r="AG36" s="669"/>
      <c r="AH36" s="669"/>
      <c r="AI36" s="669"/>
      <c r="AJ36" s="669"/>
      <c r="AK36" s="669"/>
      <c r="AL36" s="670" t="s">
        <v>131</v>
      </c>
      <c r="AM36" s="671"/>
      <c r="AN36" s="671"/>
      <c r="AO36" s="672"/>
      <c r="AP36" s="222"/>
      <c r="AQ36" s="731" t="s">
        <v>329</v>
      </c>
      <c r="AR36" s="732"/>
      <c r="AS36" s="732"/>
      <c r="AT36" s="732"/>
      <c r="AU36" s="732"/>
      <c r="AV36" s="732"/>
      <c r="AW36" s="732"/>
      <c r="AX36" s="732"/>
      <c r="AY36" s="733"/>
      <c r="AZ36" s="654">
        <v>3559373</v>
      </c>
      <c r="BA36" s="655"/>
      <c r="BB36" s="655"/>
      <c r="BC36" s="655"/>
      <c r="BD36" s="655"/>
      <c r="BE36" s="655"/>
      <c r="BF36" s="727"/>
      <c r="BG36" s="651" t="s">
        <v>330</v>
      </c>
      <c r="BH36" s="652"/>
      <c r="BI36" s="652"/>
      <c r="BJ36" s="652"/>
      <c r="BK36" s="652"/>
      <c r="BL36" s="652"/>
      <c r="BM36" s="652"/>
      <c r="BN36" s="652"/>
      <c r="BO36" s="652"/>
      <c r="BP36" s="652"/>
      <c r="BQ36" s="652"/>
      <c r="BR36" s="652"/>
      <c r="BS36" s="652"/>
      <c r="BT36" s="652"/>
      <c r="BU36" s="653"/>
      <c r="BV36" s="654">
        <v>49816</v>
      </c>
      <c r="BW36" s="655"/>
      <c r="BX36" s="655"/>
      <c r="BY36" s="655"/>
      <c r="BZ36" s="655"/>
      <c r="CA36" s="655"/>
      <c r="CB36" s="727"/>
      <c r="CD36" s="662" t="s">
        <v>331</v>
      </c>
      <c r="CE36" s="663"/>
      <c r="CF36" s="663"/>
      <c r="CG36" s="663"/>
      <c r="CH36" s="663"/>
      <c r="CI36" s="663"/>
      <c r="CJ36" s="663"/>
      <c r="CK36" s="663"/>
      <c r="CL36" s="663"/>
      <c r="CM36" s="663"/>
      <c r="CN36" s="663"/>
      <c r="CO36" s="663"/>
      <c r="CP36" s="663"/>
      <c r="CQ36" s="664"/>
      <c r="CR36" s="665">
        <v>4803632</v>
      </c>
      <c r="CS36" s="666"/>
      <c r="CT36" s="666"/>
      <c r="CU36" s="666"/>
      <c r="CV36" s="666"/>
      <c r="CW36" s="666"/>
      <c r="CX36" s="666"/>
      <c r="CY36" s="667"/>
      <c r="CZ36" s="670">
        <v>18.399999999999999</v>
      </c>
      <c r="DA36" s="695"/>
      <c r="DB36" s="695"/>
      <c r="DC36" s="700"/>
      <c r="DD36" s="674">
        <v>3957501</v>
      </c>
      <c r="DE36" s="666"/>
      <c r="DF36" s="666"/>
      <c r="DG36" s="666"/>
      <c r="DH36" s="666"/>
      <c r="DI36" s="666"/>
      <c r="DJ36" s="666"/>
      <c r="DK36" s="667"/>
      <c r="DL36" s="674">
        <v>3388140</v>
      </c>
      <c r="DM36" s="666"/>
      <c r="DN36" s="666"/>
      <c r="DO36" s="666"/>
      <c r="DP36" s="666"/>
      <c r="DQ36" s="666"/>
      <c r="DR36" s="666"/>
      <c r="DS36" s="666"/>
      <c r="DT36" s="666"/>
      <c r="DU36" s="666"/>
      <c r="DV36" s="667"/>
      <c r="DW36" s="670">
        <v>20.100000000000001</v>
      </c>
      <c r="DX36" s="695"/>
      <c r="DY36" s="695"/>
      <c r="DZ36" s="695"/>
      <c r="EA36" s="695"/>
      <c r="EB36" s="695"/>
      <c r="EC36" s="696"/>
    </row>
    <row r="37" spans="2:133" ht="11.25" customHeight="1" x14ac:dyDescent="0.15">
      <c r="B37" s="662" t="s">
        <v>332</v>
      </c>
      <c r="C37" s="663"/>
      <c r="D37" s="663"/>
      <c r="E37" s="663"/>
      <c r="F37" s="663"/>
      <c r="G37" s="663"/>
      <c r="H37" s="663"/>
      <c r="I37" s="663"/>
      <c r="J37" s="663"/>
      <c r="K37" s="663"/>
      <c r="L37" s="663"/>
      <c r="M37" s="663"/>
      <c r="N37" s="663"/>
      <c r="O37" s="663"/>
      <c r="P37" s="663"/>
      <c r="Q37" s="664"/>
      <c r="R37" s="665">
        <v>1439597</v>
      </c>
      <c r="S37" s="666"/>
      <c r="T37" s="666"/>
      <c r="U37" s="666"/>
      <c r="V37" s="666"/>
      <c r="W37" s="666"/>
      <c r="X37" s="666"/>
      <c r="Y37" s="667"/>
      <c r="Z37" s="668">
        <v>5.3</v>
      </c>
      <c r="AA37" s="668"/>
      <c r="AB37" s="668"/>
      <c r="AC37" s="668"/>
      <c r="AD37" s="669">
        <v>17</v>
      </c>
      <c r="AE37" s="669"/>
      <c r="AF37" s="669"/>
      <c r="AG37" s="669"/>
      <c r="AH37" s="669"/>
      <c r="AI37" s="669"/>
      <c r="AJ37" s="669"/>
      <c r="AK37" s="669"/>
      <c r="AL37" s="670">
        <v>0</v>
      </c>
      <c r="AM37" s="671"/>
      <c r="AN37" s="671"/>
      <c r="AO37" s="672"/>
      <c r="AQ37" s="728" t="s">
        <v>333</v>
      </c>
      <c r="AR37" s="729"/>
      <c r="AS37" s="729"/>
      <c r="AT37" s="729"/>
      <c r="AU37" s="729"/>
      <c r="AV37" s="729"/>
      <c r="AW37" s="729"/>
      <c r="AX37" s="729"/>
      <c r="AY37" s="730"/>
      <c r="AZ37" s="665">
        <v>1471628</v>
      </c>
      <c r="BA37" s="666"/>
      <c r="BB37" s="666"/>
      <c r="BC37" s="666"/>
      <c r="BD37" s="698"/>
      <c r="BE37" s="698"/>
      <c r="BF37" s="711"/>
      <c r="BG37" s="662" t="s">
        <v>334</v>
      </c>
      <c r="BH37" s="663"/>
      <c r="BI37" s="663"/>
      <c r="BJ37" s="663"/>
      <c r="BK37" s="663"/>
      <c r="BL37" s="663"/>
      <c r="BM37" s="663"/>
      <c r="BN37" s="663"/>
      <c r="BO37" s="663"/>
      <c r="BP37" s="663"/>
      <c r="BQ37" s="663"/>
      <c r="BR37" s="663"/>
      <c r="BS37" s="663"/>
      <c r="BT37" s="663"/>
      <c r="BU37" s="664"/>
      <c r="BV37" s="665">
        <v>-10690</v>
      </c>
      <c r="BW37" s="666"/>
      <c r="BX37" s="666"/>
      <c r="BY37" s="666"/>
      <c r="BZ37" s="666"/>
      <c r="CA37" s="666"/>
      <c r="CB37" s="675"/>
      <c r="CD37" s="662" t="s">
        <v>335</v>
      </c>
      <c r="CE37" s="663"/>
      <c r="CF37" s="663"/>
      <c r="CG37" s="663"/>
      <c r="CH37" s="663"/>
      <c r="CI37" s="663"/>
      <c r="CJ37" s="663"/>
      <c r="CK37" s="663"/>
      <c r="CL37" s="663"/>
      <c r="CM37" s="663"/>
      <c r="CN37" s="663"/>
      <c r="CO37" s="663"/>
      <c r="CP37" s="663"/>
      <c r="CQ37" s="664"/>
      <c r="CR37" s="665">
        <v>1433983</v>
      </c>
      <c r="CS37" s="698"/>
      <c r="CT37" s="698"/>
      <c r="CU37" s="698"/>
      <c r="CV37" s="698"/>
      <c r="CW37" s="698"/>
      <c r="CX37" s="698"/>
      <c r="CY37" s="699"/>
      <c r="CZ37" s="670">
        <v>5.5</v>
      </c>
      <c r="DA37" s="695"/>
      <c r="DB37" s="695"/>
      <c r="DC37" s="700"/>
      <c r="DD37" s="674">
        <v>1361712</v>
      </c>
      <c r="DE37" s="698"/>
      <c r="DF37" s="698"/>
      <c r="DG37" s="698"/>
      <c r="DH37" s="698"/>
      <c r="DI37" s="698"/>
      <c r="DJ37" s="698"/>
      <c r="DK37" s="699"/>
      <c r="DL37" s="674">
        <v>1298215</v>
      </c>
      <c r="DM37" s="698"/>
      <c r="DN37" s="698"/>
      <c r="DO37" s="698"/>
      <c r="DP37" s="698"/>
      <c r="DQ37" s="698"/>
      <c r="DR37" s="698"/>
      <c r="DS37" s="698"/>
      <c r="DT37" s="698"/>
      <c r="DU37" s="698"/>
      <c r="DV37" s="699"/>
      <c r="DW37" s="670">
        <v>7.7</v>
      </c>
      <c r="DX37" s="695"/>
      <c r="DY37" s="695"/>
      <c r="DZ37" s="695"/>
      <c r="EA37" s="695"/>
      <c r="EB37" s="695"/>
      <c r="EC37" s="696"/>
    </row>
    <row r="38" spans="2:133" ht="11.25" customHeight="1" x14ac:dyDescent="0.15">
      <c r="B38" s="662" t="s">
        <v>336</v>
      </c>
      <c r="C38" s="663"/>
      <c r="D38" s="663"/>
      <c r="E38" s="663"/>
      <c r="F38" s="663"/>
      <c r="G38" s="663"/>
      <c r="H38" s="663"/>
      <c r="I38" s="663"/>
      <c r="J38" s="663"/>
      <c r="K38" s="663"/>
      <c r="L38" s="663"/>
      <c r="M38" s="663"/>
      <c r="N38" s="663"/>
      <c r="O38" s="663"/>
      <c r="P38" s="663"/>
      <c r="Q38" s="664"/>
      <c r="R38" s="665">
        <v>1174537</v>
      </c>
      <c r="S38" s="666"/>
      <c r="T38" s="666"/>
      <c r="U38" s="666"/>
      <c r="V38" s="666"/>
      <c r="W38" s="666"/>
      <c r="X38" s="666"/>
      <c r="Y38" s="667"/>
      <c r="Z38" s="668">
        <v>4.3</v>
      </c>
      <c r="AA38" s="668"/>
      <c r="AB38" s="668"/>
      <c r="AC38" s="668"/>
      <c r="AD38" s="669" t="s">
        <v>246</v>
      </c>
      <c r="AE38" s="669"/>
      <c r="AF38" s="669"/>
      <c r="AG38" s="669"/>
      <c r="AH38" s="669"/>
      <c r="AI38" s="669"/>
      <c r="AJ38" s="669"/>
      <c r="AK38" s="669"/>
      <c r="AL38" s="670" t="s">
        <v>131</v>
      </c>
      <c r="AM38" s="671"/>
      <c r="AN38" s="671"/>
      <c r="AO38" s="672"/>
      <c r="AQ38" s="728" t="s">
        <v>337</v>
      </c>
      <c r="AR38" s="729"/>
      <c r="AS38" s="729"/>
      <c r="AT38" s="729"/>
      <c r="AU38" s="729"/>
      <c r="AV38" s="729"/>
      <c r="AW38" s="729"/>
      <c r="AX38" s="729"/>
      <c r="AY38" s="730"/>
      <c r="AZ38" s="665">
        <v>11712</v>
      </c>
      <c r="BA38" s="666"/>
      <c r="BB38" s="666"/>
      <c r="BC38" s="666"/>
      <c r="BD38" s="698"/>
      <c r="BE38" s="698"/>
      <c r="BF38" s="711"/>
      <c r="BG38" s="662" t="s">
        <v>338</v>
      </c>
      <c r="BH38" s="663"/>
      <c r="BI38" s="663"/>
      <c r="BJ38" s="663"/>
      <c r="BK38" s="663"/>
      <c r="BL38" s="663"/>
      <c r="BM38" s="663"/>
      <c r="BN38" s="663"/>
      <c r="BO38" s="663"/>
      <c r="BP38" s="663"/>
      <c r="BQ38" s="663"/>
      <c r="BR38" s="663"/>
      <c r="BS38" s="663"/>
      <c r="BT38" s="663"/>
      <c r="BU38" s="664"/>
      <c r="BV38" s="665">
        <v>7112</v>
      </c>
      <c r="BW38" s="666"/>
      <c r="BX38" s="666"/>
      <c r="BY38" s="666"/>
      <c r="BZ38" s="666"/>
      <c r="CA38" s="666"/>
      <c r="CB38" s="675"/>
      <c r="CD38" s="662" t="s">
        <v>339</v>
      </c>
      <c r="CE38" s="663"/>
      <c r="CF38" s="663"/>
      <c r="CG38" s="663"/>
      <c r="CH38" s="663"/>
      <c r="CI38" s="663"/>
      <c r="CJ38" s="663"/>
      <c r="CK38" s="663"/>
      <c r="CL38" s="663"/>
      <c r="CM38" s="663"/>
      <c r="CN38" s="663"/>
      <c r="CO38" s="663"/>
      <c r="CP38" s="663"/>
      <c r="CQ38" s="664"/>
      <c r="CR38" s="665">
        <v>2076033</v>
      </c>
      <c r="CS38" s="666"/>
      <c r="CT38" s="666"/>
      <c r="CU38" s="666"/>
      <c r="CV38" s="666"/>
      <c r="CW38" s="666"/>
      <c r="CX38" s="666"/>
      <c r="CY38" s="667"/>
      <c r="CZ38" s="670">
        <v>8</v>
      </c>
      <c r="DA38" s="695"/>
      <c r="DB38" s="695"/>
      <c r="DC38" s="700"/>
      <c r="DD38" s="674">
        <v>1714966</v>
      </c>
      <c r="DE38" s="666"/>
      <c r="DF38" s="666"/>
      <c r="DG38" s="666"/>
      <c r="DH38" s="666"/>
      <c r="DI38" s="666"/>
      <c r="DJ38" s="666"/>
      <c r="DK38" s="667"/>
      <c r="DL38" s="674">
        <v>1648868</v>
      </c>
      <c r="DM38" s="666"/>
      <c r="DN38" s="666"/>
      <c r="DO38" s="666"/>
      <c r="DP38" s="666"/>
      <c r="DQ38" s="666"/>
      <c r="DR38" s="666"/>
      <c r="DS38" s="666"/>
      <c r="DT38" s="666"/>
      <c r="DU38" s="666"/>
      <c r="DV38" s="667"/>
      <c r="DW38" s="670">
        <v>9.8000000000000007</v>
      </c>
      <c r="DX38" s="695"/>
      <c r="DY38" s="695"/>
      <c r="DZ38" s="695"/>
      <c r="EA38" s="695"/>
      <c r="EB38" s="695"/>
      <c r="EC38" s="696"/>
    </row>
    <row r="39" spans="2:133" ht="11.25" customHeight="1" x14ac:dyDescent="0.15">
      <c r="B39" s="662" t="s">
        <v>340</v>
      </c>
      <c r="C39" s="663"/>
      <c r="D39" s="663"/>
      <c r="E39" s="663"/>
      <c r="F39" s="663"/>
      <c r="G39" s="663"/>
      <c r="H39" s="663"/>
      <c r="I39" s="663"/>
      <c r="J39" s="663"/>
      <c r="K39" s="663"/>
      <c r="L39" s="663"/>
      <c r="M39" s="663"/>
      <c r="N39" s="663"/>
      <c r="O39" s="663"/>
      <c r="P39" s="663"/>
      <c r="Q39" s="664"/>
      <c r="R39" s="665" t="s">
        <v>131</v>
      </c>
      <c r="S39" s="666"/>
      <c r="T39" s="666"/>
      <c r="U39" s="666"/>
      <c r="V39" s="666"/>
      <c r="W39" s="666"/>
      <c r="X39" s="666"/>
      <c r="Y39" s="667"/>
      <c r="Z39" s="668" t="s">
        <v>131</v>
      </c>
      <c r="AA39" s="668"/>
      <c r="AB39" s="668"/>
      <c r="AC39" s="668"/>
      <c r="AD39" s="669" t="s">
        <v>131</v>
      </c>
      <c r="AE39" s="669"/>
      <c r="AF39" s="669"/>
      <c r="AG39" s="669"/>
      <c r="AH39" s="669"/>
      <c r="AI39" s="669"/>
      <c r="AJ39" s="669"/>
      <c r="AK39" s="669"/>
      <c r="AL39" s="670" t="s">
        <v>131</v>
      </c>
      <c r="AM39" s="671"/>
      <c r="AN39" s="671"/>
      <c r="AO39" s="672"/>
      <c r="AQ39" s="728" t="s">
        <v>341</v>
      </c>
      <c r="AR39" s="729"/>
      <c r="AS39" s="729"/>
      <c r="AT39" s="729"/>
      <c r="AU39" s="729"/>
      <c r="AV39" s="729"/>
      <c r="AW39" s="729"/>
      <c r="AX39" s="729"/>
      <c r="AY39" s="730"/>
      <c r="AZ39" s="665" t="s">
        <v>131</v>
      </c>
      <c r="BA39" s="666"/>
      <c r="BB39" s="666"/>
      <c r="BC39" s="666"/>
      <c r="BD39" s="698"/>
      <c r="BE39" s="698"/>
      <c r="BF39" s="711"/>
      <c r="BG39" s="662" t="s">
        <v>342</v>
      </c>
      <c r="BH39" s="663"/>
      <c r="BI39" s="663"/>
      <c r="BJ39" s="663"/>
      <c r="BK39" s="663"/>
      <c r="BL39" s="663"/>
      <c r="BM39" s="663"/>
      <c r="BN39" s="663"/>
      <c r="BO39" s="663"/>
      <c r="BP39" s="663"/>
      <c r="BQ39" s="663"/>
      <c r="BR39" s="663"/>
      <c r="BS39" s="663"/>
      <c r="BT39" s="663"/>
      <c r="BU39" s="664"/>
      <c r="BV39" s="665">
        <v>10568</v>
      </c>
      <c r="BW39" s="666"/>
      <c r="BX39" s="666"/>
      <c r="BY39" s="666"/>
      <c r="BZ39" s="666"/>
      <c r="CA39" s="666"/>
      <c r="CB39" s="675"/>
      <c r="CD39" s="662" t="s">
        <v>343</v>
      </c>
      <c r="CE39" s="663"/>
      <c r="CF39" s="663"/>
      <c r="CG39" s="663"/>
      <c r="CH39" s="663"/>
      <c r="CI39" s="663"/>
      <c r="CJ39" s="663"/>
      <c r="CK39" s="663"/>
      <c r="CL39" s="663"/>
      <c r="CM39" s="663"/>
      <c r="CN39" s="663"/>
      <c r="CO39" s="663"/>
      <c r="CP39" s="663"/>
      <c r="CQ39" s="664"/>
      <c r="CR39" s="665">
        <v>360931</v>
      </c>
      <c r="CS39" s="698"/>
      <c r="CT39" s="698"/>
      <c r="CU39" s="698"/>
      <c r="CV39" s="698"/>
      <c r="CW39" s="698"/>
      <c r="CX39" s="698"/>
      <c r="CY39" s="699"/>
      <c r="CZ39" s="670">
        <v>1.4</v>
      </c>
      <c r="DA39" s="695"/>
      <c r="DB39" s="695"/>
      <c r="DC39" s="700"/>
      <c r="DD39" s="674">
        <v>151772</v>
      </c>
      <c r="DE39" s="698"/>
      <c r="DF39" s="698"/>
      <c r="DG39" s="698"/>
      <c r="DH39" s="698"/>
      <c r="DI39" s="698"/>
      <c r="DJ39" s="698"/>
      <c r="DK39" s="699"/>
      <c r="DL39" s="674" t="s">
        <v>246</v>
      </c>
      <c r="DM39" s="698"/>
      <c r="DN39" s="698"/>
      <c r="DO39" s="698"/>
      <c r="DP39" s="698"/>
      <c r="DQ39" s="698"/>
      <c r="DR39" s="698"/>
      <c r="DS39" s="698"/>
      <c r="DT39" s="698"/>
      <c r="DU39" s="698"/>
      <c r="DV39" s="699"/>
      <c r="DW39" s="670" t="s">
        <v>246</v>
      </c>
      <c r="DX39" s="695"/>
      <c r="DY39" s="695"/>
      <c r="DZ39" s="695"/>
      <c r="EA39" s="695"/>
      <c r="EB39" s="695"/>
      <c r="EC39" s="696"/>
    </row>
    <row r="40" spans="2:133" ht="11.25" customHeight="1" x14ac:dyDescent="0.15">
      <c r="B40" s="662" t="s">
        <v>344</v>
      </c>
      <c r="C40" s="663"/>
      <c r="D40" s="663"/>
      <c r="E40" s="663"/>
      <c r="F40" s="663"/>
      <c r="G40" s="663"/>
      <c r="H40" s="663"/>
      <c r="I40" s="663"/>
      <c r="J40" s="663"/>
      <c r="K40" s="663"/>
      <c r="L40" s="663"/>
      <c r="M40" s="663"/>
      <c r="N40" s="663"/>
      <c r="O40" s="663"/>
      <c r="P40" s="663"/>
      <c r="Q40" s="664"/>
      <c r="R40" s="665">
        <v>265837</v>
      </c>
      <c r="S40" s="666"/>
      <c r="T40" s="666"/>
      <c r="U40" s="666"/>
      <c r="V40" s="666"/>
      <c r="W40" s="666"/>
      <c r="X40" s="666"/>
      <c r="Y40" s="667"/>
      <c r="Z40" s="668">
        <v>1</v>
      </c>
      <c r="AA40" s="668"/>
      <c r="AB40" s="668"/>
      <c r="AC40" s="668"/>
      <c r="AD40" s="669" t="s">
        <v>131</v>
      </c>
      <c r="AE40" s="669"/>
      <c r="AF40" s="669"/>
      <c r="AG40" s="669"/>
      <c r="AH40" s="669"/>
      <c r="AI40" s="669"/>
      <c r="AJ40" s="669"/>
      <c r="AK40" s="669"/>
      <c r="AL40" s="670" t="s">
        <v>131</v>
      </c>
      <c r="AM40" s="671"/>
      <c r="AN40" s="671"/>
      <c r="AO40" s="672"/>
      <c r="AQ40" s="728" t="s">
        <v>345</v>
      </c>
      <c r="AR40" s="729"/>
      <c r="AS40" s="729"/>
      <c r="AT40" s="729"/>
      <c r="AU40" s="729"/>
      <c r="AV40" s="729"/>
      <c r="AW40" s="729"/>
      <c r="AX40" s="729"/>
      <c r="AY40" s="730"/>
      <c r="AZ40" s="665" t="s">
        <v>131</v>
      </c>
      <c r="BA40" s="666"/>
      <c r="BB40" s="666"/>
      <c r="BC40" s="666"/>
      <c r="BD40" s="698"/>
      <c r="BE40" s="698"/>
      <c r="BF40" s="711"/>
      <c r="BG40" s="715" t="s">
        <v>346</v>
      </c>
      <c r="BH40" s="716"/>
      <c r="BI40" s="716"/>
      <c r="BJ40" s="716"/>
      <c r="BK40" s="716"/>
      <c r="BL40" s="223"/>
      <c r="BM40" s="663" t="s">
        <v>347</v>
      </c>
      <c r="BN40" s="663"/>
      <c r="BO40" s="663"/>
      <c r="BP40" s="663"/>
      <c r="BQ40" s="663"/>
      <c r="BR40" s="663"/>
      <c r="BS40" s="663"/>
      <c r="BT40" s="663"/>
      <c r="BU40" s="664"/>
      <c r="BV40" s="665">
        <v>91</v>
      </c>
      <c r="BW40" s="666"/>
      <c r="BX40" s="666"/>
      <c r="BY40" s="666"/>
      <c r="BZ40" s="666"/>
      <c r="CA40" s="666"/>
      <c r="CB40" s="675"/>
      <c r="CD40" s="662" t="s">
        <v>348</v>
      </c>
      <c r="CE40" s="663"/>
      <c r="CF40" s="663"/>
      <c r="CG40" s="663"/>
      <c r="CH40" s="663"/>
      <c r="CI40" s="663"/>
      <c r="CJ40" s="663"/>
      <c r="CK40" s="663"/>
      <c r="CL40" s="663"/>
      <c r="CM40" s="663"/>
      <c r="CN40" s="663"/>
      <c r="CO40" s="663"/>
      <c r="CP40" s="663"/>
      <c r="CQ40" s="664"/>
      <c r="CR40" s="665">
        <v>781062</v>
      </c>
      <c r="CS40" s="666"/>
      <c r="CT40" s="666"/>
      <c r="CU40" s="666"/>
      <c r="CV40" s="666"/>
      <c r="CW40" s="666"/>
      <c r="CX40" s="666"/>
      <c r="CY40" s="667"/>
      <c r="CZ40" s="670">
        <v>3</v>
      </c>
      <c r="DA40" s="695"/>
      <c r="DB40" s="695"/>
      <c r="DC40" s="700"/>
      <c r="DD40" s="674" t="s">
        <v>246</v>
      </c>
      <c r="DE40" s="666"/>
      <c r="DF40" s="666"/>
      <c r="DG40" s="666"/>
      <c r="DH40" s="666"/>
      <c r="DI40" s="666"/>
      <c r="DJ40" s="666"/>
      <c r="DK40" s="667"/>
      <c r="DL40" s="674" t="s">
        <v>131</v>
      </c>
      <c r="DM40" s="666"/>
      <c r="DN40" s="666"/>
      <c r="DO40" s="666"/>
      <c r="DP40" s="666"/>
      <c r="DQ40" s="666"/>
      <c r="DR40" s="666"/>
      <c r="DS40" s="666"/>
      <c r="DT40" s="666"/>
      <c r="DU40" s="666"/>
      <c r="DV40" s="667"/>
      <c r="DW40" s="670" t="s">
        <v>131</v>
      </c>
      <c r="DX40" s="695"/>
      <c r="DY40" s="695"/>
      <c r="DZ40" s="695"/>
      <c r="EA40" s="695"/>
      <c r="EB40" s="695"/>
      <c r="EC40" s="696"/>
    </row>
    <row r="41" spans="2:133" ht="11.25" customHeight="1" x14ac:dyDescent="0.15">
      <c r="B41" s="686" t="s">
        <v>349</v>
      </c>
      <c r="C41" s="687"/>
      <c r="D41" s="687"/>
      <c r="E41" s="687"/>
      <c r="F41" s="687"/>
      <c r="G41" s="687"/>
      <c r="H41" s="687"/>
      <c r="I41" s="687"/>
      <c r="J41" s="687"/>
      <c r="K41" s="687"/>
      <c r="L41" s="687"/>
      <c r="M41" s="687"/>
      <c r="N41" s="687"/>
      <c r="O41" s="687"/>
      <c r="P41" s="687"/>
      <c r="Q41" s="688"/>
      <c r="R41" s="737">
        <v>27362355</v>
      </c>
      <c r="S41" s="738"/>
      <c r="T41" s="738"/>
      <c r="U41" s="738"/>
      <c r="V41" s="738"/>
      <c r="W41" s="738"/>
      <c r="X41" s="738"/>
      <c r="Y41" s="742"/>
      <c r="Z41" s="743">
        <v>100</v>
      </c>
      <c r="AA41" s="743"/>
      <c r="AB41" s="743"/>
      <c r="AC41" s="743"/>
      <c r="AD41" s="744">
        <v>16577633</v>
      </c>
      <c r="AE41" s="744"/>
      <c r="AF41" s="744"/>
      <c r="AG41" s="744"/>
      <c r="AH41" s="744"/>
      <c r="AI41" s="744"/>
      <c r="AJ41" s="744"/>
      <c r="AK41" s="744"/>
      <c r="AL41" s="745">
        <v>100</v>
      </c>
      <c r="AM41" s="725"/>
      <c r="AN41" s="725"/>
      <c r="AO41" s="746"/>
      <c r="AQ41" s="728" t="s">
        <v>350</v>
      </c>
      <c r="AR41" s="729"/>
      <c r="AS41" s="729"/>
      <c r="AT41" s="729"/>
      <c r="AU41" s="729"/>
      <c r="AV41" s="729"/>
      <c r="AW41" s="729"/>
      <c r="AX41" s="729"/>
      <c r="AY41" s="730"/>
      <c r="AZ41" s="665">
        <v>416601</v>
      </c>
      <c r="BA41" s="666"/>
      <c r="BB41" s="666"/>
      <c r="BC41" s="666"/>
      <c r="BD41" s="698"/>
      <c r="BE41" s="698"/>
      <c r="BF41" s="711"/>
      <c r="BG41" s="715"/>
      <c r="BH41" s="716"/>
      <c r="BI41" s="716"/>
      <c r="BJ41" s="716"/>
      <c r="BK41" s="716"/>
      <c r="BL41" s="223"/>
      <c r="BM41" s="663" t="s">
        <v>351</v>
      </c>
      <c r="BN41" s="663"/>
      <c r="BO41" s="663"/>
      <c r="BP41" s="663"/>
      <c r="BQ41" s="663"/>
      <c r="BR41" s="663"/>
      <c r="BS41" s="663"/>
      <c r="BT41" s="663"/>
      <c r="BU41" s="664"/>
      <c r="BV41" s="665" t="s">
        <v>140</v>
      </c>
      <c r="BW41" s="666"/>
      <c r="BX41" s="666"/>
      <c r="BY41" s="666"/>
      <c r="BZ41" s="666"/>
      <c r="CA41" s="666"/>
      <c r="CB41" s="675"/>
      <c r="CD41" s="662" t="s">
        <v>352</v>
      </c>
      <c r="CE41" s="663"/>
      <c r="CF41" s="663"/>
      <c r="CG41" s="663"/>
      <c r="CH41" s="663"/>
      <c r="CI41" s="663"/>
      <c r="CJ41" s="663"/>
      <c r="CK41" s="663"/>
      <c r="CL41" s="663"/>
      <c r="CM41" s="663"/>
      <c r="CN41" s="663"/>
      <c r="CO41" s="663"/>
      <c r="CP41" s="663"/>
      <c r="CQ41" s="664"/>
      <c r="CR41" s="665" t="s">
        <v>131</v>
      </c>
      <c r="CS41" s="698"/>
      <c r="CT41" s="698"/>
      <c r="CU41" s="698"/>
      <c r="CV41" s="698"/>
      <c r="CW41" s="698"/>
      <c r="CX41" s="698"/>
      <c r="CY41" s="699"/>
      <c r="CZ41" s="670" t="s">
        <v>131</v>
      </c>
      <c r="DA41" s="695"/>
      <c r="DB41" s="695"/>
      <c r="DC41" s="700"/>
      <c r="DD41" s="674" t="s">
        <v>131</v>
      </c>
      <c r="DE41" s="698"/>
      <c r="DF41" s="698"/>
      <c r="DG41" s="698"/>
      <c r="DH41" s="698"/>
      <c r="DI41" s="698"/>
      <c r="DJ41" s="698"/>
      <c r="DK41" s="699"/>
      <c r="DL41" s="748"/>
      <c r="DM41" s="749"/>
      <c r="DN41" s="749"/>
      <c r="DO41" s="749"/>
      <c r="DP41" s="749"/>
      <c r="DQ41" s="749"/>
      <c r="DR41" s="749"/>
      <c r="DS41" s="749"/>
      <c r="DT41" s="749"/>
      <c r="DU41" s="749"/>
      <c r="DV41" s="750"/>
      <c r="DW41" s="739"/>
      <c r="DX41" s="740"/>
      <c r="DY41" s="740"/>
      <c r="DZ41" s="740"/>
      <c r="EA41" s="740"/>
      <c r="EB41" s="740"/>
      <c r="EC41" s="741"/>
    </row>
    <row r="42" spans="2:133" ht="11.25" customHeight="1" x14ac:dyDescent="0.15">
      <c r="AQ42" s="734" t="s">
        <v>353</v>
      </c>
      <c r="AR42" s="735"/>
      <c r="AS42" s="735"/>
      <c r="AT42" s="735"/>
      <c r="AU42" s="735"/>
      <c r="AV42" s="735"/>
      <c r="AW42" s="735"/>
      <c r="AX42" s="735"/>
      <c r="AY42" s="736"/>
      <c r="AZ42" s="737">
        <v>1659432</v>
      </c>
      <c r="BA42" s="738"/>
      <c r="BB42" s="738"/>
      <c r="BC42" s="738"/>
      <c r="BD42" s="724"/>
      <c r="BE42" s="724"/>
      <c r="BF42" s="726"/>
      <c r="BG42" s="717"/>
      <c r="BH42" s="718"/>
      <c r="BI42" s="718"/>
      <c r="BJ42" s="718"/>
      <c r="BK42" s="718"/>
      <c r="BL42" s="224"/>
      <c r="BM42" s="687" t="s">
        <v>354</v>
      </c>
      <c r="BN42" s="687"/>
      <c r="BO42" s="687"/>
      <c r="BP42" s="687"/>
      <c r="BQ42" s="687"/>
      <c r="BR42" s="687"/>
      <c r="BS42" s="687"/>
      <c r="BT42" s="687"/>
      <c r="BU42" s="688"/>
      <c r="BV42" s="737">
        <v>355</v>
      </c>
      <c r="BW42" s="738"/>
      <c r="BX42" s="738"/>
      <c r="BY42" s="738"/>
      <c r="BZ42" s="738"/>
      <c r="CA42" s="738"/>
      <c r="CB42" s="747"/>
      <c r="CD42" s="662" t="s">
        <v>355</v>
      </c>
      <c r="CE42" s="663"/>
      <c r="CF42" s="663"/>
      <c r="CG42" s="663"/>
      <c r="CH42" s="663"/>
      <c r="CI42" s="663"/>
      <c r="CJ42" s="663"/>
      <c r="CK42" s="663"/>
      <c r="CL42" s="663"/>
      <c r="CM42" s="663"/>
      <c r="CN42" s="663"/>
      <c r="CO42" s="663"/>
      <c r="CP42" s="663"/>
      <c r="CQ42" s="664"/>
      <c r="CR42" s="665">
        <v>1987168</v>
      </c>
      <c r="CS42" s="698"/>
      <c r="CT42" s="698"/>
      <c r="CU42" s="698"/>
      <c r="CV42" s="698"/>
      <c r="CW42" s="698"/>
      <c r="CX42" s="698"/>
      <c r="CY42" s="699"/>
      <c r="CZ42" s="670">
        <v>7.6</v>
      </c>
      <c r="DA42" s="695"/>
      <c r="DB42" s="695"/>
      <c r="DC42" s="700"/>
      <c r="DD42" s="674">
        <v>593343</v>
      </c>
      <c r="DE42" s="698"/>
      <c r="DF42" s="698"/>
      <c r="DG42" s="698"/>
      <c r="DH42" s="698"/>
      <c r="DI42" s="698"/>
      <c r="DJ42" s="698"/>
      <c r="DK42" s="699"/>
      <c r="DL42" s="748"/>
      <c r="DM42" s="749"/>
      <c r="DN42" s="749"/>
      <c r="DO42" s="749"/>
      <c r="DP42" s="749"/>
      <c r="DQ42" s="749"/>
      <c r="DR42" s="749"/>
      <c r="DS42" s="749"/>
      <c r="DT42" s="749"/>
      <c r="DU42" s="749"/>
      <c r="DV42" s="750"/>
      <c r="DW42" s="739"/>
      <c r="DX42" s="740"/>
      <c r="DY42" s="740"/>
      <c r="DZ42" s="740"/>
      <c r="EA42" s="740"/>
      <c r="EB42" s="740"/>
      <c r="EC42" s="741"/>
    </row>
    <row r="43" spans="2:133" ht="11.25" customHeight="1" x14ac:dyDescent="0.15">
      <c r="B43" s="214" t="s">
        <v>356</v>
      </c>
      <c r="CD43" s="662" t="s">
        <v>357</v>
      </c>
      <c r="CE43" s="663"/>
      <c r="CF43" s="663"/>
      <c r="CG43" s="663"/>
      <c r="CH43" s="663"/>
      <c r="CI43" s="663"/>
      <c r="CJ43" s="663"/>
      <c r="CK43" s="663"/>
      <c r="CL43" s="663"/>
      <c r="CM43" s="663"/>
      <c r="CN43" s="663"/>
      <c r="CO43" s="663"/>
      <c r="CP43" s="663"/>
      <c r="CQ43" s="664"/>
      <c r="CR43" s="665">
        <v>43546</v>
      </c>
      <c r="CS43" s="698"/>
      <c r="CT43" s="698"/>
      <c r="CU43" s="698"/>
      <c r="CV43" s="698"/>
      <c r="CW43" s="698"/>
      <c r="CX43" s="698"/>
      <c r="CY43" s="699"/>
      <c r="CZ43" s="670">
        <v>0.2</v>
      </c>
      <c r="DA43" s="695"/>
      <c r="DB43" s="695"/>
      <c r="DC43" s="700"/>
      <c r="DD43" s="674">
        <v>43546</v>
      </c>
      <c r="DE43" s="698"/>
      <c r="DF43" s="698"/>
      <c r="DG43" s="698"/>
      <c r="DH43" s="698"/>
      <c r="DI43" s="698"/>
      <c r="DJ43" s="698"/>
      <c r="DK43" s="699"/>
      <c r="DL43" s="748"/>
      <c r="DM43" s="749"/>
      <c r="DN43" s="749"/>
      <c r="DO43" s="749"/>
      <c r="DP43" s="749"/>
      <c r="DQ43" s="749"/>
      <c r="DR43" s="749"/>
      <c r="DS43" s="749"/>
      <c r="DT43" s="749"/>
      <c r="DU43" s="749"/>
      <c r="DV43" s="750"/>
      <c r="DW43" s="739"/>
      <c r="DX43" s="740"/>
      <c r="DY43" s="740"/>
      <c r="DZ43" s="740"/>
      <c r="EA43" s="740"/>
      <c r="EB43" s="740"/>
      <c r="EC43" s="741"/>
    </row>
    <row r="44" spans="2:133" ht="11.25" customHeight="1" x14ac:dyDescent="0.15">
      <c r="B44" s="751" t="s">
        <v>358</v>
      </c>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51"/>
      <c r="AV44" s="751"/>
      <c r="AW44" s="751"/>
      <c r="AX44" s="751"/>
      <c r="AY44" s="751"/>
      <c r="AZ44" s="751"/>
      <c r="BA44" s="751"/>
      <c r="BB44" s="751"/>
      <c r="BC44" s="751"/>
      <c r="BD44" s="751"/>
      <c r="BE44" s="751"/>
      <c r="BF44" s="751"/>
      <c r="BG44" s="751"/>
      <c r="BH44" s="751"/>
      <c r="BI44" s="751"/>
      <c r="BJ44" s="751"/>
      <c r="BK44" s="751"/>
      <c r="BL44" s="751"/>
      <c r="BM44" s="751"/>
      <c r="BN44" s="751"/>
      <c r="BO44" s="751"/>
      <c r="BP44" s="751"/>
      <c r="BQ44" s="751"/>
      <c r="BR44" s="751"/>
      <c r="BS44" s="751"/>
      <c r="BT44" s="751"/>
      <c r="BU44" s="751"/>
      <c r="BV44" s="751"/>
      <c r="BW44" s="751"/>
      <c r="BX44" s="751"/>
      <c r="BY44" s="751"/>
      <c r="BZ44" s="751"/>
      <c r="CA44" s="751"/>
      <c r="CB44" s="751"/>
      <c r="CC44" s="752"/>
      <c r="CD44" s="703" t="s">
        <v>306</v>
      </c>
      <c r="CE44" s="704"/>
      <c r="CF44" s="662" t="s">
        <v>359</v>
      </c>
      <c r="CG44" s="663"/>
      <c r="CH44" s="663"/>
      <c r="CI44" s="663"/>
      <c r="CJ44" s="663"/>
      <c r="CK44" s="663"/>
      <c r="CL44" s="663"/>
      <c r="CM44" s="663"/>
      <c r="CN44" s="663"/>
      <c r="CO44" s="663"/>
      <c r="CP44" s="663"/>
      <c r="CQ44" s="664"/>
      <c r="CR44" s="665">
        <v>1987168</v>
      </c>
      <c r="CS44" s="666"/>
      <c r="CT44" s="666"/>
      <c r="CU44" s="666"/>
      <c r="CV44" s="666"/>
      <c r="CW44" s="666"/>
      <c r="CX44" s="666"/>
      <c r="CY44" s="667"/>
      <c r="CZ44" s="670">
        <v>7.6</v>
      </c>
      <c r="DA44" s="671"/>
      <c r="DB44" s="671"/>
      <c r="DC44" s="677"/>
      <c r="DD44" s="674">
        <v>593343</v>
      </c>
      <c r="DE44" s="666"/>
      <c r="DF44" s="666"/>
      <c r="DG44" s="666"/>
      <c r="DH44" s="666"/>
      <c r="DI44" s="666"/>
      <c r="DJ44" s="666"/>
      <c r="DK44" s="667"/>
      <c r="DL44" s="748"/>
      <c r="DM44" s="749"/>
      <c r="DN44" s="749"/>
      <c r="DO44" s="749"/>
      <c r="DP44" s="749"/>
      <c r="DQ44" s="749"/>
      <c r="DR44" s="749"/>
      <c r="DS44" s="749"/>
      <c r="DT44" s="749"/>
      <c r="DU44" s="749"/>
      <c r="DV44" s="750"/>
      <c r="DW44" s="739"/>
      <c r="DX44" s="740"/>
      <c r="DY44" s="740"/>
      <c r="DZ44" s="740"/>
      <c r="EA44" s="740"/>
      <c r="EB44" s="740"/>
      <c r="EC44" s="741"/>
    </row>
    <row r="45" spans="2:133" ht="11.25" customHeight="1" x14ac:dyDescent="0.15">
      <c r="B45" s="751" t="s">
        <v>360</v>
      </c>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1"/>
      <c r="AY45" s="751"/>
      <c r="AZ45" s="751"/>
      <c r="BA45" s="751"/>
      <c r="BB45" s="751"/>
      <c r="BC45" s="751"/>
      <c r="BD45" s="751"/>
      <c r="BE45" s="751"/>
      <c r="BF45" s="751"/>
      <c r="BG45" s="751"/>
      <c r="BH45" s="751"/>
      <c r="BI45" s="751"/>
      <c r="BJ45" s="751"/>
      <c r="BK45" s="751"/>
      <c r="BL45" s="751"/>
      <c r="BM45" s="751"/>
      <c r="BN45" s="751"/>
      <c r="BO45" s="751"/>
      <c r="BP45" s="751"/>
      <c r="BQ45" s="751"/>
      <c r="BR45" s="751"/>
      <c r="BS45" s="751"/>
      <c r="BT45" s="751"/>
      <c r="BU45" s="751"/>
      <c r="BV45" s="751"/>
      <c r="BW45" s="751"/>
      <c r="BX45" s="751"/>
      <c r="BY45" s="751"/>
      <c r="BZ45" s="751"/>
      <c r="CA45" s="751"/>
      <c r="CB45" s="751"/>
      <c r="CC45" s="752"/>
      <c r="CD45" s="705"/>
      <c r="CE45" s="706"/>
      <c r="CF45" s="662" t="s">
        <v>361</v>
      </c>
      <c r="CG45" s="663"/>
      <c r="CH45" s="663"/>
      <c r="CI45" s="663"/>
      <c r="CJ45" s="663"/>
      <c r="CK45" s="663"/>
      <c r="CL45" s="663"/>
      <c r="CM45" s="663"/>
      <c r="CN45" s="663"/>
      <c r="CO45" s="663"/>
      <c r="CP45" s="663"/>
      <c r="CQ45" s="664"/>
      <c r="CR45" s="665">
        <v>553827</v>
      </c>
      <c r="CS45" s="698"/>
      <c r="CT45" s="698"/>
      <c r="CU45" s="698"/>
      <c r="CV45" s="698"/>
      <c r="CW45" s="698"/>
      <c r="CX45" s="698"/>
      <c r="CY45" s="699"/>
      <c r="CZ45" s="670">
        <v>2.1</v>
      </c>
      <c r="DA45" s="695"/>
      <c r="DB45" s="695"/>
      <c r="DC45" s="700"/>
      <c r="DD45" s="674">
        <v>48448</v>
      </c>
      <c r="DE45" s="698"/>
      <c r="DF45" s="698"/>
      <c r="DG45" s="698"/>
      <c r="DH45" s="698"/>
      <c r="DI45" s="698"/>
      <c r="DJ45" s="698"/>
      <c r="DK45" s="699"/>
      <c r="DL45" s="748"/>
      <c r="DM45" s="749"/>
      <c r="DN45" s="749"/>
      <c r="DO45" s="749"/>
      <c r="DP45" s="749"/>
      <c r="DQ45" s="749"/>
      <c r="DR45" s="749"/>
      <c r="DS45" s="749"/>
      <c r="DT45" s="749"/>
      <c r="DU45" s="749"/>
      <c r="DV45" s="750"/>
      <c r="DW45" s="739"/>
      <c r="DX45" s="740"/>
      <c r="DY45" s="740"/>
      <c r="DZ45" s="740"/>
      <c r="EA45" s="740"/>
      <c r="EB45" s="740"/>
      <c r="EC45" s="741"/>
    </row>
    <row r="46" spans="2:133" ht="11.25" customHeight="1" x14ac:dyDescent="0.15">
      <c r="B46" s="225"/>
      <c r="CD46" s="705"/>
      <c r="CE46" s="706"/>
      <c r="CF46" s="662" t="s">
        <v>362</v>
      </c>
      <c r="CG46" s="663"/>
      <c r="CH46" s="663"/>
      <c r="CI46" s="663"/>
      <c r="CJ46" s="663"/>
      <c r="CK46" s="663"/>
      <c r="CL46" s="663"/>
      <c r="CM46" s="663"/>
      <c r="CN46" s="663"/>
      <c r="CO46" s="663"/>
      <c r="CP46" s="663"/>
      <c r="CQ46" s="664"/>
      <c r="CR46" s="665">
        <v>1403338</v>
      </c>
      <c r="CS46" s="666"/>
      <c r="CT46" s="666"/>
      <c r="CU46" s="666"/>
      <c r="CV46" s="666"/>
      <c r="CW46" s="666"/>
      <c r="CX46" s="666"/>
      <c r="CY46" s="667"/>
      <c r="CZ46" s="670">
        <v>5.4</v>
      </c>
      <c r="DA46" s="671"/>
      <c r="DB46" s="671"/>
      <c r="DC46" s="677"/>
      <c r="DD46" s="674">
        <v>541942</v>
      </c>
      <c r="DE46" s="666"/>
      <c r="DF46" s="666"/>
      <c r="DG46" s="666"/>
      <c r="DH46" s="666"/>
      <c r="DI46" s="666"/>
      <c r="DJ46" s="666"/>
      <c r="DK46" s="667"/>
      <c r="DL46" s="748"/>
      <c r="DM46" s="749"/>
      <c r="DN46" s="749"/>
      <c r="DO46" s="749"/>
      <c r="DP46" s="749"/>
      <c r="DQ46" s="749"/>
      <c r="DR46" s="749"/>
      <c r="DS46" s="749"/>
      <c r="DT46" s="749"/>
      <c r="DU46" s="749"/>
      <c r="DV46" s="750"/>
      <c r="DW46" s="739"/>
      <c r="DX46" s="740"/>
      <c r="DY46" s="740"/>
      <c r="DZ46" s="740"/>
      <c r="EA46" s="740"/>
      <c r="EB46" s="740"/>
      <c r="EC46" s="741"/>
    </row>
    <row r="47" spans="2:133" ht="11.25" customHeight="1" x14ac:dyDescent="0.15">
      <c r="B47" s="225"/>
      <c r="CD47" s="705"/>
      <c r="CE47" s="706"/>
      <c r="CF47" s="662" t="s">
        <v>363</v>
      </c>
      <c r="CG47" s="663"/>
      <c r="CH47" s="663"/>
      <c r="CI47" s="663"/>
      <c r="CJ47" s="663"/>
      <c r="CK47" s="663"/>
      <c r="CL47" s="663"/>
      <c r="CM47" s="663"/>
      <c r="CN47" s="663"/>
      <c r="CO47" s="663"/>
      <c r="CP47" s="663"/>
      <c r="CQ47" s="664"/>
      <c r="CR47" s="665" t="s">
        <v>131</v>
      </c>
      <c r="CS47" s="698"/>
      <c r="CT47" s="698"/>
      <c r="CU47" s="698"/>
      <c r="CV47" s="698"/>
      <c r="CW47" s="698"/>
      <c r="CX47" s="698"/>
      <c r="CY47" s="699"/>
      <c r="CZ47" s="670" t="s">
        <v>246</v>
      </c>
      <c r="DA47" s="695"/>
      <c r="DB47" s="695"/>
      <c r="DC47" s="700"/>
      <c r="DD47" s="674" t="s">
        <v>131</v>
      </c>
      <c r="DE47" s="698"/>
      <c r="DF47" s="698"/>
      <c r="DG47" s="698"/>
      <c r="DH47" s="698"/>
      <c r="DI47" s="698"/>
      <c r="DJ47" s="698"/>
      <c r="DK47" s="699"/>
      <c r="DL47" s="748"/>
      <c r="DM47" s="749"/>
      <c r="DN47" s="749"/>
      <c r="DO47" s="749"/>
      <c r="DP47" s="749"/>
      <c r="DQ47" s="749"/>
      <c r="DR47" s="749"/>
      <c r="DS47" s="749"/>
      <c r="DT47" s="749"/>
      <c r="DU47" s="749"/>
      <c r="DV47" s="750"/>
      <c r="DW47" s="739"/>
      <c r="DX47" s="740"/>
      <c r="DY47" s="740"/>
      <c r="DZ47" s="740"/>
      <c r="EA47" s="740"/>
      <c r="EB47" s="740"/>
      <c r="EC47" s="741"/>
    </row>
    <row r="48" spans="2:133" x14ac:dyDescent="0.15">
      <c r="B48" s="225"/>
      <c r="CD48" s="707"/>
      <c r="CE48" s="708"/>
      <c r="CF48" s="662" t="s">
        <v>364</v>
      </c>
      <c r="CG48" s="663"/>
      <c r="CH48" s="663"/>
      <c r="CI48" s="663"/>
      <c r="CJ48" s="663"/>
      <c r="CK48" s="663"/>
      <c r="CL48" s="663"/>
      <c r="CM48" s="663"/>
      <c r="CN48" s="663"/>
      <c r="CO48" s="663"/>
      <c r="CP48" s="663"/>
      <c r="CQ48" s="664"/>
      <c r="CR48" s="665" t="s">
        <v>131</v>
      </c>
      <c r="CS48" s="666"/>
      <c r="CT48" s="666"/>
      <c r="CU48" s="666"/>
      <c r="CV48" s="666"/>
      <c r="CW48" s="666"/>
      <c r="CX48" s="666"/>
      <c r="CY48" s="667"/>
      <c r="CZ48" s="670" t="s">
        <v>246</v>
      </c>
      <c r="DA48" s="671"/>
      <c r="DB48" s="671"/>
      <c r="DC48" s="677"/>
      <c r="DD48" s="674" t="s">
        <v>246</v>
      </c>
      <c r="DE48" s="666"/>
      <c r="DF48" s="666"/>
      <c r="DG48" s="666"/>
      <c r="DH48" s="666"/>
      <c r="DI48" s="666"/>
      <c r="DJ48" s="666"/>
      <c r="DK48" s="667"/>
      <c r="DL48" s="748"/>
      <c r="DM48" s="749"/>
      <c r="DN48" s="749"/>
      <c r="DO48" s="749"/>
      <c r="DP48" s="749"/>
      <c r="DQ48" s="749"/>
      <c r="DR48" s="749"/>
      <c r="DS48" s="749"/>
      <c r="DT48" s="749"/>
      <c r="DU48" s="749"/>
      <c r="DV48" s="750"/>
      <c r="DW48" s="739"/>
      <c r="DX48" s="740"/>
      <c r="DY48" s="740"/>
      <c r="DZ48" s="740"/>
      <c r="EA48" s="740"/>
      <c r="EB48" s="740"/>
      <c r="EC48" s="741"/>
    </row>
    <row r="49" spans="2:133" ht="11.25" customHeight="1" x14ac:dyDescent="0.15">
      <c r="B49" s="225"/>
      <c r="CD49" s="686" t="s">
        <v>365</v>
      </c>
      <c r="CE49" s="687"/>
      <c r="CF49" s="687"/>
      <c r="CG49" s="687"/>
      <c r="CH49" s="687"/>
      <c r="CI49" s="687"/>
      <c r="CJ49" s="687"/>
      <c r="CK49" s="687"/>
      <c r="CL49" s="687"/>
      <c r="CM49" s="687"/>
      <c r="CN49" s="687"/>
      <c r="CO49" s="687"/>
      <c r="CP49" s="687"/>
      <c r="CQ49" s="688"/>
      <c r="CR49" s="737">
        <v>26104713</v>
      </c>
      <c r="CS49" s="724"/>
      <c r="CT49" s="724"/>
      <c r="CU49" s="724"/>
      <c r="CV49" s="724"/>
      <c r="CW49" s="724"/>
      <c r="CX49" s="724"/>
      <c r="CY49" s="753"/>
      <c r="CZ49" s="745">
        <v>100</v>
      </c>
      <c r="DA49" s="754"/>
      <c r="DB49" s="754"/>
      <c r="DC49" s="755"/>
      <c r="DD49" s="756">
        <v>17280780</v>
      </c>
      <c r="DE49" s="724"/>
      <c r="DF49" s="724"/>
      <c r="DG49" s="724"/>
      <c r="DH49" s="724"/>
      <c r="DI49" s="724"/>
      <c r="DJ49" s="724"/>
      <c r="DK49" s="753"/>
      <c r="DL49" s="757"/>
      <c r="DM49" s="758"/>
      <c r="DN49" s="758"/>
      <c r="DO49" s="758"/>
      <c r="DP49" s="758"/>
      <c r="DQ49" s="758"/>
      <c r="DR49" s="758"/>
      <c r="DS49" s="758"/>
      <c r="DT49" s="758"/>
      <c r="DU49" s="758"/>
      <c r="DV49" s="759"/>
      <c r="DW49" s="760"/>
      <c r="DX49" s="761"/>
      <c r="DY49" s="761"/>
      <c r="DZ49" s="761"/>
      <c r="EA49" s="761"/>
      <c r="EB49" s="761"/>
      <c r="EC49" s="762"/>
    </row>
  </sheetData>
  <sheetProtection algorithmName="SHA-512" hashValue="rGyy3M3VSVNfC1k89tMMm+6Lyfv2Fm6sMtqL+cWd7wGoPUJQ9gDUf9PCFzMgXx984Afa/NKPVWyQIlpW30wDXQ==" saltValue="ginQR0ZpusVFUCPksrFh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J1" zoomScale="70" zoomScaleNormal="25" zoomScaleSheetLayoutView="70" workbookViewId="0">
      <selection activeCell="AF81" sqref="AF81:AJ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63" t="s">
        <v>366</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4" t="s">
        <v>367</v>
      </c>
      <c r="DK2" s="765"/>
      <c r="DL2" s="765"/>
      <c r="DM2" s="765"/>
      <c r="DN2" s="765"/>
      <c r="DO2" s="766"/>
      <c r="DP2" s="228"/>
      <c r="DQ2" s="764" t="s">
        <v>368</v>
      </c>
      <c r="DR2" s="765"/>
      <c r="DS2" s="765"/>
      <c r="DT2" s="765"/>
      <c r="DU2" s="765"/>
      <c r="DV2" s="765"/>
      <c r="DW2" s="765"/>
      <c r="DX2" s="765"/>
      <c r="DY2" s="765"/>
      <c r="DZ2" s="76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7" t="s">
        <v>369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2"/>
      <c r="BA4" s="232"/>
      <c r="BB4" s="232"/>
      <c r="BC4" s="232"/>
      <c r="BD4" s="232"/>
      <c r="BE4" s="233"/>
      <c r="BF4" s="233"/>
      <c r="BG4" s="233"/>
      <c r="BH4" s="233"/>
      <c r="BI4" s="233"/>
      <c r="BJ4" s="233"/>
      <c r="BK4" s="233"/>
      <c r="BL4" s="233"/>
      <c r="BM4" s="233"/>
      <c r="BN4" s="233"/>
      <c r="BO4" s="233"/>
      <c r="BP4" s="233"/>
      <c r="BQ4" s="768" t="s">
        <v>370</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15">
      <c r="A5" s="769" t="s">
        <v>371</v>
      </c>
      <c r="B5" s="770"/>
      <c r="C5" s="770"/>
      <c r="D5" s="770"/>
      <c r="E5" s="770"/>
      <c r="F5" s="770"/>
      <c r="G5" s="770"/>
      <c r="H5" s="770"/>
      <c r="I5" s="770"/>
      <c r="J5" s="770"/>
      <c r="K5" s="770"/>
      <c r="L5" s="770"/>
      <c r="M5" s="770"/>
      <c r="N5" s="770"/>
      <c r="O5" s="770"/>
      <c r="P5" s="771"/>
      <c r="Q5" s="775" t="s">
        <v>372</v>
      </c>
      <c r="R5" s="776"/>
      <c r="S5" s="776"/>
      <c r="T5" s="776"/>
      <c r="U5" s="777"/>
      <c r="V5" s="775" t="s">
        <v>373</v>
      </c>
      <c r="W5" s="776"/>
      <c r="X5" s="776"/>
      <c r="Y5" s="776"/>
      <c r="Z5" s="777"/>
      <c r="AA5" s="775" t="s">
        <v>374</v>
      </c>
      <c r="AB5" s="776"/>
      <c r="AC5" s="776"/>
      <c r="AD5" s="776"/>
      <c r="AE5" s="776"/>
      <c r="AF5" s="781" t="s">
        <v>375</v>
      </c>
      <c r="AG5" s="776"/>
      <c r="AH5" s="776"/>
      <c r="AI5" s="776"/>
      <c r="AJ5" s="782"/>
      <c r="AK5" s="776" t="s">
        <v>376</v>
      </c>
      <c r="AL5" s="776"/>
      <c r="AM5" s="776"/>
      <c r="AN5" s="776"/>
      <c r="AO5" s="777"/>
      <c r="AP5" s="775" t="s">
        <v>377</v>
      </c>
      <c r="AQ5" s="776"/>
      <c r="AR5" s="776"/>
      <c r="AS5" s="776"/>
      <c r="AT5" s="777"/>
      <c r="AU5" s="775" t="s">
        <v>378</v>
      </c>
      <c r="AV5" s="776"/>
      <c r="AW5" s="776"/>
      <c r="AX5" s="776"/>
      <c r="AY5" s="782"/>
      <c r="AZ5" s="232"/>
      <c r="BA5" s="232"/>
      <c r="BB5" s="232"/>
      <c r="BC5" s="232"/>
      <c r="BD5" s="232"/>
      <c r="BE5" s="233"/>
      <c r="BF5" s="233"/>
      <c r="BG5" s="233"/>
      <c r="BH5" s="233"/>
      <c r="BI5" s="233"/>
      <c r="BJ5" s="233"/>
      <c r="BK5" s="233"/>
      <c r="BL5" s="233"/>
      <c r="BM5" s="233"/>
      <c r="BN5" s="233"/>
      <c r="BO5" s="233"/>
      <c r="BP5" s="233"/>
      <c r="BQ5" s="769" t="s">
        <v>379</v>
      </c>
      <c r="BR5" s="770"/>
      <c r="BS5" s="770"/>
      <c r="BT5" s="770"/>
      <c r="BU5" s="770"/>
      <c r="BV5" s="770"/>
      <c r="BW5" s="770"/>
      <c r="BX5" s="770"/>
      <c r="BY5" s="770"/>
      <c r="BZ5" s="770"/>
      <c r="CA5" s="770"/>
      <c r="CB5" s="770"/>
      <c r="CC5" s="770"/>
      <c r="CD5" s="770"/>
      <c r="CE5" s="770"/>
      <c r="CF5" s="770"/>
      <c r="CG5" s="771"/>
      <c r="CH5" s="775" t="s">
        <v>380</v>
      </c>
      <c r="CI5" s="776"/>
      <c r="CJ5" s="776"/>
      <c r="CK5" s="776"/>
      <c r="CL5" s="777"/>
      <c r="CM5" s="775" t="s">
        <v>381</v>
      </c>
      <c r="CN5" s="776"/>
      <c r="CO5" s="776"/>
      <c r="CP5" s="776"/>
      <c r="CQ5" s="777"/>
      <c r="CR5" s="775" t="s">
        <v>382</v>
      </c>
      <c r="CS5" s="776"/>
      <c r="CT5" s="776"/>
      <c r="CU5" s="776"/>
      <c r="CV5" s="777"/>
      <c r="CW5" s="775" t="s">
        <v>383</v>
      </c>
      <c r="CX5" s="776"/>
      <c r="CY5" s="776"/>
      <c r="CZ5" s="776"/>
      <c r="DA5" s="777"/>
      <c r="DB5" s="775" t="s">
        <v>384</v>
      </c>
      <c r="DC5" s="776"/>
      <c r="DD5" s="776"/>
      <c r="DE5" s="776"/>
      <c r="DF5" s="777"/>
      <c r="DG5" s="805" t="s">
        <v>385</v>
      </c>
      <c r="DH5" s="806"/>
      <c r="DI5" s="806"/>
      <c r="DJ5" s="806"/>
      <c r="DK5" s="807"/>
      <c r="DL5" s="805" t="s">
        <v>386</v>
      </c>
      <c r="DM5" s="806"/>
      <c r="DN5" s="806"/>
      <c r="DO5" s="806"/>
      <c r="DP5" s="807"/>
      <c r="DQ5" s="775" t="s">
        <v>387</v>
      </c>
      <c r="DR5" s="776"/>
      <c r="DS5" s="776"/>
      <c r="DT5" s="776"/>
      <c r="DU5" s="777"/>
      <c r="DV5" s="775" t="s">
        <v>378</v>
      </c>
      <c r="DW5" s="776"/>
      <c r="DX5" s="776"/>
      <c r="DY5" s="776"/>
      <c r="DZ5" s="782"/>
      <c r="EA5" s="234"/>
    </row>
    <row r="6" spans="1:131" s="235" customFormat="1" ht="26.25" customHeight="1" thickBot="1" x14ac:dyDescent="0.2">
      <c r="A6" s="772"/>
      <c r="B6" s="773"/>
      <c r="C6" s="773"/>
      <c r="D6" s="773"/>
      <c r="E6" s="773"/>
      <c r="F6" s="773"/>
      <c r="G6" s="773"/>
      <c r="H6" s="773"/>
      <c r="I6" s="773"/>
      <c r="J6" s="773"/>
      <c r="K6" s="773"/>
      <c r="L6" s="773"/>
      <c r="M6" s="773"/>
      <c r="N6" s="773"/>
      <c r="O6" s="773"/>
      <c r="P6" s="774"/>
      <c r="Q6" s="778"/>
      <c r="R6" s="779"/>
      <c r="S6" s="779"/>
      <c r="T6" s="779"/>
      <c r="U6" s="780"/>
      <c r="V6" s="778"/>
      <c r="W6" s="779"/>
      <c r="X6" s="779"/>
      <c r="Y6" s="779"/>
      <c r="Z6" s="780"/>
      <c r="AA6" s="778"/>
      <c r="AB6" s="779"/>
      <c r="AC6" s="779"/>
      <c r="AD6" s="779"/>
      <c r="AE6" s="779"/>
      <c r="AF6" s="783"/>
      <c r="AG6" s="779"/>
      <c r="AH6" s="779"/>
      <c r="AI6" s="779"/>
      <c r="AJ6" s="784"/>
      <c r="AK6" s="779"/>
      <c r="AL6" s="779"/>
      <c r="AM6" s="779"/>
      <c r="AN6" s="779"/>
      <c r="AO6" s="780"/>
      <c r="AP6" s="778"/>
      <c r="AQ6" s="779"/>
      <c r="AR6" s="779"/>
      <c r="AS6" s="779"/>
      <c r="AT6" s="780"/>
      <c r="AU6" s="778"/>
      <c r="AV6" s="779"/>
      <c r="AW6" s="779"/>
      <c r="AX6" s="779"/>
      <c r="AY6" s="784"/>
      <c r="AZ6" s="232"/>
      <c r="BA6" s="232"/>
      <c r="BB6" s="232"/>
      <c r="BC6" s="232"/>
      <c r="BD6" s="232"/>
      <c r="BE6" s="233"/>
      <c r="BF6" s="233"/>
      <c r="BG6" s="233"/>
      <c r="BH6" s="233"/>
      <c r="BI6" s="233"/>
      <c r="BJ6" s="233"/>
      <c r="BK6" s="233"/>
      <c r="BL6" s="233"/>
      <c r="BM6" s="233"/>
      <c r="BN6" s="233"/>
      <c r="BO6" s="233"/>
      <c r="BP6" s="233"/>
      <c r="BQ6" s="772"/>
      <c r="BR6" s="773"/>
      <c r="BS6" s="773"/>
      <c r="BT6" s="773"/>
      <c r="BU6" s="773"/>
      <c r="BV6" s="773"/>
      <c r="BW6" s="773"/>
      <c r="BX6" s="773"/>
      <c r="BY6" s="773"/>
      <c r="BZ6" s="773"/>
      <c r="CA6" s="773"/>
      <c r="CB6" s="773"/>
      <c r="CC6" s="773"/>
      <c r="CD6" s="773"/>
      <c r="CE6" s="773"/>
      <c r="CF6" s="773"/>
      <c r="CG6" s="774"/>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808"/>
      <c r="DH6" s="809"/>
      <c r="DI6" s="809"/>
      <c r="DJ6" s="809"/>
      <c r="DK6" s="810"/>
      <c r="DL6" s="808"/>
      <c r="DM6" s="809"/>
      <c r="DN6" s="809"/>
      <c r="DO6" s="809"/>
      <c r="DP6" s="810"/>
      <c r="DQ6" s="778"/>
      <c r="DR6" s="779"/>
      <c r="DS6" s="779"/>
      <c r="DT6" s="779"/>
      <c r="DU6" s="780"/>
      <c r="DV6" s="778"/>
      <c r="DW6" s="779"/>
      <c r="DX6" s="779"/>
      <c r="DY6" s="779"/>
      <c r="DZ6" s="784"/>
      <c r="EA6" s="234"/>
    </row>
    <row r="7" spans="1:131" s="235" customFormat="1" ht="26.25" customHeight="1" thickTop="1" x14ac:dyDescent="0.15">
      <c r="A7" s="236">
        <v>1</v>
      </c>
      <c r="B7" s="791" t="s">
        <v>388</v>
      </c>
      <c r="C7" s="792"/>
      <c r="D7" s="792"/>
      <c r="E7" s="792"/>
      <c r="F7" s="792"/>
      <c r="G7" s="792"/>
      <c r="H7" s="792"/>
      <c r="I7" s="792"/>
      <c r="J7" s="792"/>
      <c r="K7" s="792"/>
      <c r="L7" s="792"/>
      <c r="M7" s="792"/>
      <c r="N7" s="792"/>
      <c r="O7" s="792"/>
      <c r="P7" s="793"/>
      <c r="Q7" s="794">
        <v>27371</v>
      </c>
      <c r="R7" s="795"/>
      <c r="S7" s="795"/>
      <c r="T7" s="795"/>
      <c r="U7" s="795"/>
      <c r="V7" s="795">
        <v>26113</v>
      </c>
      <c r="W7" s="795"/>
      <c r="X7" s="795"/>
      <c r="Y7" s="795"/>
      <c r="Z7" s="795"/>
      <c r="AA7" s="795">
        <v>1258</v>
      </c>
      <c r="AB7" s="795"/>
      <c r="AC7" s="795"/>
      <c r="AD7" s="795"/>
      <c r="AE7" s="796"/>
      <c r="AF7" s="797">
        <v>1096</v>
      </c>
      <c r="AG7" s="798"/>
      <c r="AH7" s="798"/>
      <c r="AI7" s="798"/>
      <c r="AJ7" s="799"/>
      <c r="AK7" s="800">
        <v>240</v>
      </c>
      <c r="AL7" s="801"/>
      <c r="AM7" s="801"/>
      <c r="AN7" s="801"/>
      <c r="AO7" s="801"/>
      <c r="AP7" s="801">
        <v>30424</v>
      </c>
      <c r="AQ7" s="801"/>
      <c r="AR7" s="801"/>
      <c r="AS7" s="801"/>
      <c r="AT7" s="801"/>
      <c r="AU7" s="802"/>
      <c r="AV7" s="802"/>
      <c r="AW7" s="802"/>
      <c r="AX7" s="802"/>
      <c r="AY7" s="803"/>
      <c r="AZ7" s="232"/>
      <c r="BA7" s="232"/>
      <c r="BB7" s="232"/>
      <c r="BC7" s="232"/>
      <c r="BD7" s="232"/>
      <c r="BE7" s="233"/>
      <c r="BF7" s="233"/>
      <c r="BG7" s="233"/>
      <c r="BH7" s="233"/>
      <c r="BI7" s="233"/>
      <c r="BJ7" s="233"/>
      <c r="BK7" s="233"/>
      <c r="BL7" s="233"/>
      <c r="BM7" s="233"/>
      <c r="BN7" s="233"/>
      <c r="BO7" s="233"/>
      <c r="BP7" s="233"/>
      <c r="BQ7" s="236">
        <v>1</v>
      </c>
      <c r="BR7" s="237"/>
      <c r="BS7" s="788" t="s">
        <v>595</v>
      </c>
      <c r="BT7" s="789"/>
      <c r="BU7" s="789"/>
      <c r="BV7" s="789"/>
      <c r="BW7" s="789"/>
      <c r="BX7" s="789"/>
      <c r="BY7" s="789"/>
      <c r="BZ7" s="789"/>
      <c r="CA7" s="789"/>
      <c r="CB7" s="789"/>
      <c r="CC7" s="789"/>
      <c r="CD7" s="789"/>
      <c r="CE7" s="789"/>
      <c r="CF7" s="789"/>
      <c r="CG7" s="804"/>
      <c r="CH7" s="785">
        <v>0</v>
      </c>
      <c r="CI7" s="786"/>
      <c r="CJ7" s="786"/>
      <c r="CK7" s="786"/>
      <c r="CL7" s="787"/>
      <c r="CM7" s="785">
        <v>241</v>
      </c>
      <c r="CN7" s="786"/>
      <c r="CO7" s="786"/>
      <c r="CP7" s="786"/>
      <c r="CQ7" s="787"/>
      <c r="CR7" s="785">
        <v>3</v>
      </c>
      <c r="CS7" s="786"/>
      <c r="CT7" s="786"/>
      <c r="CU7" s="786"/>
      <c r="CV7" s="787"/>
      <c r="CW7" s="785" t="s">
        <v>581</v>
      </c>
      <c r="CX7" s="786"/>
      <c r="CY7" s="786"/>
      <c r="CZ7" s="786"/>
      <c r="DA7" s="787"/>
      <c r="DB7" s="785" t="s">
        <v>581</v>
      </c>
      <c r="DC7" s="786"/>
      <c r="DD7" s="786"/>
      <c r="DE7" s="786"/>
      <c r="DF7" s="787"/>
      <c r="DG7" s="785" t="s">
        <v>581</v>
      </c>
      <c r="DH7" s="786"/>
      <c r="DI7" s="786"/>
      <c r="DJ7" s="786"/>
      <c r="DK7" s="787"/>
      <c r="DL7" s="785" t="s">
        <v>581</v>
      </c>
      <c r="DM7" s="786"/>
      <c r="DN7" s="786"/>
      <c r="DO7" s="786"/>
      <c r="DP7" s="787"/>
      <c r="DQ7" s="785" t="s">
        <v>581</v>
      </c>
      <c r="DR7" s="786"/>
      <c r="DS7" s="786"/>
      <c r="DT7" s="786"/>
      <c r="DU7" s="787"/>
      <c r="DV7" s="788"/>
      <c r="DW7" s="789"/>
      <c r="DX7" s="789"/>
      <c r="DY7" s="789"/>
      <c r="DZ7" s="790"/>
      <c r="EA7" s="234"/>
    </row>
    <row r="8" spans="1:131" s="235" customFormat="1" ht="26.25" customHeight="1" x14ac:dyDescent="0.15">
      <c r="A8" s="238">
        <v>2</v>
      </c>
      <c r="B8" s="822"/>
      <c r="C8" s="823"/>
      <c r="D8" s="823"/>
      <c r="E8" s="823"/>
      <c r="F8" s="823"/>
      <c r="G8" s="823"/>
      <c r="H8" s="823"/>
      <c r="I8" s="823"/>
      <c r="J8" s="823"/>
      <c r="K8" s="823"/>
      <c r="L8" s="823"/>
      <c r="M8" s="823"/>
      <c r="N8" s="823"/>
      <c r="O8" s="823"/>
      <c r="P8" s="824"/>
      <c r="Q8" s="825"/>
      <c r="R8" s="826"/>
      <c r="S8" s="826"/>
      <c r="T8" s="826"/>
      <c r="U8" s="826"/>
      <c r="V8" s="826"/>
      <c r="W8" s="826"/>
      <c r="X8" s="826"/>
      <c r="Y8" s="826"/>
      <c r="Z8" s="826"/>
      <c r="AA8" s="826"/>
      <c r="AB8" s="826"/>
      <c r="AC8" s="826"/>
      <c r="AD8" s="826"/>
      <c r="AE8" s="827"/>
      <c r="AF8" s="828"/>
      <c r="AG8" s="829"/>
      <c r="AH8" s="829"/>
      <c r="AI8" s="829"/>
      <c r="AJ8" s="830"/>
      <c r="AK8" s="811"/>
      <c r="AL8" s="812"/>
      <c r="AM8" s="812"/>
      <c r="AN8" s="812"/>
      <c r="AO8" s="812"/>
      <c r="AP8" s="812"/>
      <c r="AQ8" s="812"/>
      <c r="AR8" s="812"/>
      <c r="AS8" s="812"/>
      <c r="AT8" s="812"/>
      <c r="AU8" s="813"/>
      <c r="AV8" s="813"/>
      <c r="AW8" s="813"/>
      <c r="AX8" s="813"/>
      <c r="AY8" s="814"/>
      <c r="AZ8" s="232"/>
      <c r="BA8" s="232"/>
      <c r="BB8" s="232"/>
      <c r="BC8" s="232"/>
      <c r="BD8" s="232"/>
      <c r="BE8" s="233"/>
      <c r="BF8" s="233"/>
      <c r="BG8" s="233"/>
      <c r="BH8" s="233"/>
      <c r="BI8" s="233"/>
      <c r="BJ8" s="233"/>
      <c r="BK8" s="233"/>
      <c r="BL8" s="233"/>
      <c r="BM8" s="233"/>
      <c r="BN8" s="233"/>
      <c r="BO8" s="233"/>
      <c r="BP8" s="233"/>
      <c r="BQ8" s="238">
        <v>2</v>
      </c>
      <c r="BR8" s="239"/>
      <c r="BS8" s="815" t="s">
        <v>596</v>
      </c>
      <c r="BT8" s="816"/>
      <c r="BU8" s="816"/>
      <c r="BV8" s="816"/>
      <c r="BW8" s="816"/>
      <c r="BX8" s="816"/>
      <c r="BY8" s="816"/>
      <c r="BZ8" s="816"/>
      <c r="CA8" s="816"/>
      <c r="CB8" s="816"/>
      <c r="CC8" s="816"/>
      <c r="CD8" s="816"/>
      <c r="CE8" s="816"/>
      <c r="CF8" s="816"/>
      <c r="CG8" s="817"/>
      <c r="CH8" s="818">
        <v>4</v>
      </c>
      <c r="CI8" s="819"/>
      <c r="CJ8" s="819"/>
      <c r="CK8" s="819"/>
      <c r="CL8" s="820"/>
      <c r="CM8" s="818">
        <v>35</v>
      </c>
      <c r="CN8" s="819"/>
      <c r="CO8" s="819"/>
      <c r="CP8" s="819"/>
      <c r="CQ8" s="820"/>
      <c r="CR8" s="818">
        <v>5</v>
      </c>
      <c r="CS8" s="819"/>
      <c r="CT8" s="819"/>
      <c r="CU8" s="819"/>
      <c r="CV8" s="820"/>
      <c r="CW8" s="818">
        <v>40</v>
      </c>
      <c r="CX8" s="819"/>
      <c r="CY8" s="819"/>
      <c r="CZ8" s="819"/>
      <c r="DA8" s="820"/>
      <c r="DB8" s="818" t="s">
        <v>581</v>
      </c>
      <c r="DC8" s="819"/>
      <c r="DD8" s="819"/>
      <c r="DE8" s="819"/>
      <c r="DF8" s="820"/>
      <c r="DG8" s="818" t="s">
        <v>581</v>
      </c>
      <c r="DH8" s="819"/>
      <c r="DI8" s="819"/>
      <c r="DJ8" s="819"/>
      <c r="DK8" s="820"/>
      <c r="DL8" s="818" t="s">
        <v>581</v>
      </c>
      <c r="DM8" s="819"/>
      <c r="DN8" s="819"/>
      <c r="DO8" s="819"/>
      <c r="DP8" s="820"/>
      <c r="DQ8" s="818" t="s">
        <v>581</v>
      </c>
      <c r="DR8" s="819"/>
      <c r="DS8" s="819"/>
      <c r="DT8" s="819"/>
      <c r="DU8" s="820"/>
      <c r="DV8" s="815"/>
      <c r="DW8" s="816"/>
      <c r="DX8" s="816"/>
      <c r="DY8" s="816"/>
      <c r="DZ8" s="821"/>
      <c r="EA8" s="234"/>
    </row>
    <row r="9" spans="1:131" s="235" customFormat="1" ht="26.25" customHeight="1" x14ac:dyDescent="0.15">
      <c r="A9" s="238">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28"/>
      <c r="AG9" s="829"/>
      <c r="AH9" s="829"/>
      <c r="AI9" s="829"/>
      <c r="AJ9" s="830"/>
      <c r="AK9" s="811"/>
      <c r="AL9" s="812"/>
      <c r="AM9" s="812"/>
      <c r="AN9" s="812"/>
      <c r="AO9" s="812"/>
      <c r="AP9" s="812"/>
      <c r="AQ9" s="812"/>
      <c r="AR9" s="812"/>
      <c r="AS9" s="812"/>
      <c r="AT9" s="812"/>
      <c r="AU9" s="813"/>
      <c r="AV9" s="813"/>
      <c r="AW9" s="813"/>
      <c r="AX9" s="813"/>
      <c r="AY9" s="814"/>
      <c r="AZ9" s="232"/>
      <c r="BA9" s="232"/>
      <c r="BB9" s="232"/>
      <c r="BC9" s="232"/>
      <c r="BD9" s="232"/>
      <c r="BE9" s="233"/>
      <c r="BF9" s="233"/>
      <c r="BG9" s="233"/>
      <c r="BH9" s="233"/>
      <c r="BI9" s="233"/>
      <c r="BJ9" s="233"/>
      <c r="BK9" s="233"/>
      <c r="BL9" s="233"/>
      <c r="BM9" s="233"/>
      <c r="BN9" s="233"/>
      <c r="BO9" s="233"/>
      <c r="BP9" s="233"/>
      <c r="BQ9" s="238">
        <v>3</v>
      </c>
      <c r="BR9" s="239"/>
      <c r="BS9" s="815"/>
      <c r="BT9" s="816"/>
      <c r="BU9" s="816"/>
      <c r="BV9" s="816"/>
      <c r="BW9" s="816"/>
      <c r="BX9" s="816"/>
      <c r="BY9" s="816"/>
      <c r="BZ9" s="816"/>
      <c r="CA9" s="816"/>
      <c r="CB9" s="816"/>
      <c r="CC9" s="816"/>
      <c r="CD9" s="816"/>
      <c r="CE9" s="816"/>
      <c r="CF9" s="816"/>
      <c r="CG9" s="817"/>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15"/>
      <c r="DW9" s="816"/>
      <c r="DX9" s="816"/>
      <c r="DY9" s="816"/>
      <c r="DZ9" s="821"/>
      <c r="EA9" s="234"/>
    </row>
    <row r="10" spans="1:131" s="235" customFormat="1" ht="26.25" customHeight="1" x14ac:dyDescent="0.15">
      <c r="A10" s="238">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28"/>
      <c r="AG10" s="829"/>
      <c r="AH10" s="829"/>
      <c r="AI10" s="829"/>
      <c r="AJ10" s="830"/>
      <c r="AK10" s="811"/>
      <c r="AL10" s="812"/>
      <c r="AM10" s="812"/>
      <c r="AN10" s="812"/>
      <c r="AO10" s="812"/>
      <c r="AP10" s="812"/>
      <c r="AQ10" s="812"/>
      <c r="AR10" s="812"/>
      <c r="AS10" s="812"/>
      <c r="AT10" s="812"/>
      <c r="AU10" s="813"/>
      <c r="AV10" s="813"/>
      <c r="AW10" s="813"/>
      <c r="AX10" s="813"/>
      <c r="AY10" s="814"/>
      <c r="AZ10" s="232"/>
      <c r="BA10" s="232"/>
      <c r="BB10" s="232"/>
      <c r="BC10" s="232"/>
      <c r="BD10" s="232"/>
      <c r="BE10" s="233"/>
      <c r="BF10" s="233"/>
      <c r="BG10" s="233"/>
      <c r="BH10" s="233"/>
      <c r="BI10" s="233"/>
      <c r="BJ10" s="233"/>
      <c r="BK10" s="233"/>
      <c r="BL10" s="233"/>
      <c r="BM10" s="233"/>
      <c r="BN10" s="233"/>
      <c r="BO10" s="233"/>
      <c r="BP10" s="233"/>
      <c r="BQ10" s="238">
        <v>4</v>
      </c>
      <c r="BR10" s="239"/>
      <c r="BS10" s="815"/>
      <c r="BT10" s="816"/>
      <c r="BU10" s="816"/>
      <c r="BV10" s="816"/>
      <c r="BW10" s="816"/>
      <c r="BX10" s="816"/>
      <c r="BY10" s="816"/>
      <c r="BZ10" s="816"/>
      <c r="CA10" s="816"/>
      <c r="CB10" s="816"/>
      <c r="CC10" s="816"/>
      <c r="CD10" s="816"/>
      <c r="CE10" s="816"/>
      <c r="CF10" s="816"/>
      <c r="CG10" s="81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15"/>
      <c r="DW10" s="816"/>
      <c r="DX10" s="816"/>
      <c r="DY10" s="816"/>
      <c r="DZ10" s="821"/>
      <c r="EA10" s="234"/>
    </row>
    <row r="11" spans="1:131" s="235" customFormat="1" ht="26.25" customHeight="1" x14ac:dyDescent="0.15">
      <c r="A11" s="238">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11"/>
      <c r="AL11" s="812"/>
      <c r="AM11" s="812"/>
      <c r="AN11" s="812"/>
      <c r="AO11" s="812"/>
      <c r="AP11" s="812"/>
      <c r="AQ11" s="812"/>
      <c r="AR11" s="812"/>
      <c r="AS11" s="812"/>
      <c r="AT11" s="812"/>
      <c r="AU11" s="813"/>
      <c r="AV11" s="813"/>
      <c r="AW11" s="813"/>
      <c r="AX11" s="813"/>
      <c r="AY11" s="814"/>
      <c r="AZ11" s="232"/>
      <c r="BA11" s="232"/>
      <c r="BB11" s="232"/>
      <c r="BC11" s="232"/>
      <c r="BD11" s="232"/>
      <c r="BE11" s="233"/>
      <c r="BF11" s="233"/>
      <c r="BG11" s="233"/>
      <c r="BH11" s="233"/>
      <c r="BI11" s="233"/>
      <c r="BJ11" s="233"/>
      <c r="BK11" s="233"/>
      <c r="BL11" s="233"/>
      <c r="BM11" s="233"/>
      <c r="BN11" s="233"/>
      <c r="BO11" s="233"/>
      <c r="BP11" s="233"/>
      <c r="BQ11" s="238">
        <v>5</v>
      </c>
      <c r="BR11" s="239"/>
      <c r="BS11" s="815"/>
      <c r="BT11" s="816"/>
      <c r="BU11" s="816"/>
      <c r="BV11" s="816"/>
      <c r="BW11" s="816"/>
      <c r="BX11" s="816"/>
      <c r="BY11" s="816"/>
      <c r="BZ11" s="816"/>
      <c r="CA11" s="816"/>
      <c r="CB11" s="816"/>
      <c r="CC11" s="816"/>
      <c r="CD11" s="816"/>
      <c r="CE11" s="816"/>
      <c r="CF11" s="816"/>
      <c r="CG11" s="81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15"/>
      <c r="DW11" s="816"/>
      <c r="DX11" s="816"/>
      <c r="DY11" s="816"/>
      <c r="DZ11" s="821"/>
      <c r="EA11" s="234"/>
    </row>
    <row r="12" spans="1:131" s="235" customFormat="1" ht="26.25" customHeight="1" x14ac:dyDescent="0.15">
      <c r="A12" s="238">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11"/>
      <c r="AL12" s="812"/>
      <c r="AM12" s="812"/>
      <c r="AN12" s="812"/>
      <c r="AO12" s="812"/>
      <c r="AP12" s="812"/>
      <c r="AQ12" s="812"/>
      <c r="AR12" s="812"/>
      <c r="AS12" s="812"/>
      <c r="AT12" s="812"/>
      <c r="AU12" s="813"/>
      <c r="AV12" s="813"/>
      <c r="AW12" s="813"/>
      <c r="AX12" s="813"/>
      <c r="AY12" s="814"/>
      <c r="AZ12" s="232"/>
      <c r="BA12" s="232"/>
      <c r="BB12" s="232"/>
      <c r="BC12" s="232"/>
      <c r="BD12" s="232"/>
      <c r="BE12" s="233"/>
      <c r="BF12" s="233"/>
      <c r="BG12" s="233"/>
      <c r="BH12" s="233"/>
      <c r="BI12" s="233"/>
      <c r="BJ12" s="233"/>
      <c r="BK12" s="233"/>
      <c r="BL12" s="233"/>
      <c r="BM12" s="233"/>
      <c r="BN12" s="233"/>
      <c r="BO12" s="233"/>
      <c r="BP12" s="233"/>
      <c r="BQ12" s="238">
        <v>6</v>
      </c>
      <c r="BR12" s="239"/>
      <c r="BS12" s="815"/>
      <c r="BT12" s="816"/>
      <c r="BU12" s="816"/>
      <c r="BV12" s="816"/>
      <c r="BW12" s="816"/>
      <c r="BX12" s="816"/>
      <c r="BY12" s="816"/>
      <c r="BZ12" s="816"/>
      <c r="CA12" s="816"/>
      <c r="CB12" s="816"/>
      <c r="CC12" s="816"/>
      <c r="CD12" s="816"/>
      <c r="CE12" s="816"/>
      <c r="CF12" s="816"/>
      <c r="CG12" s="81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15"/>
      <c r="DW12" s="816"/>
      <c r="DX12" s="816"/>
      <c r="DY12" s="816"/>
      <c r="DZ12" s="821"/>
      <c r="EA12" s="234"/>
    </row>
    <row r="13" spans="1:131" s="235" customFormat="1" ht="26.25" customHeight="1" x14ac:dyDescent="0.15">
      <c r="A13" s="238">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11"/>
      <c r="AL13" s="812"/>
      <c r="AM13" s="812"/>
      <c r="AN13" s="812"/>
      <c r="AO13" s="812"/>
      <c r="AP13" s="812"/>
      <c r="AQ13" s="812"/>
      <c r="AR13" s="812"/>
      <c r="AS13" s="812"/>
      <c r="AT13" s="812"/>
      <c r="AU13" s="813"/>
      <c r="AV13" s="813"/>
      <c r="AW13" s="813"/>
      <c r="AX13" s="813"/>
      <c r="AY13" s="814"/>
      <c r="AZ13" s="232"/>
      <c r="BA13" s="232"/>
      <c r="BB13" s="232"/>
      <c r="BC13" s="232"/>
      <c r="BD13" s="232"/>
      <c r="BE13" s="233"/>
      <c r="BF13" s="233"/>
      <c r="BG13" s="233"/>
      <c r="BH13" s="233"/>
      <c r="BI13" s="233"/>
      <c r="BJ13" s="233"/>
      <c r="BK13" s="233"/>
      <c r="BL13" s="233"/>
      <c r="BM13" s="233"/>
      <c r="BN13" s="233"/>
      <c r="BO13" s="233"/>
      <c r="BP13" s="233"/>
      <c r="BQ13" s="238">
        <v>7</v>
      </c>
      <c r="BR13" s="239"/>
      <c r="BS13" s="815"/>
      <c r="BT13" s="816"/>
      <c r="BU13" s="816"/>
      <c r="BV13" s="816"/>
      <c r="BW13" s="816"/>
      <c r="BX13" s="816"/>
      <c r="BY13" s="816"/>
      <c r="BZ13" s="816"/>
      <c r="CA13" s="816"/>
      <c r="CB13" s="816"/>
      <c r="CC13" s="816"/>
      <c r="CD13" s="816"/>
      <c r="CE13" s="816"/>
      <c r="CF13" s="816"/>
      <c r="CG13" s="81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15"/>
      <c r="DW13" s="816"/>
      <c r="DX13" s="816"/>
      <c r="DY13" s="816"/>
      <c r="DZ13" s="821"/>
      <c r="EA13" s="234"/>
    </row>
    <row r="14" spans="1:131" s="235" customFormat="1" ht="26.25" customHeight="1" x14ac:dyDescent="0.15">
      <c r="A14" s="238">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11"/>
      <c r="AL14" s="812"/>
      <c r="AM14" s="812"/>
      <c r="AN14" s="812"/>
      <c r="AO14" s="812"/>
      <c r="AP14" s="812"/>
      <c r="AQ14" s="812"/>
      <c r="AR14" s="812"/>
      <c r="AS14" s="812"/>
      <c r="AT14" s="812"/>
      <c r="AU14" s="813"/>
      <c r="AV14" s="813"/>
      <c r="AW14" s="813"/>
      <c r="AX14" s="813"/>
      <c r="AY14" s="814"/>
      <c r="AZ14" s="232"/>
      <c r="BA14" s="232"/>
      <c r="BB14" s="232"/>
      <c r="BC14" s="232"/>
      <c r="BD14" s="232"/>
      <c r="BE14" s="233"/>
      <c r="BF14" s="233"/>
      <c r="BG14" s="233"/>
      <c r="BH14" s="233"/>
      <c r="BI14" s="233"/>
      <c r="BJ14" s="233"/>
      <c r="BK14" s="233"/>
      <c r="BL14" s="233"/>
      <c r="BM14" s="233"/>
      <c r="BN14" s="233"/>
      <c r="BO14" s="233"/>
      <c r="BP14" s="233"/>
      <c r="BQ14" s="238">
        <v>8</v>
      </c>
      <c r="BR14" s="239"/>
      <c r="BS14" s="815"/>
      <c r="BT14" s="816"/>
      <c r="BU14" s="816"/>
      <c r="BV14" s="816"/>
      <c r="BW14" s="816"/>
      <c r="BX14" s="816"/>
      <c r="BY14" s="816"/>
      <c r="BZ14" s="816"/>
      <c r="CA14" s="816"/>
      <c r="CB14" s="816"/>
      <c r="CC14" s="816"/>
      <c r="CD14" s="816"/>
      <c r="CE14" s="816"/>
      <c r="CF14" s="816"/>
      <c r="CG14" s="81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15"/>
      <c r="DW14" s="816"/>
      <c r="DX14" s="816"/>
      <c r="DY14" s="816"/>
      <c r="DZ14" s="821"/>
      <c r="EA14" s="234"/>
    </row>
    <row r="15" spans="1:131" s="235" customFormat="1" ht="26.25" customHeight="1" x14ac:dyDescent="0.15">
      <c r="A15" s="238">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11"/>
      <c r="AL15" s="812"/>
      <c r="AM15" s="812"/>
      <c r="AN15" s="812"/>
      <c r="AO15" s="812"/>
      <c r="AP15" s="812"/>
      <c r="AQ15" s="812"/>
      <c r="AR15" s="812"/>
      <c r="AS15" s="812"/>
      <c r="AT15" s="812"/>
      <c r="AU15" s="813"/>
      <c r="AV15" s="813"/>
      <c r="AW15" s="813"/>
      <c r="AX15" s="813"/>
      <c r="AY15" s="814"/>
      <c r="AZ15" s="232"/>
      <c r="BA15" s="232"/>
      <c r="BB15" s="232"/>
      <c r="BC15" s="232"/>
      <c r="BD15" s="232"/>
      <c r="BE15" s="233"/>
      <c r="BF15" s="233"/>
      <c r="BG15" s="233"/>
      <c r="BH15" s="233"/>
      <c r="BI15" s="233"/>
      <c r="BJ15" s="233"/>
      <c r="BK15" s="233"/>
      <c r="BL15" s="233"/>
      <c r="BM15" s="233"/>
      <c r="BN15" s="233"/>
      <c r="BO15" s="233"/>
      <c r="BP15" s="233"/>
      <c r="BQ15" s="238">
        <v>9</v>
      </c>
      <c r="BR15" s="239"/>
      <c r="BS15" s="815"/>
      <c r="BT15" s="816"/>
      <c r="BU15" s="816"/>
      <c r="BV15" s="816"/>
      <c r="BW15" s="816"/>
      <c r="BX15" s="816"/>
      <c r="BY15" s="816"/>
      <c r="BZ15" s="816"/>
      <c r="CA15" s="816"/>
      <c r="CB15" s="816"/>
      <c r="CC15" s="816"/>
      <c r="CD15" s="816"/>
      <c r="CE15" s="816"/>
      <c r="CF15" s="816"/>
      <c r="CG15" s="81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15"/>
      <c r="DW15" s="816"/>
      <c r="DX15" s="816"/>
      <c r="DY15" s="816"/>
      <c r="DZ15" s="821"/>
      <c r="EA15" s="234"/>
    </row>
    <row r="16" spans="1:131" s="235" customFormat="1" ht="26.25" customHeight="1" x14ac:dyDescent="0.15">
      <c r="A16" s="238">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11"/>
      <c r="AL16" s="812"/>
      <c r="AM16" s="812"/>
      <c r="AN16" s="812"/>
      <c r="AO16" s="812"/>
      <c r="AP16" s="812"/>
      <c r="AQ16" s="812"/>
      <c r="AR16" s="812"/>
      <c r="AS16" s="812"/>
      <c r="AT16" s="812"/>
      <c r="AU16" s="813"/>
      <c r="AV16" s="813"/>
      <c r="AW16" s="813"/>
      <c r="AX16" s="813"/>
      <c r="AY16" s="814"/>
      <c r="AZ16" s="232"/>
      <c r="BA16" s="232"/>
      <c r="BB16" s="232"/>
      <c r="BC16" s="232"/>
      <c r="BD16" s="232"/>
      <c r="BE16" s="233"/>
      <c r="BF16" s="233"/>
      <c r="BG16" s="233"/>
      <c r="BH16" s="233"/>
      <c r="BI16" s="233"/>
      <c r="BJ16" s="233"/>
      <c r="BK16" s="233"/>
      <c r="BL16" s="233"/>
      <c r="BM16" s="233"/>
      <c r="BN16" s="233"/>
      <c r="BO16" s="233"/>
      <c r="BP16" s="233"/>
      <c r="BQ16" s="238">
        <v>10</v>
      </c>
      <c r="BR16" s="239"/>
      <c r="BS16" s="815"/>
      <c r="BT16" s="816"/>
      <c r="BU16" s="816"/>
      <c r="BV16" s="816"/>
      <c r="BW16" s="816"/>
      <c r="BX16" s="816"/>
      <c r="BY16" s="816"/>
      <c r="BZ16" s="816"/>
      <c r="CA16" s="816"/>
      <c r="CB16" s="816"/>
      <c r="CC16" s="816"/>
      <c r="CD16" s="816"/>
      <c r="CE16" s="816"/>
      <c r="CF16" s="816"/>
      <c r="CG16" s="81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15"/>
      <c r="DW16" s="816"/>
      <c r="DX16" s="816"/>
      <c r="DY16" s="816"/>
      <c r="DZ16" s="821"/>
      <c r="EA16" s="234"/>
    </row>
    <row r="17" spans="1:131" s="235" customFormat="1" ht="26.25" customHeight="1" x14ac:dyDescent="0.15">
      <c r="A17" s="238">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11"/>
      <c r="AL17" s="812"/>
      <c r="AM17" s="812"/>
      <c r="AN17" s="812"/>
      <c r="AO17" s="812"/>
      <c r="AP17" s="812"/>
      <c r="AQ17" s="812"/>
      <c r="AR17" s="812"/>
      <c r="AS17" s="812"/>
      <c r="AT17" s="812"/>
      <c r="AU17" s="813"/>
      <c r="AV17" s="813"/>
      <c r="AW17" s="813"/>
      <c r="AX17" s="813"/>
      <c r="AY17" s="814"/>
      <c r="AZ17" s="232"/>
      <c r="BA17" s="232"/>
      <c r="BB17" s="232"/>
      <c r="BC17" s="232"/>
      <c r="BD17" s="232"/>
      <c r="BE17" s="233"/>
      <c r="BF17" s="233"/>
      <c r="BG17" s="233"/>
      <c r="BH17" s="233"/>
      <c r="BI17" s="233"/>
      <c r="BJ17" s="233"/>
      <c r="BK17" s="233"/>
      <c r="BL17" s="233"/>
      <c r="BM17" s="233"/>
      <c r="BN17" s="233"/>
      <c r="BO17" s="233"/>
      <c r="BP17" s="233"/>
      <c r="BQ17" s="238">
        <v>11</v>
      </c>
      <c r="BR17" s="239"/>
      <c r="BS17" s="815"/>
      <c r="BT17" s="816"/>
      <c r="BU17" s="816"/>
      <c r="BV17" s="816"/>
      <c r="BW17" s="816"/>
      <c r="BX17" s="816"/>
      <c r="BY17" s="816"/>
      <c r="BZ17" s="816"/>
      <c r="CA17" s="816"/>
      <c r="CB17" s="816"/>
      <c r="CC17" s="816"/>
      <c r="CD17" s="816"/>
      <c r="CE17" s="816"/>
      <c r="CF17" s="816"/>
      <c r="CG17" s="81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15"/>
      <c r="DW17" s="816"/>
      <c r="DX17" s="816"/>
      <c r="DY17" s="816"/>
      <c r="DZ17" s="821"/>
      <c r="EA17" s="234"/>
    </row>
    <row r="18" spans="1:131" s="235" customFormat="1" ht="26.25" customHeight="1" x14ac:dyDescent="0.15">
      <c r="A18" s="238">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11"/>
      <c r="AL18" s="812"/>
      <c r="AM18" s="812"/>
      <c r="AN18" s="812"/>
      <c r="AO18" s="812"/>
      <c r="AP18" s="812"/>
      <c r="AQ18" s="812"/>
      <c r="AR18" s="812"/>
      <c r="AS18" s="812"/>
      <c r="AT18" s="812"/>
      <c r="AU18" s="813"/>
      <c r="AV18" s="813"/>
      <c r="AW18" s="813"/>
      <c r="AX18" s="813"/>
      <c r="AY18" s="814"/>
      <c r="AZ18" s="232"/>
      <c r="BA18" s="232"/>
      <c r="BB18" s="232"/>
      <c r="BC18" s="232"/>
      <c r="BD18" s="232"/>
      <c r="BE18" s="233"/>
      <c r="BF18" s="233"/>
      <c r="BG18" s="233"/>
      <c r="BH18" s="233"/>
      <c r="BI18" s="233"/>
      <c r="BJ18" s="233"/>
      <c r="BK18" s="233"/>
      <c r="BL18" s="233"/>
      <c r="BM18" s="233"/>
      <c r="BN18" s="233"/>
      <c r="BO18" s="233"/>
      <c r="BP18" s="233"/>
      <c r="BQ18" s="238">
        <v>12</v>
      </c>
      <c r="BR18" s="239"/>
      <c r="BS18" s="815"/>
      <c r="BT18" s="816"/>
      <c r="BU18" s="816"/>
      <c r="BV18" s="816"/>
      <c r="BW18" s="816"/>
      <c r="BX18" s="816"/>
      <c r="BY18" s="816"/>
      <c r="BZ18" s="816"/>
      <c r="CA18" s="816"/>
      <c r="CB18" s="816"/>
      <c r="CC18" s="816"/>
      <c r="CD18" s="816"/>
      <c r="CE18" s="816"/>
      <c r="CF18" s="816"/>
      <c r="CG18" s="81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15"/>
      <c r="DW18" s="816"/>
      <c r="DX18" s="816"/>
      <c r="DY18" s="816"/>
      <c r="DZ18" s="821"/>
      <c r="EA18" s="234"/>
    </row>
    <row r="19" spans="1:131" s="235" customFormat="1" ht="26.25" customHeight="1" x14ac:dyDescent="0.15">
      <c r="A19" s="238">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11"/>
      <c r="AL19" s="812"/>
      <c r="AM19" s="812"/>
      <c r="AN19" s="812"/>
      <c r="AO19" s="812"/>
      <c r="AP19" s="812"/>
      <c r="AQ19" s="812"/>
      <c r="AR19" s="812"/>
      <c r="AS19" s="812"/>
      <c r="AT19" s="812"/>
      <c r="AU19" s="813"/>
      <c r="AV19" s="813"/>
      <c r="AW19" s="813"/>
      <c r="AX19" s="813"/>
      <c r="AY19" s="814"/>
      <c r="AZ19" s="232"/>
      <c r="BA19" s="232"/>
      <c r="BB19" s="232"/>
      <c r="BC19" s="232"/>
      <c r="BD19" s="232"/>
      <c r="BE19" s="233"/>
      <c r="BF19" s="233"/>
      <c r="BG19" s="233"/>
      <c r="BH19" s="233"/>
      <c r="BI19" s="233"/>
      <c r="BJ19" s="233"/>
      <c r="BK19" s="233"/>
      <c r="BL19" s="233"/>
      <c r="BM19" s="233"/>
      <c r="BN19" s="233"/>
      <c r="BO19" s="233"/>
      <c r="BP19" s="233"/>
      <c r="BQ19" s="238">
        <v>13</v>
      </c>
      <c r="BR19" s="239"/>
      <c r="BS19" s="815"/>
      <c r="BT19" s="816"/>
      <c r="BU19" s="816"/>
      <c r="BV19" s="816"/>
      <c r="BW19" s="816"/>
      <c r="BX19" s="816"/>
      <c r="BY19" s="816"/>
      <c r="BZ19" s="816"/>
      <c r="CA19" s="816"/>
      <c r="CB19" s="816"/>
      <c r="CC19" s="816"/>
      <c r="CD19" s="816"/>
      <c r="CE19" s="816"/>
      <c r="CF19" s="816"/>
      <c r="CG19" s="81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15"/>
      <c r="DW19" s="816"/>
      <c r="DX19" s="816"/>
      <c r="DY19" s="816"/>
      <c r="DZ19" s="821"/>
      <c r="EA19" s="234"/>
    </row>
    <row r="20" spans="1:131" s="235" customFormat="1" ht="26.25" customHeight="1" x14ac:dyDescent="0.15">
      <c r="A20" s="238">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11"/>
      <c r="AL20" s="812"/>
      <c r="AM20" s="812"/>
      <c r="AN20" s="812"/>
      <c r="AO20" s="812"/>
      <c r="AP20" s="812"/>
      <c r="AQ20" s="812"/>
      <c r="AR20" s="812"/>
      <c r="AS20" s="812"/>
      <c r="AT20" s="812"/>
      <c r="AU20" s="813"/>
      <c r="AV20" s="813"/>
      <c r="AW20" s="813"/>
      <c r="AX20" s="813"/>
      <c r="AY20" s="814"/>
      <c r="AZ20" s="232"/>
      <c r="BA20" s="232"/>
      <c r="BB20" s="232"/>
      <c r="BC20" s="232"/>
      <c r="BD20" s="232"/>
      <c r="BE20" s="233"/>
      <c r="BF20" s="233"/>
      <c r="BG20" s="233"/>
      <c r="BH20" s="233"/>
      <c r="BI20" s="233"/>
      <c r="BJ20" s="233"/>
      <c r="BK20" s="233"/>
      <c r="BL20" s="233"/>
      <c r="BM20" s="233"/>
      <c r="BN20" s="233"/>
      <c r="BO20" s="233"/>
      <c r="BP20" s="233"/>
      <c r="BQ20" s="238">
        <v>14</v>
      </c>
      <c r="BR20" s="239"/>
      <c r="BS20" s="815"/>
      <c r="BT20" s="816"/>
      <c r="BU20" s="816"/>
      <c r="BV20" s="816"/>
      <c r="BW20" s="816"/>
      <c r="BX20" s="816"/>
      <c r="BY20" s="816"/>
      <c r="BZ20" s="816"/>
      <c r="CA20" s="816"/>
      <c r="CB20" s="816"/>
      <c r="CC20" s="816"/>
      <c r="CD20" s="816"/>
      <c r="CE20" s="816"/>
      <c r="CF20" s="816"/>
      <c r="CG20" s="81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15"/>
      <c r="DW20" s="816"/>
      <c r="DX20" s="816"/>
      <c r="DY20" s="816"/>
      <c r="DZ20" s="821"/>
      <c r="EA20" s="234"/>
    </row>
    <row r="21" spans="1:131" s="235" customFormat="1" ht="26.25" customHeight="1" thickBot="1" x14ac:dyDescent="0.2">
      <c r="A21" s="238">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11"/>
      <c r="AL21" s="812"/>
      <c r="AM21" s="812"/>
      <c r="AN21" s="812"/>
      <c r="AO21" s="812"/>
      <c r="AP21" s="812"/>
      <c r="AQ21" s="812"/>
      <c r="AR21" s="812"/>
      <c r="AS21" s="812"/>
      <c r="AT21" s="812"/>
      <c r="AU21" s="813"/>
      <c r="AV21" s="813"/>
      <c r="AW21" s="813"/>
      <c r="AX21" s="813"/>
      <c r="AY21" s="814"/>
      <c r="AZ21" s="232"/>
      <c r="BA21" s="232"/>
      <c r="BB21" s="232"/>
      <c r="BC21" s="232"/>
      <c r="BD21" s="232"/>
      <c r="BE21" s="233"/>
      <c r="BF21" s="233"/>
      <c r="BG21" s="233"/>
      <c r="BH21" s="233"/>
      <c r="BI21" s="233"/>
      <c r="BJ21" s="233"/>
      <c r="BK21" s="233"/>
      <c r="BL21" s="233"/>
      <c r="BM21" s="233"/>
      <c r="BN21" s="233"/>
      <c r="BO21" s="233"/>
      <c r="BP21" s="233"/>
      <c r="BQ21" s="238">
        <v>15</v>
      </c>
      <c r="BR21" s="239"/>
      <c r="BS21" s="815"/>
      <c r="BT21" s="816"/>
      <c r="BU21" s="816"/>
      <c r="BV21" s="816"/>
      <c r="BW21" s="816"/>
      <c r="BX21" s="816"/>
      <c r="BY21" s="816"/>
      <c r="BZ21" s="816"/>
      <c r="CA21" s="816"/>
      <c r="CB21" s="816"/>
      <c r="CC21" s="816"/>
      <c r="CD21" s="816"/>
      <c r="CE21" s="816"/>
      <c r="CF21" s="816"/>
      <c r="CG21" s="81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15"/>
      <c r="DW21" s="816"/>
      <c r="DX21" s="816"/>
      <c r="DY21" s="816"/>
      <c r="DZ21" s="821"/>
      <c r="EA21" s="234"/>
    </row>
    <row r="22" spans="1:131" s="235" customFormat="1" ht="26.25" customHeight="1" x14ac:dyDescent="0.15">
      <c r="A22" s="238">
        <v>16</v>
      </c>
      <c r="B22" s="822"/>
      <c r="C22" s="823"/>
      <c r="D22" s="823"/>
      <c r="E22" s="823"/>
      <c r="F22" s="823"/>
      <c r="G22" s="823"/>
      <c r="H22" s="823"/>
      <c r="I22" s="823"/>
      <c r="J22" s="823"/>
      <c r="K22" s="823"/>
      <c r="L22" s="823"/>
      <c r="M22" s="823"/>
      <c r="N22" s="823"/>
      <c r="O22" s="823"/>
      <c r="P22" s="824"/>
      <c r="Q22" s="841"/>
      <c r="R22" s="842"/>
      <c r="S22" s="842"/>
      <c r="T22" s="842"/>
      <c r="U22" s="842"/>
      <c r="V22" s="842"/>
      <c r="W22" s="842"/>
      <c r="X22" s="842"/>
      <c r="Y22" s="842"/>
      <c r="Z22" s="842"/>
      <c r="AA22" s="842"/>
      <c r="AB22" s="842"/>
      <c r="AC22" s="842"/>
      <c r="AD22" s="842"/>
      <c r="AE22" s="843"/>
      <c r="AF22" s="828"/>
      <c r="AG22" s="829"/>
      <c r="AH22" s="829"/>
      <c r="AI22" s="829"/>
      <c r="AJ22" s="830"/>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33"/>
      <c r="BF22" s="233"/>
      <c r="BG22" s="233"/>
      <c r="BH22" s="233"/>
      <c r="BI22" s="233"/>
      <c r="BJ22" s="233"/>
      <c r="BK22" s="233"/>
      <c r="BL22" s="233"/>
      <c r="BM22" s="233"/>
      <c r="BN22" s="233"/>
      <c r="BO22" s="233"/>
      <c r="BP22" s="233"/>
      <c r="BQ22" s="238">
        <v>16</v>
      </c>
      <c r="BR22" s="239"/>
      <c r="BS22" s="815"/>
      <c r="BT22" s="816"/>
      <c r="BU22" s="816"/>
      <c r="BV22" s="816"/>
      <c r="BW22" s="816"/>
      <c r="BX22" s="816"/>
      <c r="BY22" s="816"/>
      <c r="BZ22" s="816"/>
      <c r="CA22" s="816"/>
      <c r="CB22" s="816"/>
      <c r="CC22" s="816"/>
      <c r="CD22" s="816"/>
      <c r="CE22" s="816"/>
      <c r="CF22" s="816"/>
      <c r="CG22" s="81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15"/>
      <c r="DW22" s="816"/>
      <c r="DX22" s="816"/>
      <c r="DY22" s="816"/>
      <c r="DZ22" s="821"/>
      <c r="EA22" s="234"/>
    </row>
    <row r="23" spans="1:131" s="235" customFormat="1" ht="26.25" customHeight="1" thickBot="1" x14ac:dyDescent="0.2">
      <c r="A23" s="240" t="s">
        <v>390</v>
      </c>
      <c r="B23" s="831" t="s">
        <v>391</v>
      </c>
      <c r="C23" s="832"/>
      <c r="D23" s="832"/>
      <c r="E23" s="832"/>
      <c r="F23" s="832"/>
      <c r="G23" s="832"/>
      <c r="H23" s="832"/>
      <c r="I23" s="832"/>
      <c r="J23" s="832"/>
      <c r="K23" s="832"/>
      <c r="L23" s="832"/>
      <c r="M23" s="832"/>
      <c r="N23" s="832"/>
      <c r="O23" s="832"/>
      <c r="P23" s="833"/>
      <c r="Q23" s="834">
        <v>27371</v>
      </c>
      <c r="R23" s="835"/>
      <c r="S23" s="835"/>
      <c r="T23" s="835"/>
      <c r="U23" s="835"/>
      <c r="V23" s="835">
        <v>26113</v>
      </c>
      <c r="W23" s="835"/>
      <c r="X23" s="835"/>
      <c r="Y23" s="835"/>
      <c r="Z23" s="835"/>
      <c r="AA23" s="835">
        <v>1258</v>
      </c>
      <c r="AB23" s="835"/>
      <c r="AC23" s="835"/>
      <c r="AD23" s="835"/>
      <c r="AE23" s="836"/>
      <c r="AF23" s="837">
        <v>1096</v>
      </c>
      <c r="AG23" s="835"/>
      <c r="AH23" s="835"/>
      <c r="AI23" s="835"/>
      <c r="AJ23" s="838"/>
      <c r="AK23" s="839"/>
      <c r="AL23" s="840"/>
      <c r="AM23" s="840"/>
      <c r="AN23" s="840"/>
      <c r="AO23" s="840"/>
      <c r="AP23" s="835">
        <v>30424</v>
      </c>
      <c r="AQ23" s="835"/>
      <c r="AR23" s="835"/>
      <c r="AS23" s="835"/>
      <c r="AT23" s="835"/>
      <c r="AU23" s="851"/>
      <c r="AV23" s="851"/>
      <c r="AW23" s="851"/>
      <c r="AX23" s="851"/>
      <c r="AY23" s="852"/>
      <c r="AZ23" s="853" t="s">
        <v>392</v>
      </c>
      <c r="BA23" s="854"/>
      <c r="BB23" s="854"/>
      <c r="BC23" s="854"/>
      <c r="BD23" s="855"/>
      <c r="BE23" s="233"/>
      <c r="BF23" s="233"/>
      <c r="BG23" s="233"/>
      <c r="BH23" s="233"/>
      <c r="BI23" s="233"/>
      <c r="BJ23" s="233"/>
      <c r="BK23" s="233"/>
      <c r="BL23" s="233"/>
      <c r="BM23" s="233"/>
      <c r="BN23" s="233"/>
      <c r="BO23" s="233"/>
      <c r="BP23" s="233"/>
      <c r="BQ23" s="238">
        <v>17</v>
      </c>
      <c r="BR23" s="239"/>
      <c r="BS23" s="815"/>
      <c r="BT23" s="816"/>
      <c r="BU23" s="816"/>
      <c r="BV23" s="816"/>
      <c r="BW23" s="816"/>
      <c r="BX23" s="816"/>
      <c r="BY23" s="816"/>
      <c r="BZ23" s="816"/>
      <c r="CA23" s="816"/>
      <c r="CB23" s="816"/>
      <c r="CC23" s="816"/>
      <c r="CD23" s="816"/>
      <c r="CE23" s="816"/>
      <c r="CF23" s="816"/>
      <c r="CG23" s="81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15"/>
      <c r="DW23" s="816"/>
      <c r="DX23" s="816"/>
      <c r="DY23" s="816"/>
      <c r="DZ23" s="821"/>
      <c r="EA23" s="234"/>
    </row>
    <row r="24" spans="1:131" s="235" customFormat="1" ht="26.25" customHeight="1" x14ac:dyDescent="0.15">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32"/>
      <c r="BA24" s="232"/>
      <c r="BB24" s="232"/>
      <c r="BC24" s="232"/>
      <c r="BD24" s="232"/>
      <c r="BE24" s="233"/>
      <c r="BF24" s="233"/>
      <c r="BG24" s="233"/>
      <c r="BH24" s="233"/>
      <c r="BI24" s="233"/>
      <c r="BJ24" s="233"/>
      <c r="BK24" s="233"/>
      <c r="BL24" s="233"/>
      <c r="BM24" s="233"/>
      <c r="BN24" s="233"/>
      <c r="BO24" s="233"/>
      <c r="BP24" s="233"/>
      <c r="BQ24" s="238">
        <v>18</v>
      </c>
      <c r="BR24" s="239"/>
      <c r="BS24" s="815"/>
      <c r="BT24" s="816"/>
      <c r="BU24" s="816"/>
      <c r="BV24" s="816"/>
      <c r="BW24" s="816"/>
      <c r="BX24" s="816"/>
      <c r="BY24" s="816"/>
      <c r="BZ24" s="816"/>
      <c r="CA24" s="816"/>
      <c r="CB24" s="816"/>
      <c r="CC24" s="816"/>
      <c r="CD24" s="816"/>
      <c r="CE24" s="816"/>
      <c r="CF24" s="816"/>
      <c r="CG24" s="81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15"/>
      <c r="DW24" s="816"/>
      <c r="DX24" s="816"/>
      <c r="DY24" s="816"/>
      <c r="DZ24" s="821"/>
      <c r="EA24" s="234"/>
    </row>
    <row r="25" spans="1:131" ht="26.25" customHeight="1" thickBot="1" x14ac:dyDescent="0.2">
      <c r="A25" s="767" t="s">
        <v>394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2"/>
      <c r="BK25" s="232"/>
      <c r="BL25" s="232"/>
      <c r="BM25" s="232"/>
      <c r="BN25" s="232"/>
      <c r="BO25" s="241"/>
      <c r="BP25" s="241"/>
      <c r="BQ25" s="238">
        <v>19</v>
      </c>
      <c r="BR25" s="239"/>
      <c r="BS25" s="815"/>
      <c r="BT25" s="816"/>
      <c r="BU25" s="816"/>
      <c r="BV25" s="816"/>
      <c r="BW25" s="816"/>
      <c r="BX25" s="816"/>
      <c r="BY25" s="816"/>
      <c r="BZ25" s="816"/>
      <c r="CA25" s="816"/>
      <c r="CB25" s="816"/>
      <c r="CC25" s="816"/>
      <c r="CD25" s="816"/>
      <c r="CE25" s="816"/>
      <c r="CF25" s="816"/>
      <c r="CG25" s="81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15"/>
      <c r="DW25" s="816"/>
      <c r="DX25" s="816"/>
      <c r="DY25" s="816"/>
      <c r="DZ25" s="821"/>
      <c r="EA25" s="230"/>
    </row>
    <row r="26" spans="1:131" ht="26.25" customHeight="1" x14ac:dyDescent="0.15">
      <c r="A26" s="769" t="s">
        <v>371</v>
      </c>
      <c r="B26" s="770"/>
      <c r="C26" s="770"/>
      <c r="D26" s="770"/>
      <c r="E26" s="770"/>
      <c r="F26" s="770"/>
      <c r="G26" s="770"/>
      <c r="H26" s="770"/>
      <c r="I26" s="770"/>
      <c r="J26" s="770"/>
      <c r="K26" s="770"/>
      <c r="L26" s="770"/>
      <c r="M26" s="770"/>
      <c r="N26" s="770"/>
      <c r="O26" s="770"/>
      <c r="P26" s="771"/>
      <c r="Q26" s="775" t="s">
        <v>395</v>
      </c>
      <c r="R26" s="776"/>
      <c r="S26" s="776"/>
      <c r="T26" s="776"/>
      <c r="U26" s="777"/>
      <c r="V26" s="775" t="s">
        <v>396</v>
      </c>
      <c r="W26" s="776"/>
      <c r="X26" s="776"/>
      <c r="Y26" s="776"/>
      <c r="Z26" s="777"/>
      <c r="AA26" s="775" t="s">
        <v>397</v>
      </c>
      <c r="AB26" s="776"/>
      <c r="AC26" s="776"/>
      <c r="AD26" s="776"/>
      <c r="AE26" s="776"/>
      <c r="AF26" s="856" t="s">
        <v>398</v>
      </c>
      <c r="AG26" s="857"/>
      <c r="AH26" s="857"/>
      <c r="AI26" s="857"/>
      <c r="AJ26" s="858"/>
      <c r="AK26" s="776" t="s">
        <v>399</v>
      </c>
      <c r="AL26" s="776"/>
      <c r="AM26" s="776"/>
      <c r="AN26" s="776"/>
      <c r="AO26" s="777"/>
      <c r="AP26" s="775" t="s">
        <v>400</v>
      </c>
      <c r="AQ26" s="776"/>
      <c r="AR26" s="776"/>
      <c r="AS26" s="776"/>
      <c r="AT26" s="777"/>
      <c r="AU26" s="775" t="s">
        <v>401</v>
      </c>
      <c r="AV26" s="776"/>
      <c r="AW26" s="776"/>
      <c r="AX26" s="776"/>
      <c r="AY26" s="777"/>
      <c r="AZ26" s="775" t="s">
        <v>402</v>
      </c>
      <c r="BA26" s="776"/>
      <c r="BB26" s="776"/>
      <c r="BC26" s="776"/>
      <c r="BD26" s="777"/>
      <c r="BE26" s="775" t="s">
        <v>378</v>
      </c>
      <c r="BF26" s="776"/>
      <c r="BG26" s="776"/>
      <c r="BH26" s="776"/>
      <c r="BI26" s="782"/>
      <c r="BJ26" s="232"/>
      <c r="BK26" s="232"/>
      <c r="BL26" s="232"/>
      <c r="BM26" s="232"/>
      <c r="BN26" s="232"/>
      <c r="BO26" s="241"/>
      <c r="BP26" s="241"/>
      <c r="BQ26" s="238">
        <v>20</v>
      </c>
      <c r="BR26" s="239"/>
      <c r="BS26" s="815"/>
      <c r="BT26" s="816"/>
      <c r="BU26" s="816"/>
      <c r="BV26" s="816"/>
      <c r="BW26" s="816"/>
      <c r="BX26" s="816"/>
      <c r="BY26" s="816"/>
      <c r="BZ26" s="816"/>
      <c r="CA26" s="816"/>
      <c r="CB26" s="816"/>
      <c r="CC26" s="816"/>
      <c r="CD26" s="816"/>
      <c r="CE26" s="816"/>
      <c r="CF26" s="816"/>
      <c r="CG26" s="81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15"/>
      <c r="DW26" s="816"/>
      <c r="DX26" s="816"/>
      <c r="DY26" s="816"/>
      <c r="DZ26" s="821"/>
      <c r="EA26" s="230"/>
    </row>
    <row r="27" spans="1:131" ht="26.25" customHeight="1" thickBot="1" x14ac:dyDescent="0.2">
      <c r="A27" s="772"/>
      <c r="B27" s="773"/>
      <c r="C27" s="773"/>
      <c r="D27" s="773"/>
      <c r="E27" s="773"/>
      <c r="F27" s="773"/>
      <c r="G27" s="773"/>
      <c r="H27" s="773"/>
      <c r="I27" s="773"/>
      <c r="J27" s="773"/>
      <c r="K27" s="773"/>
      <c r="L27" s="773"/>
      <c r="M27" s="773"/>
      <c r="N27" s="773"/>
      <c r="O27" s="773"/>
      <c r="P27" s="774"/>
      <c r="Q27" s="778"/>
      <c r="R27" s="779"/>
      <c r="S27" s="779"/>
      <c r="T27" s="779"/>
      <c r="U27" s="780"/>
      <c r="V27" s="778"/>
      <c r="W27" s="779"/>
      <c r="X27" s="779"/>
      <c r="Y27" s="779"/>
      <c r="Z27" s="780"/>
      <c r="AA27" s="778"/>
      <c r="AB27" s="779"/>
      <c r="AC27" s="779"/>
      <c r="AD27" s="779"/>
      <c r="AE27" s="779"/>
      <c r="AF27" s="859"/>
      <c r="AG27" s="860"/>
      <c r="AH27" s="860"/>
      <c r="AI27" s="860"/>
      <c r="AJ27" s="861"/>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4"/>
      <c r="BJ27" s="232"/>
      <c r="BK27" s="232"/>
      <c r="BL27" s="232"/>
      <c r="BM27" s="232"/>
      <c r="BN27" s="232"/>
      <c r="BO27" s="241"/>
      <c r="BP27" s="241"/>
      <c r="BQ27" s="238">
        <v>21</v>
      </c>
      <c r="BR27" s="239"/>
      <c r="BS27" s="815"/>
      <c r="BT27" s="816"/>
      <c r="BU27" s="816"/>
      <c r="BV27" s="816"/>
      <c r="BW27" s="816"/>
      <c r="BX27" s="816"/>
      <c r="BY27" s="816"/>
      <c r="BZ27" s="816"/>
      <c r="CA27" s="816"/>
      <c r="CB27" s="816"/>
      <c r="CC27" s="816"/>
      <c r="CD27" s="816"/>
      <c r="CE27" s="816"/>
      <c r="CF27" s="816"/>
      <c r="CG27" s="81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15"/>
      <c r="DW27" s="816"/>
      <c r="DX27" s="816"/>
      <c r="DY27" s="816"/>
      <c r="DZ27" s="821"/>
      <c r="EA27" s="230"/>
    </row>
    <row r="28" spans="1:131" ht="26.25" customHeight="1" thickTop="1" x14ac:dyDescent="0.15">
      <c r="A28" s="242">
        <v>1</v>
      </c>
      <c r="B28" s="791" t="s">
        <v>403</v>
      </c>
      <c r="C28" s="792"/>
      <c r="D28" s="792"/>
      <c r="E28" s="792"/>
      <c r="F28" s="792"/>
      <c r="G28" s="792"/>
      <c r="H28" s="792"/>
      <c r="I28" s="792"/>
      <c r="J28" s="792"/>
      <c r="K28" s="792"/>
      <c r="L28" s="792"/>
      <c r="M28" s="792"/>
      <c r="N28" s="792"/>
      <c r="O28" s="792"/>
      <c r="P28" s="793"/>
      <c r="Q28" s="864">
        <v>5364</v>
      </c>
      <c r="R28" s="865"/>
      <c r="S28" s="865"/>
      <c r="T28" s="865"/>
      <c r="U28" s="865"/>
      <c r="V28" s="865">
        <v>5314</v>
      </c>
      <c r="W28" s="865"/>
      <c r="X28" s="865"/>
      <c r="Y28" s="865"/>
      <c r="Z28" s="865"/>
      <c r="AA28" s="865">
        <v>50</v>
      </c>
      <c r="AB28" s="865"/>
      <c r="AC28" s="865"/>
      <c r="AD28" s="865"/>
      <c r="AE28" s="866"/>
      <c r="AF28" s="867">
        <v>50</v>
      </c>
      <c r="AG28" s="865"/>
      <c r="AH28" s="865"/>
      <c r="AI28" s="865"/>
      <c r="AJ28" s="868"/>
      <c r="AK28" s="869">
        <v>360</v>
      </c>
      <c r="AL28" s="870"/>
      <c r="AM28" s="870"/>
      <c r="AN28" s="870"/>
      <c r="AO28" s="870"/>
      <c r="AP28" s="870" t="s">
        <v>579</v>
      </c>
      <c r="AQ28" s="870"/>
      <c r="AR28" s="870"/>
      <c r="AS28" s="870"/>
      <c r="AT28" s="870"/>
      <c r="AU28" s="870" t="s">
        <v>579</v>
      </c>
      <c r="AV28" s="870"/>
      <c r="AW28" s="870"/>
      <c r="AX28" s="870"/>
      <c r="AY28" s="870"/>
      <c r="AZ28" s="871" t="s">
        <v>579</v>
      </c>
      <c r="BA28" s="871"/>
      <c r="BB28" s="871"/>
      <c r="BC28" s="871"/>
      <c r="BD28" s="871"/>
      <c r="BE28" s="862"/>
      <c r="BF28" s="862"/>
      <c r="BG28" s="862"/>
      <c r="BH28" s="862"/>
      <c r="BI28" s="863"/>
      <c r="BJ28" s="232"/>
      <c r="BK28" s="232"/>
      <c r="BL28" s="232"/>
      <c r="BM28" s="232"/>
      <c r="BN28" s="232"/>
      <c r="BO28" s="241"/>
      <c r="BP28" s="241"/>
      <c r="BQ28" s="238">
        <v>22</v>
      </c>
      <c r="BR28" s="239"/>
      <c r="BS28" s="815"/>
      <c r="BT28" s="816"/>
      <c r="BU28" s="816"/>
      <c r="BV28" s="816"/>
      <c r="BW28" s="816"/>
      <c r="BX28" s="816"/>
      <c r="BY28" s="816"/>
      <c r="BZ28" s="816"/>
      <c r="CA28" s="816"/>
      <c r="CB28" s="816"/>
      <c r="CC28" s="816"/>
      <c r="CD28" s="816"/>
      <c r="CE28" s="816"/>
      <c r="CF28" s="816"/>
      <c r="CG28" s="81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15"/>
      <c r="DW28" s="816"/>
      <c r="DX28" s="816"/>
      <c r="DY28" s="816"/>
      <c r="DZ28" s="821"/>
      <c r="EA28" s="230"/>
    </row>
    <row r="29" spans="1:131" ht="26.25" customHeight="1" x14ac:dyDescent="0.15">
      <c r="A29" s="242">
        <v>2</v>
      </c>
      <c r="B29" s="822" t="s">
        <v>404</v>
      </c>
      <c r="C29" s="823"/>
      <c r="D29" s="823"/>
      <c r="E29" s="823"/>
      <c r="F29" s="823"/>
      <c r="G29" s="823"/>
      <c r="H29" s="823"/>
      <c r="I29" s="823"/>
      <c r="J29" s="823"/>
      <c r="K29" s="823"/>
      <c r="L29" s="823"/>
      <c r="M29" s="823"/>
      <c r="N29" s="823"/>
      <c r="O29" s="823"/>
      <c r="P29" s="824"/>
      <c r="Q29" s="825">
        <v>5575</v>
      </c>
      <c r="R29" s="826"/>
      <c r="S29" s="826"/>
      <c r="T29" s="826"/>
      <c r="U29" s="826"/>
      <c r="V29" s="826">
        <v>5402</v>
      </c>
      <c r="W29" s="826"/>
      <c r="X29" s="826"/>
      <c r="Y29" s="826"/>
      <c r="Z29" s="826"/>
      <c r="AA29" s="826">
        <v>174</v>
      </c>
      <c r="AB29" s="826"/>
      <c r="AC29" s="826"/>
      <c r="AD29" s="826"/>
      <c r="AE29" s="827"/>
      <c r="AF29" s="828">
        <v>174</v>
      </c>
      <c r="AG29" s="829"/>
      <c r="AH29" s="829"/>
      <c r="AI29" s="829"/>
      <c r="AJ29" s="830"/>
      <c r="AK29" s="876">
        <v>769</v>
      </c>
      <c r="AL29" s="872"/>
      <c r="AM29" s="872"/>
      <c r="AN29" s="872"/>
      <c r="AO29" s="872"/>
      <c r="AP29" s="872" t="s">
        <v>579</v>
      </c>
      <c r="AQ29" s="872"/>
      <c r="AR29" s="872"/>
      <c r="AS29" s="872"/>
      <c r="AT29" s="872"/>
      <c r="AU29" s="872" t="s">
        <v>579</v>
      </c>
      <c r="AV29" s="872"/>
      <c r="AW29" s="872"/>
      <c r="AX29" s="872"/>
      <c r="AY29" s="872"/>
      <c r="AZ29" s="873" t="s">
        <v>579</v>
      </c>
      <c r="BA29" s="873"/>
      <c r="BB29" s="873"/>
      <c r="BC29" s="873"/>
      <c r="BD29" s="873"/>
      <c r="BE29" s="874"/>
      <c r="BF29" s="874"/>
      <c r="BG29" s="874"/>
      <c r="BH29" s="874"/>
      <c r="BI29" s="875"/>
      <c r="BJ29" s="232"/>
      <c r="BK29" s="232"/>
      <c r="BL29" s="232"/>
      <c r="BM29" s="232"/>
      <c r="BN29" s="232"/>
      <c r="BO29" s="241"/>
      <c r="BP29" s="241"/>
      <c r="BQ29" s="238">
        <v>23</v>
      </c>
      <c r="BR29" s="239"/>
      <c r="BS29" s="815"/>
      <c r="BT29" s="816"/>
      <c r="BU29" s="816"/>
      <c r="BV29" s="816"/>
      <c r="BW29" s="816"/>
      <c r="BX29" s="816"/>
      <c r="BY29" s="816"/>
      <c r="BZ29" s="816"/>
      <c r="CA29" s="816"/>
      <c r="CB29" s="816"/>
      <c r="CC29" s="816"/>
      <c r="CD29" s="816"/>
      <c r="CE29" s="816"/>
      <c r="CF29" s="816"/>
      <c r="CG29" s="81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15"/>
      <c r="DW29" s="816"/>
      <c r="DX29" s="816"/>
      <c r="DY29" s="816"/>
      <c r="DZ29" s="821"/>
      <c r="EA29" s="230"/>
    </row>
    <row r="30" spans="1:131" ht="26.25" customHeight="1" x14ac:dyDescent="0.15">
      <c r="A30" s="242">
        <v>3</v>
      </c>
      <c r="B30" s="822" t="s">
        <v>405</v>
      </c>
      <c r="C30" s="823"/>
      <c r="D30" s="823"/>
      <c r="E30" s="823"/>
      <c r="F30" s="823"/>
      <c r="G30" s="823"/>
      <c r="H30" s="823"/>
      <c r="I30" s="823"/>
      <c r="J30" s="823"/>
      <c r="K30" s="823"/>
      <c r="L30" s="823"/>
      <c r="M30" s="823"/>
      <c r="N30" s="823"/>
      <c r="O30" s="823"/>
      <c r="P30" s="824"/>
      <c r="Q30" s="825">
        <v>899</v>
      </c>
      <c r="R30" s="826"/>
      <c r="S30" s="826"/>
      <c r="T30" s="826"/>
      <c r="U30" s="826"/>
      <c r="V30" s="826">
        <v>880</v>
      </c>
      <c r="W30" s="826"/>
      <c r="X30" s="826"/>
      <c r="Y30" s="826"/>
      <c r="Z30" s="826"/>
      <c r="AA30" s="826">
        <v>19</v>
      </c>
      <c r="AB30" s="826"/>
      <c r="AC30" s="826"/>
      <c r="AD30" s="826"/>
      <c r="AE30" s="827"/>
      <c r="AF30" s="828">
        <v>19</v>
      </c>
      <c r="AG30" s="829"/>
      <c r="AH30" s="829"/>
      <c r="AI30" s="829"/>
      <c r="AJ30" s="830"/>
      <c r="AK30" s="876">
        <v>191</v>
      </c>
      <c r="AL30" s="872"/>
      <c r="AM30" s="872"/>
      <c r="AN30" s="872"/>
      <c r="AO30" s="872"/>
      <c r="AP30" s="872" t="s">
        <v>579</v>
      </c>
      <c r="AQ30" s="872"/>
      <c r="AR30" s="872"/>
      <c r="AS30" s="872"/>
      <c r="AT30" s="872"/>
      <c r="AU30" s="872" t="s">
        <v>579</v>
      </c>
      <c r="AV30" s="872"/>
      <c r="AW30" s="872"/>
      <c r="AX30" s="872"/>
      <c r="AY30" s="872"/>
      <c r="AZ30" s="873" t="s">
        <v>579</v>
      </c>
      <c r="BA30" s="873"/>
      <c r="BB30" s="873"/>
      <c r="BC30" s="873"/>
      <c r="BD30" s="873"/>
      <c r="BE30" s="874"/>
      <c r="BF30" s="874"/>
      <c r="BG30" s="874"/>
      <c r="BH30" s="874"/>
      <c r="BI30" s="875"/>
      <c r="BJ30" s="232"/>
      <c r="BK30" s="232"/>
      <c r="BL30" s="232"/>
      <c r="BM30" s="232"/>
      <c r="BN30" s="232"/>
      <c r="BO30" s="241"/>
      <c r="BP30" s="241"/>
      <c r="BQ30" s="238">
        <v>24</v>
      </c>
      <c r="BR30" s="239"/>
      <c r="BS30" s="815"/>
      <c r="BT30" s="816"/>
      <c r="BU30" s="816"/>
      <c r="BV30" s="816"/>
      <c r="BW30" s="816"/>
      <c r="BX30" s="816"/>
      <c r="BY30" s="816"/>
      <c r="BZ30" s="816"/>
      <c r="CA30" s="816"/>
      <c r="CB30" s="816"/>
      <c r="CC30" s="816"/>
      <c r="CD30" s="816"/>
      <c r="CE30" s="816"/>
      <c r="CF30" s="816"/>
      <c r="CG30" s="81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15"/>
      <c r="DW30" s="816"/>
      <c r="DX30" s="816"/>
      <c r="DY30" s="816"/>
      <c r="DZ30" s="821"/>
      <c r="EA30" s="230"/>
    </row>
    <row r="31" spans="1:131" ht="26.25" customHeight="1" x14ac:dyDescent="0.15">
      <c r="A31" s="242">
        <v>4</v>
      </c>
      <c r="B31" s="822" t="s">
        <v>406</v>
      </c>
      <c r="C31" s="823"/>
      <c r="D31" s="823"/>
      <c r="E31" s="823"/>
      <c r="F31" s="823"/>
      <c r="G31" s="823"/>
      <c r="H31" s="823"/>
      <c r="I31" s="823"/>
      <c r="J31" s="823"/>
      <c r="K31" s="823"/>
      <c r="L31" s="823"/>
      <c r="M31" s="823"/>
      <c r="N31" s="823"/>
      <c r="O31" s="823"/>
      <c r="P31" s="824"/>
      <c r="Q31" s="825">
        <v>172</v>
      </c>
      <c r="R31" s="826"/>
      <c r="S31" s="826"/>
      <c r="T31" s="826"/>
      <c r="U31" s="826"/>
      <c r="V31" s="826">
        <v>161</v>
      </c>
      <c r="W31" s="826"/>
      <c r="X31" s="826"/>
      <c r="Y31" s="826"/>
      <c r="Z31" s="826"/>
      <c r="AA31" s="826">
        <v>11</v>
      </c>
      <c r="AB31" s="826"/>
      <c r="AC31" s="826"/>
      <c r="AD31" s="826"/>
      <c r="AE31" s="827"/>
      <c r="AF31" s="828">
        <v>179</v>
      </c>
      <c r="AG31" s="829"/>
      <c r="AH31" s="829"/>
      <c r="AI31" s="829"/>
      <c r="AJ31" s="830"/>
      <c r="AK31" s="876">
        <v>4</v>
      </c>
      <c r="AL31" s="872"/>
      <c r="AM31" s="872"/>
      <c r="AN31" s="872"/>
      <c r="AO31" s="872"/>
      <c r="AP31" s="872">
        <v>589</v>
      </c>
      <c r="AQ31" s="872"/>
      <c r="AR31" s="872"/>
      <c r="AS31" s="872"/>
      <c r="AT31" s="872"/>
      <c r="AU31" s="872">
        <v>162</v>
      </c>
      <c r="AV31" s="872"/>
      <c r="AW31" s="872"/>
      <c r="AX31" s="872"/>
      <c r="AY31" s="872"/>
      <c r="AZ31" s="873" t="s">
        <v>579</v>
      </c>
      <c r="BA31" s="873"/>
      <c r="BB31" s="873"/>
      <c r="BC31" s="873"/>
      <c r="BD31" s="873"/>
      <c r="BE31" s="874" t="s">
        <v>407</v>
      </c>
      <c r="BF31" s="874"/>
      <c r="BG31" s="874"/>
      <c r="BH31" s="874"/>
      <c r="BI31" s="875"/>
      <c r="BJ31" s="232"/>
      <c r="BK31" s="232"/>
      <c r="BL31" s="232"/>
      <c r="BM31" s="232"/>
      <c r="BN31" s="232"/>
      <c r="BO31" s="241"/>
      <c r="BP31" s="241"/>
      <c r="BQ31" s="238">
        <v>25</v>
      </c>
      <c r="BR31" s="239"/>
      <c r="BS31" s="815"/>
      <c r="BT31" s="816"/>
      <c r="BU31" s="816"/>
      <c r="BV31" s="816"/>
      <c r="BW31" s="816"/>
      <c r="BX31" s="816"/>
      <c r="BY31" s="816"/>
      <c r="BZ31" s="816"/>
      <c r="CA31" s="816"/>
      <c r="CB31" s="816"/>
      <c r="CC31" s="816"/>
      <c r="CD31" s="816"/>
      <c r="CE31" s="816"/>
      <c r="CF31" s="816"/>
      <c r="CG31" s="81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15"/>
      <c r="DW31" s="816"/>
      <c r="DX31" s="816"/>
      <c r="DY31" s="816"/>
      <c r="DZ31" s="821"/>
      <c r="EA31" s="230"/>
    </row>
    <row r="32" spans="1:131" ht="26.25" customHeight="1" x14ac:dyDescent="0.15">
      <c r="A32" s="242">
        <v>5</v>
      </c>
      <c r="B32" s="822" t="s">
        <v>408</v>
      </c>
      <c r="C32" s="823"/>
      <c r="D32" s="823"/>
      <c r="E32" s="823"/>
      <c r="F32" s="823"/>
      <c r="G32" s="823"/>
      <c r="H32" s="823"/>
      <c r="I32" s="823"/>
      <c r="J32" s="823"/>
      <c r="K32" s="823"/>
      <c r="L32" s="823"/>
      <c r="M32" s="823"/>
      <c r="N32" s="823"/>
      <c r="O32" s="823"/>
      <c r="P32" s="824"/>
      <c r="Q32" s="825">
        <v>2804</v>
      </c>
      <c r="R32" s="826"/>
      <c r="S32" s="826"/>
      <c r="T32" s="826"/>
      <c r="U32" s="826"/>
      <c r="V32" s="826">
        <v>2372</v>
      </c>
      <c r="W32" s="826"/>
      <c r="X32" s="826"/>
      <c r="Y32" s="826"/>
      <c r="Z32" s="826"/>
      <c r="AA32" s="826">
        <v>433</v>
      </c>
      <c r="AB32" s="826"/>
      <c r="AC32" s="826"/>
      <c r="AD32" s="826"/>
      <c r="AE32" s="827"/>
      <c r="AF32" s="828">
        <v>2007</v>
      </c>
      <c r="AG32" s="829"/>
      <c r="AH32" s="829"/>
      <c r="AI32" s="829"/>
      <c r="AJ32" s="830"/>
      <c r="AK32" s="876">
        <v>1172</v>
      </c>
      <c r="AL32" s="872"/>
      <c r="AM32" s="872"/>
      <c r="AN32" s="872"/>
      <c r="AO32" s="872"/>
      <c r="AP32" s="872">
        <v>21312</v>
      </c>
      <c r="AQ32" s="872"/>
      <c r="AR32" s="872"/>
      <c r="AS32" s="872"/>
      <c r="AT32" s="872"/>
      <c r="AU32" s="872">
        <v>14918</v>
      </c>
      <c r="AV32" s="872"/>
      <c r="AW32" s="872"/>
      <c r="AX32" s="872"/>
      <c r="AY32" s="872"/>
      <c r="AZ32" s="873" t="s">
        <v>579</v>
      </c>
      <c r="BA32" s="873"/>
      <c r="BB32" s="873"/>
      <c r="BC32" s="873"/>
      <c r="BD32" s="873"/>
      <c r="BE32" s="874" t="s">
        <v>409</v>
      </c>
      <c r="BF32" s="874"/>
      <c r="BG32" s="874"/>
      <c r="BH32" s="874"/>
      <c r="BI32" s="875"/>
      <c r="BJ32" s="232"/>
      <c r="BK32" s="232"/>
      <c r="BL32" s="232"/>
      <c r="BM32" s="232"/>
      <c r="BN32" s="232"/>
      <c r="BO32" s="241"/>
      <c r="BP32" s="241"/>
      <c r="BQ32" s="238">
        <v>26</v>
      </c>
      <c r="BR32" s="239"/>
      <c r="BS32" s="815"/>
      <c r="BT32" s="816"/>
      <c r="BU32" s="816"/>
      <c r="BV32" s="816"/>
      <c r="BW32" s="816"/>
      <c r="BX32" s="816"/>
      <c r="BY32" s="816"/>
      <c r="BZ32" s="816"/>
      <c r="CA32" s="816"/>
      <c r="CB32" s="816"/>
      <c r="CC32" s="816"/>
      <c r="CD32" s="816"/>
      <c r="CE32" s="816"/>
      <c r="CF32" s="816"/>
      <c r="CG32" s="81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15"/>
      <c r="DW32" s="816"/>
      <c r="DX32" s="816"/>
      <c r="DY32" s="816"/>
      <c r="DZ32" s="821"/>
      <c r="EA32" s="230"/>
    </row>
    <row r="33" spans="1:131" ht="26.25" customHeight="1" x14ac:dyDescent="0.15">
      <c r="A33" s="242">
        <v>6</v>
      </c>
      <c r="B33" s="822"/>
      <c r="C33" s="823"/>
      <c r="D33" s="823"/>
      <c r="E33" s="823"/>
      <c r="F33" s="823"/>
      <c r="G33" s="823"/>
      <c r="H33" s="823"/>
      <c r="I33" s="823"/>
      <c r="J33" s="823"/>
      <c r="K33" s="823"/>
      <c r="L33" s="823"/>
      <c r="M33" s="823"/>
      <c r="N33" s="823"/>
      <c r="O33" s="823"/>
      <c r="P33" s="824"/>
      <c r="Q33" s="825"/>
      <c r="R33" s="826"/>
      <c r="S33" s="826"/>
      <c r="T33" s="826"/>
      <c r="U33" s="826"/>
      <c r="V33" s="826"/>
      <c r="W33" s="826"/>
      <c r="X33" s="826"/>
      <c r="Y33" s="826"/>
      <c r="Z33" s="826"/>
      <c r="AA33" s="826"/>
      <c r="AB33" s="826"/>
      <c r="AC33" s="826"/>
      <c r="AD33" s="826"/>
      <c r="AE33" s="827"/>
      <c r="AF33" s="828"/>
      <c r="AG33" s="829"/>
      <c r="AH33" s="829"/>
      <c r="AI33" s="829"/>
      <c r="AJ33" s="830"/>
      <c r="AK33" s="876"/>
      <c r="AL33" s="872"/>
      <c r="AM33" s="872"/>
      <c r="AN33" s="872"/>
      <c r="AO33" s="872"/>
      <c r="AP33" s="872"/>
      <c r="AQ33" s="872"/>
      <c r="AR33" s="872"/>
      <c r="AS33" s="872"/>
      <c r="AT33" s="872"/>
      <c r="AU33" s="872"/>
      <c r="AV33" s="872"/>
      <c r="AW33" s="872"/>
      <c r="AX33" s="872"/>
      <c r="AY33" s="872"/>
      <c r="AZ33" s="873"/>
      <c r="BA33" s="873"/>
      <c r="BB33" s="873"/>
      <c r="BC33" s="873"/>
      <c r="BD33" s="873"/>
      <c r="BE33" s="874"/>
      <c r="BF33" s="874"/>
      <c r="BG33" s="874"/>
      <c r="BH33" s="874"/>
      <c r="BI33" s="875"/>
      <c r="BJ33" s="232"/>
      <c r="BK33" s="232"/>
      <c r="BL33" s="232"/>
      <c r="BM33" s="232"/>
      <c r="BN33" s="232"/>
      <c r="BO33" s="241"/>
      <c r="BP33" s="241"/>
      <c r="BQ33" s="238">
        <v>27</v>
      </c>
      <c r="BR33" s="239"/>
      <c r="BS33" s="815"/>
      <c r="BT33" s="816"/>
      <c r="BU33" s="816"/>
      <c r="BV33" s="816"/>
      <c r="BW33" s="816"/>
      <c r="BX33" s="816"/>
      <c r="BY33" s="816"/>
      <c r="BZ33" s="816"/>
      <c r="CA33" s="816"/>
      <c r="CB33" s="816"/>
      <c r="CC33" s="816"/>
      <c r="CD33" s="816"/>
      <c r="CE33" s="816"/>
      <c r="CF33" s="816"/>
      <c r="CG33" s="81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15"/>
      <c r="DW33" s="816"/>
      <c r="DX33" s="816"/>
      <c r="DY33" s="816"/>
      <c r="DZ33" s="821"/>
      <c r="EA33" s="230"/>
    </row>
    <row r="34" spans="1:131" ht="26.25" customHeight="1" x14ac:dyDescent="0.15">
      <c r="A34" s="242">
        <v>7</v>
      </c>
      <c r="B34" s="822"/>
      <c r="C34" s="823"/>
      <c r="D34" s="823"/>
      <c r="E34" s="823"/>
      <c r="F34" s="823"/>
      <c r="G34" s="823"/>
      <c r="H34" s="823"/>
      <c r="I34" s="823"/>
      <c r="J34" s="823"/>
      <c r="K34" s="823"/>
      <c r="L34" s="823"/>
      <c r="M34" s="823"/>
      <c r="N34" s="823"/>
      <c r="O34" s="823"/>
      <c r="P34" s="824"/>
      <c r="Q34" s="825"/>
      <c r="R34" s="826"/>
      <c r="S34" s="826"/>
      <c r="T34" s="826"/>
      <c r="U34" s="826"/>
      <c r="V34" s="826"/>
      <c r="W34" s="826"/>
      <c r="X34" s="826"/>
      <c r="Y34" s="826"/>
      <c r="Z34" s="826"/>
      <c r="AA34" s="826"/>
      <c r="AB34" s="826"/>
      <c r="AC34" s="826"/>
      <c r="AD34" s="826"/>
      <c r="AE34" s="827"/>
      <c r="AF34" s="828"/>
      <c r="AG34" s="829"/>
      <c r="AH34" s="829"/>
      <c r="AI34" s="829"/>
      <c r="AJ34" s="830"/>
      <c r="AK34" s="876"/>
      <c r="AL34" s="872"/>
      <c r="AM34" s="872"/>
      <c r="AN34" s="872"/>
      <c r="AO34" s="872"/>
      <c r="AP34" s="872"/>
      <c r="AQ34" s="872"/>
      <c r="AR34" s="872"/>
      <c r="AS34" s="872"/>
      <c r="AT34" s="872"/>
      <c r="AU34" s="872"/>
      <c r="AV34" s="872"/>
      <c r="AW34" s="872"/>
      <c r="AX34" s="872"/>
      <c r="AY34" s="872"/>
      <c r="AZ34" s="873"/>
      <c r="BA34" s="873"/>
      <c r="BB34" s="873"/>
      <c r="BC34" s="873"/>
      <c r="BD34" s="873"/>
      <c r="BE34" s="874"/>
      <c r="BF34" s="874"/>
      <c r="BG34" s="874"/>
      <c r="BH34" s="874"/>
      <c r="BI34" s="875"/>
      <c r="BJ34" s="232"/>
      <c r="BK34" s="232"/>
      <c r="BL34" s="232"/>
      <c r="BM34" s="232"/>
      <c r="BN34" s="232"/>
      <c r="BO34" s="241"/>
      <c r="BP34" s="241"/>
      <c r="BQ34" s="238">
        <v>28</v>
      </c>
      <c r="BR34" s="239"/>
      <c r="BS34" s="815"/>
      <c r="BT34" s="816"/>
      <c r="BU34" s="816"/>
      <c r="BV34" s="816"/>
      <c r="BW34" s="816"/>
      <c r="BX34" s="816"/>
      <c r="BY34" s="816"/>
      <c r="BZ34" s="816"/>
      <c r="CA34" s="816"/>
      <c r="CB34" s="816"/>
      <c r="CC34" s="816"/>
      <c r="CD34" s="816"/>
      <c r="CE34" s="816"/>
      <c r="CF34" s="816"/>
      <c r="CG34" s="81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15"/>
      <c r="DW34" s="816"/>
      <c r="DX34" s="816"/>
      <c r="DY34" s="816"/>
      <c r="DZ34" s="821"/>
      <c r="EA34" s="230"/>
    </row>
    <row r="35" spans="1:131" ht="26.25" customHeight="1" x14ac:dyDescent="0.15">
      <c r="A35" s="242">
        <v>8</v>
      </c>
      <c r="B35" s="822"/>
      <c r="C35" s="823"/>
      <c r="D35" s="823"/>
      <c r="E35" s="823"/>
      <c r="F35" s="823"/>
      <c r="G35" s="823"/>
      <c r="H35" s="823"/>
      <c r="I35" s="823"/>
      <c r="J35" s="823"/>
      <c r="K35" s="823"/>
      <c r="L35" s="823"/>
      <c r="M35" s="823"/>
      <c r="N35" s="823"/>
      <c r="O35" s="823"/>
      <c r="P35" s="824"/>
      <c r="Q35" s="825"/>
      <c r="R35" s="826"/>
      <c r="S35" s="826"/>
      <c r="T35" s="826"/>
      <c r="U35" s="826"/>
      <c r="V35" s="826"/>
      <c r="W35" s="826"/>
      <c r="X35" s="826"/>
      <c r="Y35" s="826"/>
      <c r="Z35" s="826"/>
      <c r="AA35" s="826"/>
      <c r="AB35" s="826"/>
      <c r="AC35" s="826"/>
      <c r="AD35" s="826"/>
      <c r="AE35" s="827"/>
      <c r="AF35" s="828"/>
      <c r="AG35" s="829"/>
      <c r="AH35" s="829"/>
      <c r="AI35" s="829"/>
      <c r="AJ35" s="830"/>
      <c r="AK35" s="876"/>
      <c r="AL35" s="872"/>
      <c r="AM35" s="872"/>
      <c r="AN35" s="872"/>
      <c r="AO35" s="872"/>
      <c r="AP35" s="872"/>
      <c r="AQ35" s="872"/>
      <c r="AR35" s="872"/>
      <c r="AS35" s="872"/>
      <c r="AT35" s="872"/>
      <c r="AU35" s="872"/>
      <c r="AV35" s="872"/>
      <c r="AW35" s="872"/>
      <c r="AX35" s="872"/>
      <c r="AY35" s="872"/>
      <c r="AZ35" s="873"/>
      <c r="BA35" s="873"/>
      <c r="BB35" s="873"/>
      <c r="BC35" s="873"/>
      <c r="BD35" s="873"/>
      <c r="BE35" s="874"/>
      <c r="BF35" s="874"/>
      <c r="BG35" s="874"/>
      <c r="BH35" s="874"/>
      <c r="BI35" s="875"/>
      <c r="BJ35" s="232"/>
      <c r="BK35" s="232"/>
      <c r="BL35" s="232"/>
      <c r="BM35" s="232"/>
      <c r="BN35" s="232"/>
      <c r="BO35" s="241"/>
      <c r="BP35" s="241"/>
      <c r="BQ35" s="238">
        <v>29</v>
      </c>
      <c r="BR35" s="239"/>
      <c r="BS35" s="815"/>
      <c r="BT35" s="816"/>
      <c r="BU35" s="816"/>
      <c r="BV35" s="816"/>
      <c r="BW35" s="816"/>
      <c r="BX35" s="816"/>
      <c r="BY35" s="816"/>
      <c r="BZ35" s="816"/>
      <c r="CA35" s="816"/>
      <c r="CB35" s="816"/>
      <c r="CC35" s="816"/>
      <c r="CD35" s="816"/>
      <c r="CE35" s="816"/>
      <c r="CF35" s="816"/>
      <c r="CG35" s="81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15"/>
      <c r="DW35" s="816"/>
      <c r="DX35" s="816"/>
      <c r="DY35" s="816"/>
      <c r="DZ35" s="821"/>
      <c r="EA35" s="230"/>
    </row>
    <row r="36" spans="1:131" ht="26.25" customHeight="1" x14ac:dyDescent="0.15">
      <c r="A36" s="242">
        <v>9</v>
      </c>
      <c r="B36" s="822"/>
      <c r="C36" s="823"/>
      <c r="D36" s="823"/>
      <c r="E36" s="823"/>
      <c r="F36" s="823"/>
      <c r="G36" s="823"/>
      <c r="H36" s="823"/>
      <c r="I36" s="823"/>
      <c r="J36" s="823"/>
      <c r="K36" s="823"/>
      <c r="L36" s="823"/>
      <c r="M36" s="823"/>
      <c r="N36" s="823"/>
      <c r="O36" s="823"/>
      <c r="P36" s="824"/>
      <c r="Q36" s="825"/>
      <c r="R36" s="826"/>
      <c r="S36" s="826"/>
      <c r="T36" s="826"/>
      <c r="U36" s="826"/>
      <c r="V36" s="826"/>
      <c r="W36" s="826"/>
      <c r="X36" s="826"/>
      <c r="Y36" s="826"/>
      <c r="Z36" s="826"/>
      <c r="AA36" s="826"/>
      <c r="AB36" s="826"/>
      <c r="AC36" s="826"/>
      <c r="AD36" s="826"/>
      <c r="AE36" s="827"/>
      <c r="AF36" s="828"/>
      <c r="AG36" s="829"/>
      <c r="AH36" s="829"/>
      <c r="AI36" s="829"/>
      <c r="AJ36" s="830"/>
      <c r="AK36" s="876"/>
      <c r="AL36" s="872"/>
      <c r="AM36" s="872"/>
      <c r="AN36" s="872"/>
      <c r="AO36" s="872"/>
      <c r="AP36" s="872"/>
      <c r="AQ36" s="872"/>
      <c r="AR36" s="872"/>
      <c r="AS36" s="872"/>
      <c r="AT36" s="872"/>
      <c r="AU36" s="872"/>
      <c r="AV36" s="872"/>
      <c r="AW36" s="872"/>
      <c r="AX36" s="872"/>
      <c r="AY36" s="872"/>
      <c r="AZ36" s="873"/>
      <c r="BA36" s="873"/>
      <c r="BB36" s="873"/>
      <c r="BC36" s="873"/>
      <c r="BD36" s="873"/>
      <c r="BE36" s="874"/>
      <c r="BF36" s="874"/>
      <c r="BG36" s="874"/>
      <c r="BH36" s="874"/>
      <c r="BI36" s="875"/>
      <c r="BJ36" s="232"/>
      <c r="BK36" s="232"/>
      <c r="BL36" s="232"/>
      <c r="BM36" s="232"/>
      <c r="BN36" s="232"/>
      <c r="BO36" s="241"/>
      <c r="BP36" s="241"/>
      <c r="BQ36" s="238">
        <v>30</v>
      </c>
      <c r="BR36" s="239"/>
      <c r="BS36" s="815"/>
      <c r="BT36" s="816"/>
      <c r="BU36" s="816"/>
      <c r="BV36" s="816"/>
      <c r="BW36" s="816"/>
      <c r="BX36" s="816"/>
      <c r="BY36" s="816"/>
      <c r="BZ36" s="816"/>
      <c r="CA36" s="816"/>
      <c r="CB36" s="816"/>
      <c r="CC36" s="816"/>
      <c r="CD36" s="816"/>
      <c r="CE36" s="816"/>
      <c r="CF36" s="816"/>
      <c r="CG36" s="81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15"/>
      <c r="DW36" s="816"/>
      <c r="DX36" s="816"/>
      <c r="DY36" s="816"/>
      <c r="DZ36" s="821"/>
      <c r="EA36" s="230"/>
    </row>
    <row r="37" spans="1:131" ht="26.25" customHeight="1" x14ac:dyDescent="0.15">
      <c r="A37" s="242">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76"/>
      <c r="AL37" s="872"/>
      <c r="AM37" s="872"/>
      <c r="AN37" s="872"/>
      <c r="AO37" s="872"/>
      <c r="AP37" s="872"/>
      <c r="AQ37" s="872"/>
      <c r="AR37" s="872"/>
      <c r="AS37" s="872"/>
      <c r="AT37" s="872"/>
      <c r="AU37" s="872"/>
      <c r="AV37" s="872"/>
      <c r="AW37" s="872"/>
      <c r="AX37" s="872"/>
      <c r="AY37" s="872"/>
      <c r="AZ37" s="873"/>
      <c r="BA37" s="873"/>
      <c r="BB37" s="873"/>
      <c r="BC37" s="873"/>
      <c r="BD37" s="873"/>
      <c r="BE37" s="874"/>
      <c r="BF37" s="874"/>
      <c r="BG37" s="874"/>
      <c r="BH37" s="874"/>
      <c r="BI37" s="875"/>
      <c r="BJ37" s="232"/>
      <c r="BK37" s="232"/>
      <c r="BL37" s="232"/>
      <c r="BM37" s="232"/>
      <c r="BN37" s="232"/>
      <c r="BO37" s="241"/>
      <c r="BP37" s="241"/>
      <c r="BQ37" s="238">
        <v>31</v>
      </c>
      <c r="BR37" s="239"/>
      <c r="BS37" s="815"/>
      <c r="BT37" s="816"/>
      <c r="BU37" s="816"/>
      <c r="BV37" s="816"/>
      <c r="BW37" s="816"/>
      <c r="BX37" s="816"/>
      <c r="BY37" s="816"/>
      <c r="BZ37" s="816"/>
      <c r="CA37" s="816"/>
      <c r="CB37" s="816"/>
      <c r="CC37" s="816"/>
      <c r="CD37" s="816"/>
      <c r="CE37" s="816"/>
      <c r="CF37" s="816"/>
      <c r="CG37" s="81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15"/>
      <c r="DW37" s="816"/>
      <c r="DX37" s="816"/>
      <c r="DY37" s="816"/>
      <c r="DZ37" s="821"/>
      <c r="EA37" s="230"/>
    </row>
    <row r="38" spans="1:131" ht="26.25" customHeight="1" x14ac:dyDescent="0.15">
      <c r="A38" s="242">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76"/>
      <c r="AL38" s="872"/>
      <c r="AM38" s="872"/>
      <c r="AN38" s="872"/>
      <c r="AO38" s="872"/>
      <c r="AP38" s="872"/>
      <c r="AQ38" s="872"/>
      <c r="AR38" s="872"/>
      <c r="AS38" s="872"/>
      <c r="AT38" s="872"/>
      <c r="AU38" s="872"/>
      <c r="AV38" s="872"/>
      <c r="AW38" s="872"/>
      <c r="AX38" s="872"/>
      <c r="AY38" s="872"/>
      <c r="AZ38" s="873"/>
      <c r="BA38" s="873"/>
      <c r="BB38" s="873"/>
      <c r="BC38" s="873"/>
      <c r="BD38" s="873"/>
      <c r="BE38" s="874"/>
      <c r="BF38" s="874"/>
      <c r="BG38" s="874"/>
      <c r="BH38" s="874"/>
      <c r="BI38" s="875"/>
      <c r="BJ38" s="232"/>
      <c r="BK38" s="232"/>
      <c r="BL38" s="232"/>
      <c r="BM38" s="232"/>
      <c r="BN38" s="232"/>
      <c r="BO38" s="241"/>
      <c r="BP38" s="241"/>
      <c r="BQ38" s="238">
        <v>32</v>
      </c>
      <c r="BR38" s="239"/>
      <c r="BS38" s="815"/>
      <c r="BT38" s="816"/>
      <c r="BU38" s="816"/>
      <c r="BV38" s="816"/>
      <c r="BW38" s="816"/>
      <c r="BX38" s="816"/>
      <c r="BY38" s="816"/>
      <c r="BZ38" s="816"/>
      <c r="CA38" s="816"/>
      <c r="CB38" s="816"/>
      <c r="CC38" s="816"/>
      <c r="CD38" s="816"/>
      <c r="CE38" s="816"/>
      <c r="CF38" s="816"/>
      <c r="CG38" s="81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15"/>
      <c r="DW38" s="816"/>
      <c r="DX38" s="816"/>
      <c r="DY38" s="816"/>
      <c r="DZ38" s="821"/>
      <c r="EA38" s="230"/>
    </row>
    <row r="39" spans="1:131" ht="26.25" customHeight="1" x14ac:dyDescent="0.15">
      <c r="A39" s="242">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76"/>
      <c r="AL39" s="872"/>
      <c r="AM39" s="872"/>
      <c r="AN39" s="872"/>
      <c r="AO39" s="872"/>
      <c r="AP39" s="872"/>
      <c r="AQ39" s="872"/>
      <c r="AR39" s="872"/>
      <c r="AS39" s="872"/>
      <c r="AT39" s="872"/>
      <c r="AU39" s="872"/>
      <c r="AV39" s="872"/>
      <c r="AW39" s="872"/>
      <c r="AX39" s="872"/>
      <c r="AY39" s="872"/>
      <c r="AZ39" s="873"/>
      <c r="BA39" s="873"/>
      <c r="BB39" s="873"/>
      <c r="BC39" s="873"/>
      <c r="BD39" s="873"/>
      <c r="BE39" s="874"/>
      <c r="BF39" s="874"/>
      <c r="BG39" s="874"/>
      <c r="BH39" s="874"/>
      <c r="BI39" s="875"/>
      <c r="BJ39" s="232"/>
      <c r="BK39" s="232"/>
      <c r="BL39" s="232"/>
      <c r="BM39" s="232"/>
      <c r="BN39" s="232"/>
      <c r="BO39" s="241"/>
      <c r="BP39" s="241"/>
      <c r="BQ39" s="238">
        <v>33</v>
      </c>
      <c r="BR39" s="239"/>
      <c r="BS39" s="815"/>
      <c r="BT39" s="816"/>
      <c r="BU39" s="816"/>
      <c r="BV39" s="816"/>
      <c r="BW39" s="816"/>
      <c r="BX39" s="816"/>
      <c r="BY39" s="816"/>
      <c r="BZ39" s="816"/>
      <c r="CA39" s="816"/>
      <c r="CB39" s="816"/>
      <c r="CC39" s="816"/>
      <c r="CD39" s="816"/>
      <c r="CE39" s="816"/>
      <c r="CF39" s="816"/>
      <c r="CG39" s="81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15"/>
      <c r="DW39" s="816"/>
      <c r="DX39" s="816"/>
      <c r="DY39" s="816"/>
      <c r="DZ39" s="821"/>
      <c r="EA39" s="230"/>
    </row>
    <row r="40" spans="1:131" ht="26.25" customHeight="1" x14ac:dyDescent="0.15">
      <c r="A40" s="238">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76"/>
      <c r="AL40" s="872"/>
      <c r="AM40" s="872"/>
      <c r="AN40" s="872"/>
      <c r="AO40" s="872"/>
      <c r="AP40" s="872"/>
      <c r="AQ40" s="872"/>
      <c r="AR40" s="872"/>
      <c r="AS40" s="872"/>
      <c r="AT40" s="872"/>
      <c r="AU40" s="872"/>
      <c r="AV40" s="872"/>
      <c r="AW40" s="872"/>
      <c r="AX40" s="872"/>
      <c r="AY40" s="872"/>
      <c r="AZ40" s="873"/>
      <c r="BA40" s="873"/>
      <c r="BB40" s="873"/>
      <c r="BC40" s="873"/>
      <c r="BD40" s="873"/>
      <c r="BE40" s="874"/>
      <c r="BF40" s="874"/>
      <c r="BG40" s="874"/>
      <c r="BH40" s="874"/>
      <c r="BI40" s="875"/>
      <c r="BJ40" s="232"/>
      <c r="BK40" s="232"/>
      <c r="BL40" s="232"/>
      <c r="BM40" s="232"/>
      <c r="BN40" s="232"/>
      <c r="BO40" s="241"/>
      <c r="BP40" s="241"/>
      <c r="BQ40" s="238">
        <v>34</v>
      </c>
      <c r="BR40" s="239"/>
      <c r="BS40" s="815"/>
      <c r="BT40" s="816"/>
      <c r="BU40" s="816"/>
      <c r="BV40" s="816"/>
      <c r="BW40" s="816"/>
      <c r="BX40" s="816"/>
      <c r="BY40" s="816"/>
      <c r="BZ40" s="816"/>
      <c r="CA40" s="816"/>
      <c r="CB40" s="816"/>
      <c r="CC40" s="816"/>
      <c r="CD40" s="816"/>
      <c r="CE40" s="816"/>
      <c r="CF40" s="816"/>
      <c r="CG40" s="81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15"/>
      <c r="DW40" s="816"/>
      <c r="DX40" s="816"/>
      <c r="DY40" s="816"/>
      <c r="DZ40" s="821"/>
      <c r="EA40" s="230"/>
    </row>
    <row r="41" spans="1:131" ht="26.25" customHeight="1" x14ac:dyDescent="0.15">
      <c r="A41" s="238">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76"/>
      <c r="AL41" s="872"/>
      <c r="AM41" s="872"/>
      <c r="AN41" s="872"/>
      <c r="AO41" s="872"/>
      <c r="AP41" s="872"/>
      <c r="AQ41" s="872"/>
      <c r="AR41" s="872"/>
      <c r="AS41" s="872"/>
      <c r="AT41" s="872"/>
      <c r="AU41" s="872"/>
      <c r="AV41" s="872"/>
      <c r="AW41" s="872"/>
      <c r="AX41" s="872"/>
      <c r="AY41" s="872"/>
      <c r="AZ41" s="873"/>
      <c r="BA41" s="873"/>
      <c r="BB41" s="873"/>
      <c r="BC41" s="873"/>
      <c r="BD41" s="873"/>
      <c r="BE41" s="874"/>
      <c r="BF41" s="874"/>
      <c r="BG41" s="874"/>
      <c r="BH41" s="874"/>
      <c r="BI41" s="875"/>
      <c r="BJ41" s="232"/>
      <c r="BK41" s="232"/>
      <c r="BL41" s="232"/>
      <c r="BM41" s="232"/>
      <c r="BN41" s="232"/>
      <c r="BO41" s="241"/>
      <c r="BP41" s="241"/>
      <c r="BQ41" s="238">
        <v>35</v>
      </c>
      <c r="BR41" s="239"/>
      <c r="BS41" s="815"/>
      <c r="BT41" s="816"/>
      <c r="BU41" s="816"/>
      <c r="BV41" s="816"/>
      <c r="BW41" s="816"/>
      <c r="BX41" s="816"/>
      <c r="BY41" s="816"/>
      <c r="BZ41" s="816"/>
      <c r="CA41" s="816"/>
      <c r="CB41" s="816"/>
      <c r="CC41" s="816"/>
      <c r="CD41" s="816"/>
      <c r="CE41" s="816"/>
      <c r="CF41" s="816"/>
      <c r="CG41" s="81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15"/>
      <c r="DW41" s="816"/>
      <c r="DX41" s="816"/>
      <c r="DY41" s="816"/>
      <c r="DZ41" s="821"/>
      <c r="EA41" s="230"/>
    </row>
    <row r="42" spans="1:131" ht="26.25" customHeight="1" x14ac:dyDescent="0.15">
      <c r="A42" s="238">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76"/>
      <c r="AL42" s="872"/>
      <c r="AM42" s="872"/>
      <c r="AN42" s="872"/>
      <c r="AO42" s="872"/>
      <c r="AP42" s="872"/>
      <c r="AQ42" s="872"/>
      <c r="AR42" s="872"/>
      <c r="AS42" s="872"/>
      <c r="AT42" s="872"/>
      <c r="AU42" s="872"/>
      <c r="AV42" s="872"/>
      <c r="AW42" s="872"/>
      <c r="AX42" s="872"/>
      <c r="AY42" s="872"/>
      <c r="AZ42" s="873"/>
      <c r="BA42" s="873"/>
      <c r="BB42" s="873"/>
      <c r="BC42" s="873"/>
      <c r="BD42" s="873"/>
      <c r="BE42" s="874"/>
      <c r="BF42" s="874"/>
      <c r="BG42" s="874"/>
      <c r="BH42" s="874"/>
      <c r="BI42" s="875"/>
      <c r="BJ42" s="232"/>
      <c r="BK42" s="232"/>
      <c r="BL42" s="232"/>
      <c r="BM42" s="232"/>
      <c r="BN42" s="232"/>
      <c r="BO42" s="241"/>
      <c r="BP42" s="241"/>
      <c r="BQ42" s="238">
        <v>36</v>
      </c>
      <c r="BR42" s="239"/>
      <c r="BS42" s="815"/>
      <c r="BT42" s="816"/>
      <c r="BU42" s="816"/>
      <c r="BV42" s="816"/>
      <c r="BW42" s="816"/>
      <c r="BX42" s="816"/>
      <c r="BY42" s="816"/>
      <c r="BZ42" s="816"/>
      <c r="CA42" s="816"/>
      <c r="CB42" s="816"/>
      <c r="CC42" s="816"/>
      <c r="CD42" s="816"/>
      <c r="CE42" s="816"/>
      <c r="CF42" s="816"/>
      <c r="CG42" s="81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15"/>
      <c r="DW42" s="816"/>
      <c r="DX42" s="816"/>
      <c r="DY42" s="816"/>
      <c r="DZ42" s="821"/>
      <c r="EA42" s="230"/>
    </row>
    <row r="43" spans="1:131" ht="26.25" customHeight="1" x14ac:dyDescent="0.15">
      <c r="A43" s="238">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76"/>
      <c r="AL43" s="872"/>
      <c r="AM43" s="872"/>
      <c r="AN43" s="872"/>
      <c r="AO43" s="872"/>
      <c r="AP43" s="872"/>
      <c r="AQ43" s="872"/>
      <c r="AR43" s="872"/>
      <c r="AS43" s="872"/>
      <c r="AT43" s="872"/>
      <c r="AU43" s="872"/>
      <c r="AV43" s="872"/>
      <c r="AW43" s="872"/>
      <c r="AX43" s="872"/>
      <c r="AY43" s="872"/>
      <c r="AZ43" s="873"/>
      <c r="BA43" s="873"/>
      <c r="BB43" s="873"/>
      <c r="BC43" s="873"/>
      <c r="BD43" s="873"/>
      <c r="BE43" s="874"/>
      <c r="BF43" s="874"/>
      <c r="BG43" s="874"/>
      <c r="BH43" s="874"/>
      <c r="BI43" s="875"/>
      <c r="BJ43" s="232"/>
      <c r="BK43" s="232"/>
      <c r="BL43" s="232"/>
      <c r="BM43" s="232"/>
      <c r="BN43" s="232"/>
      <c r="BO43" s="241"/>
      <c r="BP43" s="241"/>
      <c r="BQ43" s="238">
        <v>37</v>
      </c>
      <c r="BR43" s="239"/>
      <c r="BS43" s="815"/>
      <c r="BT43" s="816"/>
      <c r="BU43" s="816"/>
      <c r="BV43" s="816"/>
      <c r="BW43" s="816"/>
      <c r="BX43" s="816"/>
      <c r="BY43" s="816"/>
      <c r="BZ43" s="816"/>
      <c r="CA43" s="816"/>
      <c r="CB43" s="816"/>
      <c r="CC43" s="816"/>
      <c r="CD43" s="816"/>
      <c r="CE43" s="816"/>
      <c r="CF43" s="816"/>
      <c r="CG43" s="81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15"/>
      <c r="DW43" s="816"/>
      <c r="DX43" s="816"/>
      <c r="DY43" s="816"/>
      <c r="DZ43" s="821"/>
      <c r="EA43" s="230"/>
    </row>
    <row r="44" spans="1:131" ht="26.25" customHeight="1" x14ac:dyDescent="0.15">
      <c r="A44" s="238">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76"/>
      <c r="AL44" s="872"/>
      <c r="AM44" s="872"/>
      <c r="AN44" s="872"/>
      <c r="AO44" s="872"/>
      <c r="AP44" s="872"/>
      <c r="AQ44" s="872"/>
      <c r="AR44" s="872"/>
      <c r="AS44" s="872"/>
      <c r="AT44" s="872"/>
      <c r="AU44" s="872"/>
      <c r="AV44" s="872"/>
      <c r="AW44" s="872"/>
      <c r="AX44" s="872"/>
      <c r="AY44" s="872"/>
      <c r="AZ44" s="873"/>
      <c r="BA44" s="873"/>
      <c r="BB44" s="873"/>
      <c r="BC44" s="873"/>
      <c r="BD44" s="873"/>
      <c r="BE44" s="874"/>
      <c r="BF44" s="874"/>
      <c r="BG44" s="874"/>
      <c r="BH44" s="874"/>
      <c r="BI44" s="875"/>
      <c r="BJ44" s="232"/>
      <c r="BK44" s="232"/>
      <c r="BL44" s="232"/>
      <c r="BM44" s="232"/>
      <c r="BN44" s="232"/>
      <c r="BO44" s="241"/>
      <c r="BP44" s="241"/>
      <c r="BQ44" s="238">
        <v>38</v>
      </c>
      <c r="BR44" s="239"/>
      <c r="BS44" s="815"/>
      <c r="BT44" s="816"/>
      <c r="BU44" s="816"/>
      <c r="BV44" s="816"/>
      <c r="BW44" s="816"/>
      <c r="BX44" s="816"/>
      <c r="BY44" s="816"/>
      <c r="BZ44" s="816"/>
      <c r="CA44" s="816"/>
      <c r="CB44" s="816"/>
      <c r="CC44" s="816"/>
      <c r="CD44" s="816"/>
      <c r="CE44" s="816"/>
      <c r="CF44" s="816"/>
      <c r="CG44" s="81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15"/>
      <c r="DW44" s="816"/>
      <c r="DX44" s="816"/>
      <c r="DY44" s="816"/>
      <c r="DZ44" s="821"/>
      <c r="EA44" s="230"/>
    </row>
    <row r="45" spans="1:131" ht="26.25" customHeight="1" x14ac:dyDescent="0.15">
      <c r="A45" s="238">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76"/>
      <c r="AL45" s="872"/>
      <c r="AM45" s="872"/>
      <c r="AN45" s="872"/>
      <c r="AO45" s="872"/>
      <c r="AP45" s="872"/>
      <c r="AQ45" s="872"/>
      <c r="AR45" s="872"/>
      <c r="AS45" s="872"/>
      <c r="AT45" s="872"/>
      <c r="AU45" s="872"/>
      <c r="AV45" s="872"/>
      <c r="AW45" s="872"/>
      <c r="AX45" s="872"/>
      <c r="AY45" s="872"/>
      <c r="AZ45" s="873"/>
      <c r="BA45" s="873"/>
      <c r="BB45" s="873"/>
      <c r="BC45" s="873"/>
      <c r="BD45" s="873"/>
      <c r="BE45" s="874"/>
      <c r="BF45" s="874"/>
      <c r="BG45" s="874"/>
      <c r="BH45" s="874"/>
      <c r="BI45" s="875"/>
      <c r="BJ45" s="232"/>
      <c r="BK45" s="232"/>
      <c r="BL45" s="232"/>
      <c r="BM45" s="232"/>
      <c r="BN45" s="232"/>
      <c r="BO45" s="241"/>
      <c r="BP45" s="241"/>
      <c r="BQ45" s="238">
        <v>39</v>
      </c>
      <c r="BR45" s="239"/>
      <c r="BS45" s="815"/>
      <c r="BT45" s="816"/>
      <c r="BU45" s="816"/>
      <c r="BV45" s="816"/>
      <c r="BW45" s="816"/>
      <c r="BX45" s="816"/>
      <c r="BY45" s="816"/>
      <c r="BZ45" s="816"/>
      <c r="CA45" s="816"/>
      <c r="CB45" s="816"/>
      <c r="CC45" s="816"/>
      <c r="CD45" s="816"/>
      <c r="CE45" s="816"/>
      <c r="CF45" s="816"/>
      <c r="CG45" s="81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15"/>
      <c r="DW45" s="816"/>
      <c r="DX45" s="816"/>
      <c r="DY45" s="816"/>
      <c r="DZ45" s="821"/>
      <c r="EA45" s="230"/>
    </row>
    <row r="46" spans="1:131" ht="26.25" customHeight="1" x14ac:dyDescent="0.15">
      <c r="A46" s="238">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76"/>
      <c r="AL46" s="872"/>
      <c r="AM46" s="872"/>
      <c r="AN46" s="872"/>
      <c r="AO46" s="872"/>
      <c r="AP46" s="872"/>
      <c r="AQ46" s="872"/>
      <c r="AR46" s="872"/>
      <c r="AS46" s="872"/>
      <c r="AT46" s="872"/>
      <c r="AU46" s="872"/>
      <c r="AV46" s="872"/>
      <c r="AW46" s="872"/>
      <c r="AX46" s="872"/>
      <c r="AY46" s="872"/>
      <c r="AZ46" s="873"/>
      <c r="BA46" s="873"/>
      <c r="BB46" s="873"/>
      <c r="BC46" s="873"/>
      <c r="BD46" s="873"/>
      <c r="BE46" s="874"/>
      <c r="BF46" s="874"/>
      <c r="BG46" s="874"/>
      <c r="BH46" s="874"/>
      <c r="BI46" s="875"/>
      <c r="BJ46" s="232"/>
      <c r="BK46" s="232"/>
      <c r="BL46" s="232"/>
      <c r="BM46" s="232"/>
      <c r="BN46" s="232"/>
      <c r="BO46" s="241"/>
      <c r="BP46" s="241"/>
      <c r="BQ46" s="238">
        <v>40</v>
      </c>
      <c r="BR46" s="239"/>
      <c r="BS46" s="815"/>
      <c r="BT46" s="816"/>
      <c r="BU46" s="816"/>
      <c r="BV46" s="816"/>
      <c r="BW46" s="816"/>
      <c r="BX46" s="816"/>
      <c r="BY46" s="816"/>
      <c r="BZ46" s="816"/>
      <c r="CA46" s="816"/>
      <c r="CB46" s="816"/>
      <c r="CC46" s="816"/>
      <c r="CD46" s="816"/>
      <c r="CE46" s="816"/>
      <c r="CF46" s="816"/>
      <c r="CG46" s="81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15"/>
      <c r="DW46" s="816"/>
      <c r="DX46" s="816"/>
      <c r="DY46" s="816"/>
      <c r="DZ46" s="821"/>
      <c r="EA46" s="230"/>
    </row>
    <row r="47" spans="1:131" ht="26.25" customHeight="1" x14ac:dyDescent="0.15">
      <c r="A47" s="238">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76"/>
      <c r="AL47" s="872"/>
      <c r="AM47" s="872"/>
      <c r="AN47" s="872"/>
      <c r="AO47" s="872"/>
      <c r="AP47" s="872"/>
      <c r="AQ47" s="872"/>
      <c r="AR47" s="872"/>
      <c r="AS47" s="872"/>
      <c r="AT47" s="872"/>
      <c r="AU47" s="872"/>
      <c r="AV47" s="872"/>
      <c r="AW47" s="872"/>
      <c r="AX47" s="872"/>
      <c r="AY47" s="872"/>
      <c r="AZ47" s="873"/>
      <c r="BA47" s="873"/>
      <c r="BB47" s="873"/>
      <c r="BC47" s="873"/>
      <c r="BD47" s="873"/>
      <c r="BE47" s="874"/>
      <c r="BF47" s="874"/>
      <c r="BG47" s="874"/>
      <c r="BH47" s="874"/>
      <c r="BI47" s="875"/>
      <c r="BJ47" s="232"/>
      <c r="BK47" s="232"/>
      <c r="BL47" s="232"/>
      <c r="BM47" s="232"/>
      <c r="BN47" s="232"/>
      <c r="BO47" s="241"/>
      <c r="BP47" s="241"/>
      <c r="BQ47" s="238">
        <v>41</v>
      </c>
      <c r="BR47" s="239"/>
      <c r="BS47" s="815"/>
      <c r="BT47" s="816"/>
      <c r="BU47" s="816"/>
      <c r="BV47" s="816"/>
      <c r="BW47" s="816"/>
      <c r="BX47" s="816"/>
      <c r="BY47" s="816"/>
      <c r="BZ47" s="816"/>
      <c r="CA47" s="816"/>
      <c r="CB47" s="816"/>
      <c r="CC47" s="816"/>
      <c r="CD47" s="816"/>
      <c r="CE47" s="816"/>
      <c r="CF47" s="81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15"/>
      <c r="DW47" s="816"/>
      <c r="DX47" s="816"/>
      <c r="DY47" s="816"/>
      <c r="DZ47" s="821"/>
      <c r="EA47" s="230"/>
    </row>
    <row r="48" spans="1:131" ht="26.25" customHeight="1" x14ac:dyDescent="0.15">
      <c r="A48" s="238">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76"/>
      <c r="AL48" s="872"/>
      <c r="AM48" s="872"/>
      <c r="AN48" s="872"/>
      <c r="AO48" s="872"/>
      <c r="AP48" s="872"/>
      <c r="AQ48" s="872"/>
      <c r="AR48" s="872"/>
      <c r="AS48" s="872"/>
      <c r="AT48" s="872"/>
      <c r="AU48" s="872"/>
      <c r="AV48" s="872"/>
      <c r="AW48" s="872"/>
      <c r="AX48" s="872"/>
      <c r="AY48" s="872"/>
      <c r="AZ48" s="873"/>
      <c r="BA48" s="873"/>
      <c r="BB48" s="873"/>
      <c r="BC48" s="873"/>
      <c r="BD48" s="873"/>
      <c r="BE48" s="874"/>
      <c r="BF48" s="874"/>
      <c r="BG48" s="874"/>
      <c r="BH48" s="874"/>
      <c r="BI48" s="875"/>
      <c r="BJ48" s="232"/>
      <c r="BK48" s="232"/>
      <c r="BL48" s="232"/>
      <c r="BM48" s="232"/>
      <c r="BN48" s="232"/>
      <c r="BO48" s="241"/>
      <c r="BP48" s="241"/>
      <c r="BQ48" s="238">
        <v>42</v>
      </c>
      <c r="BR48" s="239"/>
      <c r="BS48" s="815"/>
      <c r="BT48" s="816"/>
      <c r="BU48" s="816"/>
      <c r="BV48" s="816"/>
      <c r="BW48" s="816"/>
      <c r="BX48" s="816"/>
      <c r="BY48" s="816"/>
      <c r="BZ48" s="816"/>
      <c r="CA48" s="816"/>
      <c r="CB48" s="816"/>
      <c r="CC48" s="816"/>
      <c r="CD48" s="816"/>
      <c r="CE48" s="816"/>
      <c r="CF48" s="81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15"/>
      <c r="DW48" s="816"/>
      <c r="DX48" s="816"/>
      <c r="DY48" s="816"/>
      <c r="DZ48" s="821"/>
      <c r="EA48" s="230"/>
    </row>
    <row r="49" spans="1:131" ht="26.25" customHeight="1" x14ac:dyDescent="0.15">
      <c r="A49" s="238">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76"/>
      <c r="AL49" s="872"/>
      <c r="AM49" s="872"/>
      <c r="AN49" s="872"/>
      <c r="AO49" s="872"/>
      <c r="AP49" s="872"/>
      <c r="AQ49" s="872"/>
      <c r="AR49" s="872"/>
      <c r="AS49" s="872"/>
      <c r="AT49" s="872"/>
      <c r="AU49" s="872"/>
      <c r="AV49" s="872"/>
      <c r="AW49" s="872"/>
      <c r="AX49" s="872"/>
      <c r="AY49" s="872"/>
      <c r="AZ49" s="873"/>
      <c r="BA49" s="873"/>
      <c r="BB49" s="873"/>
      <c r="BC49" s="873"/>
      <c r="BD49" s="873"/>
      <c r="BE49" s="874"/>
      <c r="BF49" s="874"/>
      <c r="BG49" s="874"/>
      <c r="BH49" s="874"/>
      <c r="BI49" s="875"/>
      <c r="BJ49" s="232"/>
      <c r="BK49" s="232"/>
      <c r="BL49" s="232"/>
      <c r="BM49" s="232"/>
      <c r="BN49" s="232"/>
      <c r="BO49" s="241"/>
      <c r="BP49" s="241"/>
      <c r="BQ49" s="238">
        <v>43</v>
      </c>
      <c r="BR49" s="239"/>
      <c r="BS49" s="815"/>
      <c r="BT49" s="816"/>
      <c r="BU49" s="816"/>
      <c r="BV49" s="816"/>
      <c r="BW49" s="816"/>
      <c r="BX49" s="816"/>
      <c r="BY49" s="816"/>
      <c r="BZ49" s="816"/>
      <c r="CA49" s="816"/>
      <c r="CB49" s="816"/>
      <c r="CC49" s="816"/>
      <c r="CD49" s="816"/>
      <c r="CE49" s="816"/>
      <c r="CF49" s="81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15"/>
      <c r="DW49" s="816"/>
      <c r="DX49" s="816"/>
      <c r="DY49" s="816"/>
      <c r="DZ49" s="821"/>
      <c r="EA49" s="230"/>
    </row>
    <row r="50" spans="1:131" ht="26.25" customHeight="1" x14ac:dyDescent="0.15">
      <c r="A50" s="238">
        <v>23</v>
      </c>
      <c r="B50" s="822"/>
      <c r="C50" s="823"/>
      <c r="D50" s="823"/>
      <c r="E50" s="823"/>
      <c r="F50" s="823"/>
      <c r="G50" s="823"/>
      <c r="H50" s="823"/>
      <c r="I50" s="823"/>
      <c r="J50" s="823"/>
      <c r="K50" s="823"/>
      <c r="L50" s="823"/>
      <c r="M50" s="823"/>
      <c r="N50" s="823"/>
      <c r="O50" s="823"/>
      <c r="P50" s="824"/>
      <c r="Q50" s="877"/>
      <c r="R50" s="878"/>
      <c r="S50" s="878"/>
      <c r="T50" s="878"/>
      <c r="U50" s="878"/>
      <c r="V50" s="878"/>
      <c r="W50" s="878"/>
      <c r="X50" s="878"/>
      <c r="Y50" s="878"/>
      <c r="Z50" s="878"/>
      <c r="AA50" s="878"/>
      <c r="AB50" s="878"/>
      <c r="AC50" s="878"/>
      <c r="AD50" s="878"/>
      <c r="AE50" s="879"/>
      <c r="AF50" s="828"/>
      <c r="AG50" s="829"/>
      <c r="AH50" s="829"/>
      <c r="AI50" s="829"/>
      <c r="AJ50" s="830"/>
      <c r="AK50" s="881"/>
      <c r="AL50" s="878"/>
      <c r="AM50" s="878"/>
      <c r="AN50" s="878"/>
      <c r="AO50" s="878"/>
      <c r="AP50" s="878"/>
      <c r="AQ50" s="878"/>
      <c r="AR50" s="878"/>
      <c r="AS50" s="878"/>
      <c r="AT50" s="878"/>
      <c r="AU50" s="878"/>
      <c r="AV50" s="878"/>
      <c r="AW50" s="878"/>
      <c r="AX50" s="878"/>
      <c r="AY50" s="878"/>
      <c r="AZ50" s="880"/>
      <c r="BA50" s="880"/>
      <c r="BB50" s="880"/>
      <c r="BC50" s="880"/>
      <c r="BD50" s="880"/>
      <c r="BE50" s="874"/>
      <c r="BF50" s="874"/>
      <c r="BG50" s="874"/>
      <c r="BH50" s="874"/>
      <c r="BI50" s="875"/>
      <c r="BJ50" s="232"/>
      <c r="BK50" s="232"/>
      <c r="BL50" s="232"/>
      <c r="BM50" s="232"/>
      <c r="BN50" s="232"/>
      <c r="BO50" s="241"/>
      <c r="BP50" s="241"/>
      <c r="BQ50" s="238">
        <v>44</v>
      </c>
      <c r="BR50" s="239"/>
      <c r="BS50" s="815"/>
      <c r="BT50" s="816"/>
      <c r="BU50" s="816"/>
      <c r="BV50" s="816"/>
      <c r="BW50" s="816"/>
      <c r="BX50" s="816"/>
      <c r="BY50" s="816"/>
      <c r="BZ50" s="816"/>
      <c r="CA50" s="816"/>
      <c r="CB50" s="816"/>
      <c r="CC50" s="816"/>
      <c r="CD50" s="816"/>
      <c r="CE50" s="816"/>
      <c r="CF50" s="81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15"/>
      <c r="DW50" s="816"/>
      <c r="DX50" s="816"/>
      <c r="DY50" s="816"/>
      <c r="DZ50" s="821"/>
      <c r="EA50" s="230"/>
    </row>
    <row r="51" spans="1:131" ht="26.25" customHeight="1" x14ac:dyDescent="0.15">
      <c r="A51" s="238">
        <v>24</v>
      </c>
      <c r="B51" s="822"/>
      <c r="C51" s="823"/>
      <c r="D51" s="823"/>
      <c r="E51" s="823"/>
      <c r="F51" s="823"/>
      <c r="G51" s="823"/>
      <c r="H51" s="823"/>
      <c r="I51" s="823"/>
      <c r="J51" s="823"/>
      <c r="K51" s="823"/>
      <c r="L51" s="823"/>
      <c r="M51" s="823"/>
      <c r="N51" s="823"/>
      <c r="O51" s="823"/>
      <c r="P51" s="824"/>
      <c r="Q51" s="877"/>
      <c r="R51" s="878"/>
      <c r="S51" s="878"/>
      <c r="T51" s="878"/>
      <c r="U51" s="878"/>
      <c r="V51" s="878"/>
      <c r="W51" s="878"/>
      <c r="X51" s="878"/>
      <c r="Y51" s="878"/>
      <c r="Z51" s="878"/>
      <c r="AA51" s="878"/>
      <c r="AB51" s="878"/>
      <c r="AC51" s="878"/>
      <c r="AD51" s="878"/>
      <c r="AE51" s="879"/>
      <c r="AF51" s="828"/>
      <c r="AG51" s="829"/>
      <c r="AH51" s="829"/>
      <c r="AI51" s="829"/>
      <c r="AJ51" s="830"/>
      <c r="AK51" s="881"/>
      <c r="AL51" s="878"/>
      <c r="AM51" s="878"/>
      <c r="AN51" s="878"/>
      <c r="AO51" s="878"/>
      <c r="AP51" s="878"/>
      <c r="AQ51" s="878"/>
      <c r="AR51" s="878"/>
      <c r="AS51" s="878"/>
      <c r="AT51" s="878"/>
      <c r="AU51" s="878"/>
      <c r="AV51" s="878"/>
      <c r="AW51" s="878"/>
      <c r="AX51" s="878"/>
      <c r="AY51" s="878"/>
      <c r="AZ51" s="880"/>
      <c r="BA51" s="880"/>
      <c r="BB51" s="880"/>
      <c r="BC51" s="880"/>
      <c r="BD51" s="880"/>
      <c r="BE51" s="874"/>
      <c r="BF51" s="874"/>
      <c r="BG51" s="874"/>
      <c r="BH51" s="874"/>
      <c r="BI51" s="875"/>
      <c r="BJ51" s="232"/>
      <c r="BK51" s="232"/>
      <c r="BL51" s="232"/>
      <c r="BM51" s="232"/>
      <c r="BN51" s="232"/>
      <c r="BO51" s="241"/>
      <c r="BP51" s="241"/>
      <c r="BQ51" s="238">
        <v>45</v>
      </c>
      <c r="BR51" s="239"/>
      <c r="BS51" s="815"/>
      <c r="BT51" s="816"/>
      <c r="BU51" s="816"/>
      <c r="BV51" s="816"/>
      <c r="BW51" s="816"/>
      <c r="BX51" s="816"/>
      <c r="BY51" s="816"/>
      <c r="BZ51" s="816"/>
      <c r="CA51" s="816"/>
      <c r="CB51" s="816"/>
      <c r="CC51" s="816"/>
      <c r="CD51" s="816"/>
      <c r="CE51" s="816"/>
      <c r="CF51" s="81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15"/>
      <c r="DW51" s="816"/>
      <c r="DX51" s="816"/>
      <c r="DY51" s="816"/>
      <c r="DZ51" s="821"/>
      <c r="EA51" s="230"/>
    </row>
    <row r="52" spans="1:131" ht="26.25" customHeight="1" x14ac:dyDescent="0.15">
      <c r="A52" s="238">
        <v>25</v>
      </c>
      <c r="B52" s="822"/>
      <c r="C52" s="823"/>
      <c r="D52" s="823"/>
      <c r="E52" s="823"/>
      <c r="F52" s="823"/>
      <c r="G52" s="823"/>
      <c r="H52" s="823"/>
      <c r="I52" s="823"/>
      <c r="J52" s="823"/>
      <c r="K52" s="823"/>
      <c r="L52" s="823"/>
      <c r="M52" s="823"/>
      <c r="N52" s="823"/>
      <c r="O52" s="823"/>
      <c r="P52" s="824"/>
      <c r="Q52" s="877"/>
      <c r="R52" s="878"/>
      <c r="S52" s="878"/>
      <c r="T52" s="878"/>
      <c r="U52" s="878"/>
      <c r="V52" s="878"/>
      <c r="W52" s="878"/>
      <c r="X52" s="878"/>
      <c r="Y52" s="878"/>
      <c r="Z52" s="878"/>
      <c r="AA52" s="878"/>
      <c r="AB52" s="878"/>
      <c r="AC52" s="878"/>
      <c r="AD52" s="878"/>
      <c r="AE52" s="879"/>
      <c r="AF52" s="828"/>
      <c r="AG52" s="829"/>
      <c r="AH52" s="829"/>
      <c r="AI52" s="829"/>
      <c r="AJ52" s="830"/>
      <c r="AK52" s="881"/>
      <c r="AL52" s="878"/>
      <c r="AM52" s="878"/>
      <c r="AN52" s="878"/>
      <c r="AO52" s="878"/>
      <c r="AP52" s="878"/>
      <c r="AQ52" s="878"/>
      <c r="AR52" s="878"/>
      <c r="AS52" s="878"/>
      <c r="AT52" s="878"/>
      <c r="AU52" s="878"/>
      <c r="AV52" s="878"/>
      <c r="AW52" s="878"/>
      <c r="AX52" s="878"/>
      <c r="AY52" s="878"/>
      <c r="AZ52" s="880"/>
      <c r="BA52" s="880"/>
      <c r="BB52" s="880"/>
      <c r="BC52" s="880"/>
      <c r="BD52" s="880"/>
      <c r="BE52" s="874"/>
      <c r="BF52" s="874"/>
      <c r="BG52" s="874"/>
      <c r="BH52" s="874"/>
      <c r="BI52" s="875"/>
      <c r="BJ52" s="232"/>
      <c r="BK52" s="232"/>
      <c r="BL52" s="232"/>
      <c r="BM52" s="232"/>
      <c r="BN52" s="232"/>
      <c r="BO52" s="241"/>
      <c r="BP52" s="241"/>
      <c r="BQ52" s="238">
        <v>46</v>
      </c>
      <c r="BR52" s="239"/>
      <c r="BS52" s="815"/>
      <c r="BT52" s="816"/>
      <c r="BU52" s="816"/>
      <c r="BV52" s="816"/>
      <c r="BW52" s="816"/>
      <c r="BX52" s="816"/>
      <c r="BY52" s="816"/>
      <c r="BZ52" s="816"/>
      <c r="CA52" s="816"/>
      <c r="CB52" s="816"/>
      <c r="CC52" s="816"/>
      <c r="CD52" s="816"/>
      <c r="CE52" s="816"/>
      <c r="CF52" s="81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15"/>
      <c r="DW52" s="816"/>
      <c r="DX52" s="816"/>
      <c r="DY52" s="816"/>
      <c r="DZ52" s="821"/>
      <c r="EA52" s="230"/>
    </row>
    <row r="53" spans="1:131" ht="26.25" customHeight="1" x14ac:dyDescent="0.15">
      <c r="A53" s="238">
        <v>26</v>
      </c>
      <c r="B53" s="822"/>
      <c r="C53" s="823"/>
      <c r="D53" s="823"/>
      <c r="E53" s="823"/>
      <c r="F53" s="823"/>
      <c r="G53" s="823"/>
      <c r="H53" s="823"/>
      <c r="I53" s="823"/>
      <c r="J53" s="823"/>
      <c r="K53" s="823"/>
      <c r="L53" s="823"/>
      <c r="M53" s="823"/>
      <c r="N53" s="823"/>
      <c r="O53" s="823"/>
      <c r="P53" s="824"/>
      <c r="Q53" s="877"/>
      <c r="R53" s="878"/>
      <c r="S53" s="878"/>
      <c r="T53" s="878"/>
      <c r="U53" s="878"/>
      <c r="V53" s="878"/>
      <c r="W53" s="878"/>
      <c r="X53" s="878"/>
      <c r="Y53" s="878"/>
      <c r="Z53" s="878"/>
      <c r="AA53" s="878"/>
      <c r="AB53" s="878"/>
      <c r="AC53" s="878"/>
      <c r="AD53" s="878"/>
      <c r="AE53" s="879"/>
      <c r="AF53" s="828"/>
      <c r="AG53" s="829"/>
      <c r="AH53" s="829"/>
      <c r="AI53" s="829"/>
      <c r="AJ53" s="830"/>
      <c r="AK53" s="881"/>
      <c r="AL53" s="878"/>
      <c r="AM53" s="878"/>
      <c r="AN53" s="878"/>
      <c r="AO53" s="878"/>
      <c r="AP53" s="878"/>
      <c r="AQ53" s="878"/>
      <c r="AR53" s="878"/>
      <c r="AS53" s="878"/>
      <c r="AT53" s="878"/>
      <c r="AU53" s="878"/>
      <c r="AV53" s="878"/>
      <c r="AW53" s="878"/>
      <c r="AX53" s="878"/>
      <c r="AY53" s="878"/>
      <c r="AZ53" s="880"/>
      <c r="BA53" s="880"/>
      <c r="BB53" s="880"/>
      <c r="BC53" s="880"/>
      <c r="BD53" s="880"/>
      <c r="BE53" s="874"/>
      <c r="BF53" s="874"/>
      <c r="BG53" s="874"/>
      <c r="BH53" s="874"/>
      <c r="BI53" s="875"/>
      <c r="BJ53" s="232"/>
      <c r="BK53" s="232"/>
      <c r="BL53" s="232"/>
      <c r="BM53" s="232"/>
      <c r="BN53" s="232"/>
      <c r="BO53" s="241"/>
      <c r="BP53" s="241"/>
      <c r="BQ53" s="238">
        <v>47</v>
      </c>
      <c r="BR53" s="239"/>
      <c r="BS53" s="815"/>
      <c r="BT53" s="816"/>
      <c r="BU53" s="816"/>
      <c r="BV53" s="816"/>
      <c r="BW53" s="816"/>
      <c r="BX53" s="816"/>
      <c r="BY53" s="816"/>
      <c r="BZ53" s="816"/>
      <c r="CA53" s="816"/>
      <c r="CB53" s="816"/>
      <c r="CC53" s="816"/>
      <c r="CD53" s="816"/>
      <c r="CE53" s="816"/>
      <c r="CF53" s="81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15"/>
      <c r="DW53" s="816"/>
      <c r="DX53" s="816"/>
      <c r="DY53" s="816"/>
      <c r="DZ53" s="821"/>
      <c r="EA53" s="230"/>
    </row>
    <row r="54" spans="1:131" ht="26.25" customHeight="1" x14ac:dyDescent="0.15">
      <c r="A54" s="238">
        <v>27</v>
      </c>
      <c r="B54" s="822"/>
      <c r="C54" s="823"/>
      <c r="D54" s="823"/>
      <c r="E54" s="823"/>
      <c r="F54" s="823"/>
      <c r="G54" s="823"/>
      <c r="H54" s="823"/>
      <c r="I54" s="823"/>
      <c r="J54" s="823"/>
      <c r="K54" s="823"/>
      <c r="L54" s="823"/>
      <c r="M54" s="823"/>
      <c r="N54" s="823"/>
      <c r="O54" s="823"/>
      <c r="P54" s="824"/>
      <c r="Q54" s="877"/>
      <c r="R54" s="878"/>
      <c r="S54" s="878"/>
      <c r="T54" s="878"/>
      <c r="U54" s="878"/>
      <c r="V54" s="878"/>
      <c r="W54" s="878"/>
      <c r="X54" s="878"/>
      <c r="Y54" s="878"/>
      <c r="Z54" s="878"/>
      <c r="AA54" s="878"/>
      <c r="AB54" s="878"/>
      <c r="AC54" s="878"/>
      <c r="AD54" s="878"/>
      <c r="AE54" s="879"/>
      <c r="AF54" s="828"/>
      <c r="AG54" s="829"/>
      <c r="AH54" s="829"/>
      <c r="AI54" s="829"/>
      <c r="AJ54" s="830"/>
      <c r="AK54" s="881"/>
      <c r="AL54" s="878"/>
      <c r="AM54" s="878"/>
      <c r="AN54" s="878"/>
      <c r="AO54" s="878"/>
      <c r="AP54" s="878"/>
      <c r="AQ54" s="878"/>
      <c r="AR54" s="878"/>
      <c r="AS54" s="878"/>
      <c r="AT54" s="878"/>
      <c r="AU54" s="878"/>
      <c r="AV54" s="878"/>
      <c r="AW54" s="878"/>
      <c r="AX54" s="878"/>
      <c r="AY54" s="878"/>
      <c r="AZ54" s="880"/>
      <c r="BA54" s="880"/>
      <c r="BB54" s="880"/>
      <c r="BC54" s="880"/>
      <c r="BD54" s="880"/>
      <c r="BE54" s="874"/>
      <c r="BF54" s="874"/>
      <c r="BG54" s="874"/>
      <c r="BH54" s="874"/>
      <c r="BI54" s="875"/>
      <c r="BJ54" s="232"/>
      <c r="BK54" s="232"/>
      <c r="BL54" s="232"/>
      <c r="BM54" s="232"/>
      <c r="BN54" s="232"/>
      <c r="BO54" s="241"/>
      <c r="BP54" s="241"/>
      <c r="BQ54" s="238">
        <v>48</v>
      </c>
      <c r="BR54" s="239"/>
      <c r="BS54" s="815"/>
      <c r="BT54" s="816"/>
      <c r="BU54" s="816"/>
      <c r="BV54" s="816"/>
      <c r="BW54" s="816"/>
      <c r="BX54" s="816"/>
      <c r="BY54" s="816"/>
      <c r="BZ54" s="816"/>
      <c r="CA54" s="816"/>
      <c r="CB54" s="816"/>
      <c r="CC54" s="816"/>
      <c r="CD54" s="816"/>
      <c r="CE54" s="816"/>
      <c r="CF54" s="81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15"/>
      <c r="DW54" s="816"/>
      <c r="DX54" s="816"/>
      <c r="DY54" s="816"/>
      <c r="DZ54" s="821"/>
      <c r="EA54" s="230"/>
    </row>
    <row r="55" spans="1:131" ht="26.25" customHeight="1" x14ac:dyDescent="0.15">
      <c r="A55" s="238">
        <v>28</v>
      </c>
      <c r="B55" s="822"/>
      <c r="C55" s="823"/>
      <c r="D55" s="823"/>
      <c r="E55" s="823"/>
      <c r="F55" s="823"/>
      <c r="G55" s="823"/>
      <c r="H55" s="823"/>
      <c r="I55" s="823"/>
      <c r="J55" s="823"/>
      <c r="K55" s="823"/>
      <c r="L55" s="823"/>
      <c r="M55" s="823"/>
      <c r="N55" s="823"/>
      <c r="O55" s="823"/>
      <c r="P55" s="824"/>
      <c r="Q55" s="877"/>
      <c r="R55" s="878"/>
      <c r="S55" s="878"/>
      <c r="T55" s="878"/>
      <c r="U55" s="878"/>
      <c r="V55" s="878"/>
      <c r="W55" s="878"/>
      <c r="X55" s="878"/>
      <c r="Y55" s="878"/>
      <c r="Z55" s="878"/>
      <c r="AA55" s="878"/>
      <c r="AB55" s="878"/>
      <c r="AC55" s="878"/>
      <c r="AD55" s="878"/>
      <c r="AE55" s="879"/>
      <c r="AF55" s="828"/>
      <c r="AG55" s="829"/>
      <c r="AH55" s="829"/>
      <c r="AI55" s="829"/>
      <c r="AJ55" s="830"/>
      <c r="AK55" s="881"/>
      <c r="AL55" s="878"/>
      <c r="AM55" s="878"/>
      <c r="AN55" s="878"/>
      <c r="AO55" s="878"/>
      <c r="AP55" s="878"/>
      <c r="AQ55" s="878"/>
      <c r="AR55" s="878"/>
      <c r="AS55" s="878"/>
      <c r="AT55" s="878"/>
      <c r="AU55" s="878"/>
      <c r="AV55" s="878"/>
      <c r="AW55" s="878"/>
      <c r="AX55" s="878"/>
      <c r="AY55" s="878"/>
      <c r="AZ55" s="880"/>
      <c r="BA55" s="880"/>
      <c r="BB55" s="880"/>
      <c r="BC55" s="880"/>
      <c r="BD55" s="880"/>
      <c r="BE55" s="874"/>
      <c r="BF55" s="874"/>
      <c r="BG55" s="874"/>
      <c r="BH55" s="874"/>
      <c r="BI55" s="875"/>
      <c r="BJ55" s="232"/>
      <c r="BK55" s="232"/>
      <c r="BL55" s="232"/>
      <c r="BM55" s="232"/>
      <c r="BN55" s="232"/>
      <c r="BO55" s="241"/>
      <c r="BP55" s="241"/>
      <c r="BQ55" s="238">
        <v>49</v>
      </c>
      <c r="BR55" s="239"/>
      <c r="BS55" s="815"/>
      <c r="BT55" s="816"/>
      <c r="BU55" s="816"/>
      <c r="BV55" s="816"/>
      <c r="BW55" s="816"/>
      <c r="BX55" s="816"/>
      <c r="BY55" s="816"/>
      <c r="BZ55" s="816"/>
      <c r="CA55" s="816"/>
      <c r="CB55" s="816"/>
      <c r="CC55" s="816"/>
      <c r="CD55" s="816"/>
      <c r="CE55" s="816"/>
      <c r="CF55" s="81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15"/>
      <c r="DW55" s="816"/>
      <c r="DX55" s="816"/>
      <c r="DY55" s="816"/>
      <c r="DZ55" s="821"/>
      <c r="EA55" s="230"/>
    </row>
    <row r="56" spans="1:131" ht="26.25" customHeight="1" x14ac:dyDescent="0.15">
      <c r="A56" s="238">
        <v>29</v>
      </c>
      <c r="B56" s="822"/>
      <c r="C56" s="823"/>
      <c r="D56" s="823"/>
      <c r="E56" s="823"/>
      <c r="F56" s="823"/>
      <c r="G56" s="823"/>
      <c r="H56" s="823"/>
      <c r="I56" s="823"/>
      <c r="J56" s="823"/>
      <c r="K56" s="823"/>
      <c r="L56" s="823"/>
      <c r="M56" s="823"/>
      <c r="N56" s="823"/>
      <c r="O56" s="823"/>
      <c r="P56" s="824"/>
      <c r="Q56" s="877"/>
      <c r="R56" s="878"/>
      <c r="S56" s="878"/>
      <c r="T56" s="878"/>
      <c r="U56" s="878"/>
      <c r="V56" s="878"/>
      <c r="W56" s="878"/>
      <c r="X56" s="878"/>
      <c r="Y56" s="878"/>
      <c r="Z56" s="878"/>
      <c r="AA56" s="878"/>
      <c r="AB56" s="878"/>
      <c r="AC56" s="878"/>
      <c r="AD56" s="878"/>
      <c r="AE56" s="879"/>
      <c r="AF56" s="828"/>
      <c r="AG56" s="829"/>
      <c r="AH56" s="829"/>
      <c r="AI56" s="829"/>
      <c r="AJ56" s="830"/>
      <c r="AK56" s="881"/>
      <c r="AL56" s="878"/>
      <c r="AM56" s="878"/>
      <c r="AN56" s="878"/>
      <c r="AO56" s="878"/>
      <c r="AP56" s="878"/>
      <c r="AQ56" s="878"/>
      <c r="AR56" s="878"/>
      <c r="AS56" s="878"/>
      <c r="AT56" s="878"/>
      <c r="AU56" s="878"/>
      <c r="AV56" s="878"/>
      <c r="AW56" s="878"/>
      <c r="AX56" s="878"/>
      <c r="AY56" s="878"/>
      <c r="AZ56" s="880"/>
      <c r="BA56" s="880"/>
      <c r="BB56" s="880"/>
      <c r="BC56" s="880"/>
      <c r="BD56" s="880"/>
      <c r="BE56" s="874"/>
      <c r="BF56" s="874"/>
      <c r="BG56" s="874"/>
      <c r="BH56" s="874"/>
      <c r="BI56" s="875"/>
      <c r="BJ56" s="232"/>
      <c r="BK56" s="232"/>
      <c r="BL56" s="232"/>
      <c r="BM56" s="232"/>
      <c r="BN56" s="232"/>
      <c r="BO56" s="241"/>
      <c r="BP56" s="241"/>
      <c r="BQ56" s="238">
        <v>50</v>
      </c>
      <c r="BR56" s="239"/>
      <c r="BS56" s="815"/>
      <c r="BT56" s="816"/>
      <c r="BU56" s="816"/>
      <c r="BV56" s="816"/>
      <c r="BW56" s="816"/>
      <c r="BX56" s="816"/>
      <c r="BY56" s="816"/>
      <c r="BZ56" s="816"/>
      <c r="CA56" s="816"/>
      <c r="CB56" s="816"/>
      <c r="CC56" s="816"/>
      <c r="CD56" s="816"/>
      <c r="CE56" s="816"/>
      <c r="CF56" s="81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15"/>
      <c r="DW56" s="816"/>
      <c r="DX56" s="816"/>
      <c r="DY56" s="816"/>
      <c r="DZ56" s="821"/>
      <c r="EA56" s="230"/>
    </row>
    <row r="57" spans="1:131" ht="26.25" customHeight="1" x14ac:dyDescent="0.15">
      <c r="A57" s="238">
        <v>30</v>
      </c>
      <c r="B57" s="822"/>
      <c r="C57" s="823"/>
      <c r="D57" s="823"/>
      <c r="E57" s="823"/>
      <c r="F57" s="823"/>
      <c r="G57" s="823"/>
      <c r="H57" s="823"/>
      <c r="I57" s="823"/>
      <c r="J57" s="823"/>
      <c r="K57" s="823"/>
      <c r="L57" s="823"/>
      <c r="M57" s="823"/>
      <c r="N57" s="823"/>
      <c r="O57" s="823"/>
      <c r="P57" s="824"/>
      <c r="Q57" s="877"/>
      <c r="R57" s="878"/>
      <c r="S57" s="878"/>
      <c r="T57" s="878"/>
      <c r="U57" s="878"/>
      <c r="V57" s="878"/>
      <c r="W57" s="878"/>
      <c r="X57" s="878"/>
      <c r="Y57" s="878"/>
      <c r="Z57" s="878"/>
      <c r="AA57" s="878"/>
      <c r="AB57" s="878"/>
      <c r="AC57" s="878"/>
      <c r="AD57" s="878"/>
      <c r="AE57" s="879"/>
      <c r="AF57" s="828"/>
      <c r="AG57" s="829"/>
      <c r="AH57" s="829"/>
      <c r="AI57" s="829"/>
      <c r="AJ57" s="830"/>
      <c r="AK57" s="881"/>
      <c r="AL57" s="878"/>
      <c r="AM57" s="878"/>
      <c r="AN57" s="878"/>
      <c r="AO57" s="878"/>
      <c r="AP57" s="878"/>
      <c r="AQ57" s="878"/>
      <c r="AR57" s="878"/>
      <c r="AS57" s="878"/>
      <c r="AT57" s="878"/>
      <c r="AU57" s="878"/>
      <c r="AV57" s="878"/>
      <c r="AW57" s="878"/>
      <c r="AX57" s="878"/>
      <c r="AY57" s="878"/>
      <c r="AZ57" s="880"/>
      <c r="BA57" s="880"/>
      <c r="BB57" s="880"/>
      <c r="BC57" s="880"/>
      <c r="BD57" s="880"/>
      <c r="BE57" s="874"/>
      <c r="BF57" s="874"/>
      <c r="BG57" s="874"/>
      <c r="BH57" s="874"/>
      <c r="BI57" s="875"/>
      <c r="BJ57" s="232"/>
      <c r="BK57" s="232"/>
      <c r="BL57" s="232"/>
      <c r="BM57" s="232"/>
      <c r="BN57" s="232"/>
      <c r="BO57" s="241"/>
      <c r="BP57" s="241"/>
      <c r="BQ57" s="238">
        <v>51</v>
      </c>
      <c r="BR57" s="239"/>
      <c r="BS57" s="815"/>
      <c r="BT57" s="816"/>
      <c r="BU57" s="816"/>
      <c r="BV57" s="816"/>
      <c r="BW57" s="816"/>
      <c r="BX57" s="816"/>
      <c r="BY57" s="816"/>
      <c r="BZ57" s="816"/>
      <c r="CA57" s="816"/>
      <c r="CB57" s="816"/>
      <c r="CC57" s="816"/>
      <c r="CD57" s="816"/>
      <c r="CE57" s="816"/>
      <c r="CF57" s="81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15"/>
      <c r="DW57" s="816"/>
      <c r="DX57" s="816"/>
      <c r="DY57" s="816"/>
      <c r="DZ57" s="821"/>
      <c r="EA57" s="230"/>
    </row>
    <row r="58" spans="1:131" ht="26.25" customHeight="1" x14ac:dyDescent="0.15">
      <c r="A58" s="238">
        <v>31</v>
      </c>
      <c r="B58" s="822"/>
      <c r="C58" s="823"/>
      <c r="D58" s="823"/>
      <c r="E58" s="823"/>
      <c r="F58" s="823"/>
      <c r="G58" s="823"/>
      <c r="H58" s="823"/>
      <c r="I58" s="823"/>
      <c r="J58" s="823"/>
      <c r="K58" s="823"/>
      <c r="L58" s="823"/>
      <c r="M58" s="823"/>
      <c r="N58" s="823"/>
      <c r="O58" s="823"/>
      <c r="P58" s="824"/>
      <c r="Q58" s="877"/>
      <c r="R58" s="878"/>
      <c r="S58" s="878"/>
      <c r="T58" s="878"/>
      <c r="U58" s="878"/>
      <c r="V58" s="878"/>
      <c r="W58" s="878"/>
      <c r="X58" s="878"/>
      <c r="Y58" s="878"/>
      <c r="Z58" s="878"/>
      <c r="AA58" s="878"/>
      <c r="AB58" s="878"/>
      <c r="AC58" s="878"/>
      <c r="AD58" s="878"/>
      <c r="AE58" s="879"/>
      <c r="AF58" s="828"/>
      <c r="AG58" s="829"/>
      <c r="AH58" s="829"/>
      <c r="AI58" s="829"/>
      <c r="AJ58" s="830"/>
      <c r="AK58" s="881"/>
      <c r="AL58" s="878"/>
      <c r="AM58" s="878"/>
      <c r="AN58" s="878"/>
      <c r="AO58" s="878"/>
      <c r="AP58" s="878"/>
      <c r="AQ58" s="878"/>
      <c r="AR58" s="878"/>
      <c r="AS58" s="878"/>
      <c r="AT58" s="878"/>
      <c r="AU58" s="878"/>
      <c r="AV58" s="878"/>
      <c r="AW58" s="878"/>
      <c r="AX58" s="878"/>
      <c r="AY58" s="878"/>
      <c r="AZ58" s="880"/>
      <c r="BA58" s="880"/>
      <c r="BB58" s="880"/>
      <c r="BC58" s="880"/>
      <c r="BD58" s="880"/>
      <c r="BE58" s="874"/>
      <c r="BF58" s="874"/>
      <c r="BG58" s="874"/>
      <c r="BH58" s="874"/>
      <c r="BI58" s="875"/>
      <c r="BJ58" s="232"/>
      <c r="BK58" s="232"/>
      <c r="BL58" s="232"/>
      <c r="BM58" s="232"/>
      <c r="BN58" s="232"/>
      <c r="BO58" s="241"/>
      <c r="BP58" s="241"/>
      <c r="BQ58" s="238">
        <v>52</v>
      </c>
      <c r="BR58" s="239"/>
      <c r="BS58" s="815"/>
      <c r="BT58" s="816"/>
      <c r="BU58" s="816"/>
      <c r="BV58" s="816"/>
      <c r="BW58" s="816"/>
      <c r="BX58" s="816"/>
      <c r="BY58" s="816"/>
      <c r="BZ58" s="816"/>
      <c r="CA58" s="816"/>
      <c r="CB58" s="816"/>
      <c r="CC58" s="816"/>
      <c r="CD58" s="816"/>
      <c r="CE58" s="816"/>
      <c r="CF58" s="81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15"/>
      <c r="DW58" s="816"/>
      <c r="DX58" s="816"/>
      <c r="DY58" s="816"/>
      <c r="DZ58" s="821"/>
      <c r="EA58" s="230"/>
    </row>
    <row r="59" spans="1:131" ht="26.25" customHeight="1" x14ac:dyDescent="0.15">
      <c r="A59" s="238">
        <v>32</v>
      </c>
      <c r="B59" s="822"/>
      <c r="C59" s="823"/>
      <c r="D59" s="823"/>
      <c r="E59" s="823"/>
      <c r="F59" s="823"/>
      <c r="G59" s="823"/>
      <c r="H59" s="823"/>
      <c r="I59" s="823"/>
      <c r="J59" s="823"/>
      <c r="K59" s="823"/>
      <c r="L59" s="823"/>
      <c r="M59" s="823"/>
      <c r="N59" s="823"/>
      <c r="O59" s="823"/>
      <c r="P59" s="824"/>
      <c r="Q59" s="877"/>
      <c r="R59" s="878"/>
      <c r="S59" s="878"/>
      <c r="T59" s="878"/>
      <c r="U59" s="878"/>
      <c r="V59" s="878"/>
      <c r="W59" s="878"/>
      <c r="X59" s="878"/>
      <c r="Y59" s="878"/>
      <c r="Z59" s="878"/>
      <c r="AA59" s="878"/>
      <c r="AB59" s="878"/>
      <c r="AC59" s="878"/>
      <c r="AD59" s="878"/>
      <c r="AE59" s="879"/>
      <c r="AF59" s="828"/>
      <c r="AG59" s="829"/>
      <c r="AH59" s="829"/>
      <c r="AI59" s="829"/>
      <c r="AJ59" s="830"/>
      <c r="AK59" s="881"/>
      <c r="AL59" s="878"/>
      <c r="AM59" s="878"/>
      <c r="AN59" s="878"/>
      <c r="AO59" s="878"/>
      <c r="AP59" s="878"/>
      <c r="AQ59" s="878"/>
      <c r="AR59" s="878"/>
      <c r="AS59" s="878"/>
      <c r="AT59" s="878"/>
      <c r="AU59" s="878"/>
      <c r="AV59" s="878"/>
      <c r="AW59" s="878"/>
      <c r="AX59" s="878"/>
      <c r="AY59" s="878"/>
      <c r="AZ59" s="880"/>
      <c r="BA59" s="880"/>
      <c r="BB59" s="880"/>
      <c r="BC59" s="880"/>
      <c r="BD59" s="880"/>
      <c r="BE59" s="874"/>
      <c r="BF59" s="874"/>
      <c r="BG59" s="874"/>
      <c r="BH59" s="874"/>
      <c r="BI59" s="875"/>
      <c r="BJ59" s="232"/>
      <c r="BK59" s="232"/>
      <c r="BL59" s="232"/>
      <c r="BM59" s="232"/>
      <c r="BN59" s="232"/>
      <c r="BO59" s="241"/>
      <c r="BP59" s="241"/>
      <c r="BQ59" s="238">
        <v>53</v>
      </c>
      <c r="BR59" s="239"/>
      <c r="BS59" s="815"/>
      <c r="BT59" s="816"/>
      <c r="BU59" s="816"/>
      <c r="BV59" s="816"/>
      <c r="BW59" s="816"/>
      <c r="BX59" s="816"/>
      <c r="BY59" s="816"/>
      <c r="BZ59" s="816"/>
      <c r="CA59" s="816"/>
      <c r="CB59" s="816"/>
      <c r="CC59" s="816"/>
      <c r="CD59" s="816"/>
      <c r="CE59" s="816"/>
      <c r="CF59" s="81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15"/>
      <c r="DW59" s="816"/>
      <c r="DX59" s="816"/>
      <c r="DY59" s="816"/>
      <c r="DZ59" s="821"/>
      <c r="EA59" s="230"/>
    </row>
    <row r="60" spans="1:131" ht="26.25" customHeight="1" x14ac:dyDescent="0.15">
      <c r="A60" s="238">
        <v>33</v>
      </c>
      <c r="B60" s="822"/>
      <c r="C60" s="823"/>
      <c r="D60" s="823"/>
      <c r="E60" s="823"/>
      <c r="F60" s="823"/>
      <c r="G60" s="823"/>
      <c r="H60" s="823"/>
      <c r="I60" s="823"/>
      <c r="J60" s="823"/>
      <c r="K60" s="823"/>
      <c r="L60" s="823"/>
      <c r="M60" s="823"/>
      <c r="N60" s="823"/>
      <c r="O60" s="823"/>
      <c r="P60" s="824"/>
      <c r="Q60" s="877"/>
      <c r="R60" s="878"/>
      <c r="S60" s="878"/>
      <c r="T60" s="878"/>
      <c r="U60" s="878"/>
      <c r="V60" s="878"/>
      <c r="W60" s="878"/>
      <c r="X60" s="878"/>
      <c r="Y60" s="878"/>
      <c r="Z60" s="878"/>
      <c r="AA60" s="878"/>
      <c r="AB60" s="878"/>
      <c r="AC60" s="878"/>
      <c r="AD60" s="878"/>
      <c r="AE60" s="879"/>
      <c r="AF60" s="828"/>
      <c r="AG60" s="829"/>
      <c r="AH60" s="829"/>
      <c r="AI60" s="829"/>
      <c r="AJ60" s="830"/>
      <c r="AK60" s="881"/>
      <c r="AL60" s="878"/>
      <c r="AM60" s="878"/>
      <c r="AN60" s="878"/>
      <c r="AO60" s="878"/>
      <c r="AP60" s="878"/>
      <c r="AQ60" s="878"/>
      <c r="AR60" s="878"/>
      <c r="AS60" s="878"/>
      <c r="AT60" s="878"/>
      <c r="AU60" s="878"/>
      <c r="AV60" s="878"/>
      <c r="AW60" s="878"/>
      <c r="AX60" s="878"/>
      <c r="AY60" s="878"/>
      <c r="AZ60" s="880"/>
      <c r="BA60" s="880"/>
      <c r="BB60" s="880"/>
      <c r="BC60" s="880"/>
      <c r="BD60" s="880"/>
      <c r="BE60" s="874"/>
      <c r="BF60" s="874"/>
      <c r="BG60" s="874"/>
      <c r="BH60" s="874"/>
      <c r="BI60" s="875"/>
      <c r="BJ60" s="232"/>
      <c r="BK60" s="232"/>
      <c r="BL60" s="232"/>
      <c r="BM60" s="232"/>
      <c r="BN60" s="232"/>
      <c r="BO60" s="241"/>
      <c r="BP60" s="241"/>
      <c r="BQ60" s="238">
        <v>54</v>
      </c>
      <c r="BR60" s="239"/>
      <c r="BS60" s="815"/>
      <c r="BT60" s="816"/>
      <c r="BU60" s="816"/>
      <c r="BV60" s="816"/>
      <c r="BW60" s="816"/>
      <c r="BX60" s="816"/>
      <c r="BY60" s="816"/>
      <c r="BZ60" s="816"/>
      <c r="CA60" s="816"/>
      <c r="CB60" s="816"/>
      <c r="CC60" s="816"/>
      <c r="CD60" s="816"/>
      <c r="CE60" s="816"/>
      <c r="CF60" s="81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15"/>
      <c r="DW60" s="816"/>
      <c r="DX60" s="816"/>
      <c r="DY60" s="816"/>
      <c r="DZ60" s="821"/>
      <c r="EA60" s="230"/>
    </row>
    <row r="61" spans="1:131" ht="26.25" customHeight="1" thickBot="1" x14ac:dyDescent="0.2">
      <c r="A61" s="238">
        <v>34</v>
      </c>
      <c r="B61" s="822"/>
      <c r="C61" s="823"/>
      <c r="D61" s="823"/>
      <c r="E61" s="823"/>
      <c r="F61" s="823"/>
      <c r="G61" s="823"/>
      <c r="H61" s="823"/>
      <c r="I61" s="823"/>
      <c r="J61" s="823"/>
      <c r="K61" s="823"/>
      <c r="L61" s="823"/>
      <c r="M61" s="823"/>
      <c r="N61" s="823"/>
      <c r="O61" s="823"/>
      <c r="P61" s="824"/>
      <c r="Q61" s="877"/>
      <c r="R61" s="878"/>
      <c r="S61" s="878"/>
      <c r="T61" s="878"/>
      <c r="U61" s="878"/>
      <c r="V61" s="878"/>
      <c r="W61" s="878"/>
      <c r="X61" s="878"/>
      <c r="Y61" s="878"/>
      <c r="Z61" s="878"/>
      <c r="AA61" s="878"/>
      <c r="AB61" s="878"/>
      <c r="AC61" s="878"/>
      <c r="AD61" s="878"/>
      <c r="AE61" s="879"/>
      <c r="AF61" s="828"/>
      <c r="AG61" s="829"/>
      <c r="AH61" s="829"/>
      <c r="AI61" s="829"/>
      <c r="AJ61" s="830"/>
      <c r="AK61" s="881"/>
      <c r="AL61" s="878"/>
      <c r="AM61" s="878"/>
      <c r="AN61" s="878"/>
      <c r="AO61" s="878"/>
      <c r="AP61" s="878"/>
      <c r="AQ61" s="878"/>
      <c r="AR61" s="878"/>
      <c r="AS61" s="878"/>
      <c r="AT61" s="878"/>
      <c r="AU61" s="878"/>
      <c r="AV61" s="878"/>
      <c r="AW61" s="878"/>
      <c r="AX61" s="878"/>
      <c r="AY61" s="878"/>
      <c r="AZ61" s="880"/>
      <c r="BA61" s="880"/>
      <c r="BB61" s="880"/>
      <c r="BC61" s="880"/>
      <c r="BD61" s="880"/>
      <c r="BE61" s="874"/>
      <c r="BF61" s="874"/>
      <c r="BG61" s="874"/>
      <c r="BH61" s="874"/>
      <c r="BI61" s="875"/>
      <c r="BJ61" s="232"/>
      <c r="BK61" s="232"/>
      <c r="BL61" s="232"/>
      <c r="BM61" s="232"/>
      <c r="BN61" s="232"/>
      <c r="BO61" s="241"/>
      <c r="BP61" s="241"/>
      <c r="BQ61" s="238">
        <v>55</v>
      </c>
      <c r="BR61" s="239"/>
      <c r="BS61" s="815"/>
      <c r="BT61" s="816"/>
      <c r="BU61" s="816"/>
      <c r="BV61" s="816"/>
      <c r="BW61" s="816"/>
      <c r="BX61" s="816"/>
      <c r="BY61" s="816"/>
      <c r="BZ61" s="816"/>
      <c r="CA61" s="816"/>
      <c r="CB61" s="816"/>
      <c r="CC61" s="816"/>
      <c r="CD61" s="816"/>
      <c r="CE61" s="816"/>
      <c r="CF61" s="81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15"/>
      <c r="DW61" s="816"/>
      <c r="DX61" s="816"/>
      <c r="DY61" s="816"/>
      <c r="DZ61" s="821"/>
      <c r="EA61" s="230"/>
    </row>
    <row r="62" spans="1:131" ht="26.25" customHeight="1" x14ac:dyDescent="0.15">
      <c r="A62" s="238">
        <v>35</v>
      </c>
      <c r="B62" s="822"/>
      <c r="C62" s="823"/>
      <c r="D62" s="823"/>
      <c r="E62" s="823"/>
      <c r="F62" s="823"/>
      <c r="G62" s="823"/>
      <c r="H62" s="823"/>
      <c r="I62" s="823"/>
      <c r="J62" s="823"/>
      <c r="K62" s="823"/>
      <c r="L62" s="823"/>
      <c r="M62" s="823"/>
      <c r="N62" s="823"/>
      <c r="O62" s="823"/>
      <c r="P62" s="824"/>
      <c r="Q62" s="877"/>
      <c r="R62" s="878"/>
      <c r="S62" s="878"/>
      <c r="T62" s="878"/>
      <c r="U62" s="878"/>
      <c r="V62" s="878"/>
      <c r="W62" s="878"/>
      <c r="X62" s="878"/>
      <c r="Y62" s="878"/>
      <c r="Z62" s="878"/>
      <c r="AA62" s="878"/>
      <c r="AB62" s="878"/>
      <c r="AC62" s="878"/>
      <c r="AD62" s="878"/>
      <c r="AE62" s="879"/>
      <c r="AF62" s="828"/>
      <c r="AG62" s="829"/>
      <c r="AH62" s="829"/>
      <c r="AI62" s="829"/>
      <c r="AJ62" s="830"/>
      <c r="AK62" s="881"/>
      <c r="AL62" s="878"/>
      <c r="AM62" s="878"/>
      <c r="AN62" s="878"/>
      <c r="AO62" s="878"/>
      <c r="AP62" s="878"/>
      <c r="AQ62" s="878"/>
      <c r="AR62" s="878"/>
      <c r="AS62" s="878"/>
      <c r="AT62" s="878"/>
      <c r="AU62" s="878"/>
      <c r="AV62" s="878"/>
      <c r="AW62" s="878"/>
      <c r="AX62" s="878"/>
      <c r="AY62" s="878"/>
      <c r="AZ62" s="880"/>
      <c r="BA62" s="880"/>
      <c r="BB62" s="880"/>
      <c r="BC62" s="880"/>
      <c r="BD62" s="880"/>
      <c r="BE62" s="874"/>
      <c r="BF62" s="874"/>
      <c r="BG62" s="874"/>
      <c r="BH62" s="874"/>
      <c r="BI62" s="875"/>
      <c r="BJ62" s="889" t="s">
        <v>410</v>
      </c>
      <c r="BK62" s="848"/>
      <c r="BL62" s="848"/>
      <c r="BM62" s="848"/>
      <c r="BN62" s="849"/>
      <c r="BO62" s="241"/>
      <c r="BP62" s="241"/>
      <c r="BQ62" s="238">
        <v>56</v>
      </c>
      <c r="BR62" s="239"/>
      <c r="BS62" s="815"/>
      <c r="BT62" s="816"/>
      <c r="BU62" s="816"/>
      <c r="BV62" s="816"/>
      <c r="BW62" s="816"/>
      <c r="BX62" s="816"/>
      <c r="BY62" s="816"/>
      <c r="BZ62" s="816"/>
      <c r="CA62" s="816"/>
      <c r="CB62" s="816"/>
      <c r="CC62" s="816"/>
      <c r="CD62" s="816"/>
      <c r="CE62" s="816"/>
      <c r="CF62" s="81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15"/>
      <c r="DW62" s="816"/>
      <c r="DX62" s="816"/>
      <c r="DY62" s="816"/>
      <c r="DZ62" s="821"/>
      <c r="EA62" s="230"/>
    </row>
    <row r="63" spans="1:131" ht="26.25" customHeight="1" thickBot="1" x14ac:dyDescent="0.2">
      <c r="A63" s="240" t="s">
        <v>390</v>
      </c>
      <c r="B63" s="831" t="s">
        <v>411</v>
      </c>
      <c r="C63" s="832"/>
      <c r="D63" s="832"/>
      <c r="E63" s="832"/>
      <c r="F63" s="832"/>
      <c r="G63" s="832"/>
      <c r="H63" s="832"/>
      <c r="I63" s="832"/>
      <c r="J63" s="832"/>
      <c r="K63" s="832"/>
      <c r="L63" s="832"/>
      <c r="M63" s="832"/>
      <c r="N63" s="832"/>
      <c r="O63" s="832"/>
      <c r="P63" s="833"/>
      <c r="Q63" s="882"/>
      <c r="R63" s="883"/>
      <c r="S63" s="883"/>
      <c r="T63" s="883"/>
      <c r="U63" s="883"/>
      <c r="V63" s="883"/>
      <c r="W63" s="883"/>
      <c r="X63" s="883"/>
      <c r="Y63" s="883"/>
      <c r="Z63" s="883"/>
      <c r="AA63" s="883"/>
      <c r="AB63" s="883"/>
      <c r="AC63" s="883"/>
      <c r="AD63" s="883"/>
      <c r="AE63" s="884"/>
      <c r="AF63" s="885">
        <v>2429</v>
      </c>
      <c r="AG63" s="886"/>
      <c r="AH63" s="886"/>
      <c r="AI63" s="886"/>
      <c r="AJ63" s="887"/>
      <c r="AK63" s="888"/>
      <c r="AL63" s="883"/>
      <c r="AM63" s="883"/>
      <c r="AN63" s="883"/>
      <c r="AO63" s="883"/>
      <c r="AP63" s="886">
        <v>21901</v>
      </c>
      <c r="AQ63" s="886"/>
      <c r="AR63" s="886"/>
      <c r="AS63" s="886"/>
      <c r="AT63" s="886"/>
      <c r="AU63" s="886">
        <v>15080</v>
      </c>
      <c r="AV63" s="886"/>
      <c r="AW63" s="886"/>
      <c r="AX63" s="886"/>
      <c r="AY63" s="886"/>
      <c r="AZ63" s="890"/>
      <c r="BA63" s="890"/>
      <c r="BB63" s="890"/>
      <c r="BC63" s="890"/>
      <c r="BD63" s="890"/>
      <c r="BE63" s="891"/>
      <c r="BF63" s="891"/>
      <c r="BG63" s="891"/>
      <c r="BH63" s="891"/>
      <c r="BI63" s="892"/>
      <c r="BJ63" s="893" t="s">
        <v>412</v>
      </c>
      <c r="BK63" s="894"/>
      <c r="BL63" s="894"/>
      <c r="BM63" s="894"/>
      <c r="BN63" s="895"/>
      <c r="BO63" s="241"/>
      <c r="BP63" s="241"/>
      <c r="BQ63" s="238">
        <v>57</v>
      </c>
      <c r="BR63" s="239"/>
      <c r="BS63" s="815"/>
      <c r="BT63" s="816"/>
      <c r="BU63" s="816"/>
      <c r="BV63" s="816"/>
      <c r="BW63" s="816"/>
      <c r="BX63" s="816"/>
      <c r="BY63" s="816"/>
      <c r="BZ63" s="816"/>
      <c r="CA63" s="816"/>
      <c r="CB63" s="816"/>
      <c r="CC63" s="816"/>
      <c r="CD63" s="816"/>
      <c r="CE63" s="816"/>
      <c r="CF63" s="81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15"/>
      <c r="DW63" s="816"/>
      <c r="DX63" s="816"/>
      <c r="DY63" s="816"/>
      <c r="DZ63" s="82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5"/>
      <c r="BT64" s="816"/>
      <c r="BU64" s="816"/>
      <c r="BV64" s="816"/>
      <c r="BW64" s="816"/>
      <c r="BX64" s="816"/>
      <c r="BY64" s="816"/>
      <c r="BZ64" s="816"/>
      <c r="CA64" s="816"/>
      <c r="CB64" s="816"/>
      <c r="CC64" s="816"/>
      <c r="CD64" s="816"/>
      <c r="CE64" s="816"/>
      <c r="CF64" s="81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15"/>
      <c r="DW64" s="816"/>
      <c r="DX64" s="816"/>
      <c r="DY64" s="816"/>
      <c r="DZ64" s="821"/>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5"/>
      <c r="BT65" s="816"/>
      <c r="BU65" s="816"/>
      <c r="BV65" s="816"/>
      <c r="BW65" s="816"/>
      <c r="BX65" s="816"/>
      <c r="BY65" s="816"/>
      <c r="BZ65" s="816"/>
      <c r="CA65" s="816"/>
      <c r="CB65" s="816"/>
      <c r="CC65" s="816"/>
      <c r="CD65" s="816"/>
      <c r="CE65" s="816"/>
      <c r="CF65" s="81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15"/>
      <c r="DW65" s="816"/>
      <c r="DX65" s="816"/>
      <c r="DY65" s="816"/>
      <c r="DZ65" s="821"/>
      <c r="EA65" s="230"/>
    </row>
    <row r="66" spans="1:131" ht="26.25" customHeight="1" x14ac:dyDescent="0.15">
      <c r="A66" s="769" t="s">
        <v>414</v>
      </c>
      <c r="B66" s="770"/>
      <c r="C66" s="770"/>
      <c r="D66" s="770"/>
      <c r="E66" s="770"/>
      <c r="F66" s="770"/>
      <c r="G66" s="770"/>
      <c r="H66" s="770"/>
      <c r="I66" s="770"/>
      <c r="J66" s="770"/>
      <c r="K66" s="770"/>
      <c r="L66" s="770"/>
      <c r="M66" s="770"/>
      <c r="N66" s="770"/>
      <c r="O66" s="770"/>
      <c r="P66" s="771"/>
      <c r="Q66" s="775" t="s">
        <v>415</v>
      </c>
      <c r="R66" s="776"/>
      <c r="S66" s="776"/>
      <c r="T66" s="776"/>
      <c r="U66" s="777"/>
      <c r="V66" s="775" t="s">
        <v>416</v>
      </c>
      <c r="W66" s="776"/>
      <c r="X66" s="776"/>
      <c r="Y66" s="776"/>
      <c r="Z66" s="777"/>
      <c r="AA66" s="775" t="s">
        <v>417</v>
      </c>
      <c r="AB66" s="776"/>
      <c r="AC66" s="776"/>
      <c r="AD66" s="776"/>
      <c r="AE66" s="777"/>
      <c r="AF66" s="896" t="s">
        <v>418</v>
      </c>
      <c r="AG66" s="857"/>
      <c r="AH66" s="857"/>
      <c r="AI66" s="857"/>
      <c r="AJ66" s="897"/>
      <c r="AK66" s="775" t="s">
        <v>419</v>
      </c>
      <c r="AL66" s="770"/>
      <c r="AM66" s="770"/>
      <c r="AN66" s="770"/>
      <c r="AO66" s="771"/>
      <c r="AP66" s="775" t="s">
        <v>420</v>
      </c>
      <c r="AQ66" s="776"/>
      <c r="AR66" s="776"/>
      <c r="AS66" s="776"/>
      <c r="AT66" s="777"/>
      <c r="AU66" s="775" t="s">
        <v>421</v>
      </c>
      <c r="AV66" s="776"/>
      <c r="AW66" s="776"/>
      <c r="AX66" s="776"/>
      <c r="AY66" s="777"/>
      <c r="AZ66" s="775" t="s">
        <v>378</v>
      </c>
      <c r="BA66" s="776"/>
      <c r="BB66" s="776"/>
      <c r="BC66" s="776"/>
      <c r="BD66" s="782"/>
      <c r="BE66" s="241"/>
      <c r="BF66" s="241"/>
      <c r="BG66" s="241"/>
      <c r="BH66" s="241"/>
      <c r="BI66" s="241"/>
      <c r="BJ66" s="241"/>
      <c r="BK66" s="241"/>
      <c r="BL66" s="241"/>
      <c r="BM66" s="241"/>
      <c r="BN66" s="241"/>
      <c r="BO66" s="241"/>
      <c r="BP66" s="241"/>
      <c r="BQ66" s="238">
        <v>60</v>
      </c>
      <c r="BR66" s="243"/>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30"/>
    </row>
    <row r="67" spans="1:131" ht="26.25" customHeight="1" thickBot="1" x14ac:dyDescent="0.2">
      <c r="A67" s="772"/>
      <c r="B67" s="773"/>
      <c r="C67" s="773"/>
      <c r="D67" s="773"/>
      <c r="E67" s="773"/>
      <c r="F67" s="773"/>
      <c r="G67" s="773"/>
      <c r="H67" s="773"/>
      <c r="I67" s="773"/>
      <c r="J67" s="773"/>
      <c r="K67" s="773"/>
      <c r="L67" s="773"/>
      <c r="M67" s="773"/>
      <c r="N67" s="773"/>
      <c r="O67" s="773"/>
      <c r="P67" s="774"/>
      <c r="Q67" s="778"/>
      <c r="R67" s="779"/>
      <c r="S67" s="779"/>
      <c r="T67" s="779"/>
      <c r="U67" s="780"/>
      <c r="V67" s="778"/>
      <c r="W67" s="779"/>
      <c r="X67" s="779"/>
      <c r="Y67" s="779"/>
      <c r="Z67" s="780"/>
      <c r="AA67" s="778"/>
      <c r="AB67" s="779"/>
      <c r="AC67" s="779"/>
      <c r="AD67" s="779"/>
      <c r="AE67" s="780"/>
      <c r="AF67" s="898"/>
      <c r="AG67" s="860"/>
      <c r="AH67" s="860"/>
      <c r="AI67" s="860"/>
      <c r="AJ67" s="899"/>
      <c r="AK67" s="900"/>
      <c r="AL67" s="773"/>
      <c r="AM67" s="773"/>
      <c r="AN67" s="773"/>
      <c r="AO67" s="774"/>
      <c r="AP67" s="778"/>
      <c r="AQ67" s="779"/>
      <c r="AR67" s="779"/>
      <c r="AS67" s="779"/>
      <c r="AT67" s="780"/>
      <c r="AU67" s="778"/>
      <c r="AV67" s="779"/>
      <c r="AW67" s="779"/>
      <c r="AX67" s="779"/>
      <c r="AY67" s="780"/>
      <c r="AZ67" s="778"/>
      <c r="BA67" s="779"/>
      <c r="BB67" s="779"/>
      <c r="BC67" s="779"/>
      <c r="BD67" s="784"/>
      <c r="BE67" s="241"/>
      <c r="BF67" s="241"/>
      <c r="BG67" s="241"/>
      <c r="BH67" s="241"/>
      <c r="BI67" s="241"/>
      <c r="BJ67" s="241"/>
      <c r="BK67" s="241"/>
      <c r="BL67" s="241"/>
      <c r="BM67" s="241"/>
      <c r="BN67" s="241"/>
      <c r="BO67" s="241"/>
      <c r="BP67" s="241"/>
      <c r="BQ67" s="238">
        <v>61</v>
      </c>
      <c r="BR67" s="243"/>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30"/>
    </row>
    <row r="68" spans="1:131" ht="26.25" customHeight="1" thickTop="1" x14ac:dyDescent="0.15">
      <c r="A68" s="236">
        <v>1</v>
      </c>
      <c r="B68" s="911" t="s">
        <v>580</v>
      </c>
      <c r="C68" s="912"/>
      <c r="D68" s="912"/>
      <c r="E68" s="912"/>
      <c r="F68" s="912"/>
      <c r="G68" s="912"/>
      <c r="H68" s="912"/>
      <c r="I68" s="912"/>
      <c r="J68" s="912"/>
      <c r="K68" s="912"/>
      <c r="L68" s="912"/>
      <c r="M68" s="912"/>
      <c r="N68" s="912"/>
      <c r="O68" s="912"/>
      <c r="P68" s="913"/>
      <c r="Q68" s="914">
        <v>550</v>
      </c>
      <c r="R68" s="908"/>
      <c r="S68" s="908"/>
      <c r="T68" s="908"/>
      <c r="U68" s="908"/>
      <c r="V68" s="908">
        <v>398</v>
      </c>
      <c r="W68" s="908"/>
      <c r="X68" s="908"/>
      <c r="Y68" s="908"/>
      <c r="Z68" s="908"/>
      <c r="AA68" s="908">
        <v>152</v>
      </c>
      <c r="AB68" s="908"/>
      <c r="AC68" s="908"/>
      <c r="AD68" s="908"/>
      <c r="AE68" s="908"/>
      <c r="AF68" s="908">
        <v>152</v>
      </c>
      <c r="AG68" s="908"/>
      <c r="AH68" s="908"/>
      <c r="AI68" s="908"/>
      <c r="AJ68" s="908"/>
      <c r="AK68" s="908" t="s">
        <v>581</v>
      </c>
      <c r="AL68" s="908"/>
      <c r="AM68" s="908"/>
      <c r="AN68" s="908"/>
      <c r="AO68" s="908"/>
      <c r="AP68" s="908" t="s">
        <v>581</v>
      </c>
      <c r="AQ68" s="908"/>
      <c r="AR68" s="908"/>
      <c r="AS68" s="908"/>
      <c r="AT68" s="908"/>
      <c r="AU68" s="908" t="s">
        <v>581</v>
      </c>
      <c r="AV68" s="908"/>
      <c r="AW68" s="908"/>
      <c r="AX68" s="908"/>
      <c r="AY68" s="908"/>
      <c r="AZ68" s="909"/>
      <c r="BA68" s="909"/>
      <c r="BB68" s="909"/>
      <c r="BC68" s="909"/>
      <c r="BD68" s="910"/>
      <c r="BE68" s="241"/>
      <c r="BF68" s="241"/>
      <c r="BG68" s="241"/>
      <c r="BH68" s="241"/>
      <c r="BI68" s="241"/>
      <c r="BJ68" s="241"/>
      <c r="BK68" s="241"/>
      <c r="BL68" s="241"/>
      <c r="BM68" s="241"/>
      <c r="BN68" s="241"/>
      <c r="BO68" s="241"/>
      <c r="BP68" s="241"/>
      <c r="BQ68" s="238">
        <v>62</v>
      </c>
      <c r="BR68" s="243"/>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30"/>
    </row>
    <row r="69" spans="1:131" ht="26.25" customHeight="1" x14ac:dyDescent="0.15">
      <c r="A69" s="238">
        <v>2</v>
      </c>
      <c r="B69" s="915" t="s">
        <v>582</v>
      </c>
      <c r="C69" s="916"/>
      <c r="D69" s="916"/>
      <c r="E69" s="916"/>
      <c r="F69" s="916"/>
      <c r="G69" s="916"/>
      <c r="H69" s="916"/>
      <c r="I69" s="916"/>
      <c r="J69" s="916"/>
      <c r="K69" s="916"/>
      <c r="L69" s="916"/>
      <c r="M69" s="916"/>
      <c r="N69" s="916"/>
      <c r="O69" s="916"/>
      <c r="P69" s="917"/>
      <c r="Q69" s="918">
        <v>629</v>
      </c>
      <c r="R69" s="872"/>
      <c r="S69" s="872"/>
      <c r="T69" s="872"/>
      <c r="U69" s="872"/>
      <c r="V69" s="872">
        <v>591</v>
      </c>
      <c r="W69" s="872"/>
      <c r="X69" s="872"/>
      <c r="Y69" s="872"/>
      <c r="Z69" s="872"/>
      <c r="AA69" s="872">
        <v>37</v>
      </c>
      <c r="AB69" s="872"/>
      <c r="AC69" s="872"/>
      <c r="AD69" s="872"/>
      <c r="AE69" s="872"/>
      <c r="AF69" s="872">
        <v>135</v>
      </c>
      <c r="AG69" s="872"/>
      <c r="AH69" s="872"/>
      <c r="AI69" s="872"/>
      <c r="AJ69" s="872"/>
      <c r="AK69" s="872">
        <v>11</v>
      </c>
      <c r="AL69" s="872"/>
      <c r="AM69" s="872"/>
      <c r="AN69" s="872"/>
      <c r="AO69" s="872"/>
      <c r="AP69" s="872">
        <v>74</v>
      </c>
      <c r="AQ69" s="872"/>
      <c r="AR69" s="872"/>
      <c r="AS69" s="872"/>
      <c r="AT69" s="872"/>
      <c r="AU69" s="872">
        <v>9</v>
      </c>
      <c r="AV69" s="872"/>
      <c r="AW69" s="872"/>
      <c r="AX69" s="872"/>
      <c r="AY69" s="872"/>
      <c r="AZ69" s="874"/>
      <c r="BA69" s="874"/>
      <c r="BB69" s="874"/>
      <c r="BC69" s="874"/>
      <c r="BD69" s="875"/>
      <c r="BE69" s="241"/>
      <c r="BF69" s="241"/>
      <c r="BG69" s="241"/>
      <c r="BH69" s="241"/>
      <c r="BI69" s="241"/>
      <c r="BJ69" s="241"/>
      <c r="BK69" s="241"/>
      <c r="BL69" s="241"/>
      <c r="BM69" s="241"/>
      <c r="BN69" s="241"/>
      <c r="BO69" s="241"/>
      <c r="BP69" s="241"/>
      <c r="BQ69" s="238">
        <v>63</v>
      </c>
      <c r="BR69" s="243"/>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30"/>
    </row>
    <row r="70" spans="1:131" ht="26.25" customHeight="1" x14ac:dyDescent="0.15">
      <c r="A70" s="238">
        <v>3</v>
      </c>
      <c r="B70" s="915" t="s">
        <v>583</v>
      </c>
      <c r="C70" s="916"/>
      <c r="D70" s="916"/>
      <c r="E70" s="916"/>
      <c r="F70" s="916"/>
      <c r="G70" s="916"/>
      <c r="H70" s="916"/>
      <c r="I70" s="916"/>
      <c r="J70" s="916"/>
      <c r="K70" s="916"/>
      <c r="L70" s="916"/>
      <c r="M70" s="916"/>
      <c r="N70" s="916"/>
      <c r="O70" s="916"/>
      <c r="P70" s="917"/>
      <c r="Q70" s="918">
        <v>11</v>
      </c>
      <c r="R70" s="872"/>
      <c r="S70" s="872"/>
      <c r="T70" s="872"/>
      <c r="U70" s="872"/>
      <c r="V70" s="872">
        <v>4</v>
      </c>
      <c r="W70" s="872"/>
      <c r="X70" s="872"/>
      <c r="Y70" s="872"/>
      <c r="Z70" s="872"/>
      <c r="AA70" s="872">
        <v>7</v>
      </c>
      <c r="AB70" s="872"/>
      <c r="AC70" s="872"/>
      <c r="AD70" s="872"/>
      <c r="AE70" s="872"/>
      <c r="AF70" s="872">
        <v>6</v>
      </c>
      <c r="AG70" s="872"/>
      <c r="AH70" s="872"/>
      <c r="AI70" s="872"/>
      <c r="AJ70" s="872"/>
      <c r="AK70" s="872" t="s">
        <v>581</v>
      </c>
      <c r="AL70" s="872"/>
      <c r="AM70" s="872"/>
      <c r="AN70" s="872"/>
      <c r="AO70" s="872"/>
      <c r="AP70" s="872" t="s">
        <v>581</v>
      </c>
      <c r="AQ70" s="872"/>
      <c r="AR70" s="872"/>
      <c r="AS70" s="872"/>
      <c r="AT70" s="872"/>
      <c r="AU70" s="872" t="s">
        <v>581</v>
      </c>
      <c r="AV70" s="872"/>
      <c r="AW70" s="872"/>
      <c r="AX70" s="872"/>
      <c r="AY70" s="872"/>
      <c r="AZ70" s="874"/>
      <c r="BA70" s="874"/>
      <c r="BB70" s="874"/>
      <c r="BC70" s="874"/>
      <c r="BD70" s="875"/>
      <c r="BE70" s="241"/>
      <c r="BF70" s="241"/>
      <c r="BG70" s="241"/>
      <c r="BH70" s="241"/>
      <c r="BI70" s="241"/>
      <c r="BJ70" s="241"/>
      <c r="BK70" s="241"/>
      <c r="BL70" s="241"/>
      <c r="BM70" s="241"/>
      <c r="BN70" s="241"/>
      <c r="BO70" s="241"/>
      <c r="BP70" s="241"/>
      <c r="BQ70" s="238">
        <v>64</v>
      </c>
      <c r="BR70" s="243"/>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30"/>
    </row>
    <row r="71" spans="1:131" ht="26.25" customHeight="1" x14ac:dyDescent="0.15">
      <c r="A71" s="238">
        <v>4</v>
      </c>
      <c r="B71" s="915" t="s">
        <v>584</v>
      </c>
      <c r="C71" s="916"/>
      <c r="D71" s="916"/>
      <c r="E71" s="916"/>
      <c r="F71" s="916"/>
      <c r="G71" s="916"/>
      <c r="H71" s="916"/>
      <c r="I71" s="916"/>
      <c r="J71" s="916"/>
      <c r="K71" s="916"/>
      <c r="L71" s="916"/>
      <c r="M71" s="916"/>
      <c r="N71" s="916"/>
      <c r="O71" s="916"/>
      <c r="P71" s="917"/>
      <c r="Q71" s="918">
        <v>4963</v>
      </c>
      <c r="R71" s="872"/>
      <c r="S71" s="872"/>
      <c r="T71" s="872"/>
      <c r="U71" s="872"/>
      <c r="V71" s="872">
        <v>4270</v>
      </c>
      <c r="W71" s="872"/>
      <c r="X71" s="872"/>
      <c r="Y71" s="872"/>
      <c r="Z71" s="872"/>
      <c r="AA71" s="872">
        <v>693</v>
      </c>
      <c r="AB71" s="872"/>
      <c r="AC71" s="872"/>
      <c r="AD71" s="872"/>
      <c r="AE71" s="872"/>
      <c r="AF71" s="872">
        <v>693</v>
      </c>
      <c r="AG71" s="872"/>
      <c r="AH71" s="872"/>
      <c r="AI71" s="872"/>
      <c r="AJ71" s="872"/>
      <c r="AK71" s="872" t="s">
        <v>581</v>
      </c>
      <c r="AL71" s="872"/>
      <c r="AM71" s="872"/>
      <c r="AN71" s="872"/>
      <c r="AO71" s="872"/>
      <c r="AP71" s="872">
        <v>18433</v>
      </c>
      <c r="AQ71" s="872"/>
      <c r="AR71" s="872"/>
      <c r="AS71" s="872"/>
      <c r="AT71" s="872"/>
      <c r="AU71" s="872">
        <v>1954</v>
      </c>
      <c r="AV71" s="872"/>
      <c r="AW71" s="872"/>
      <c r="AX71" s="872"/>
      <c r="AY71" s="872"/>
      <c r="AZ71" s="874"/>
      <c r="BA71" s="874"/>
      <c r="BB71" s="874"/>
      <c r="BC71" s="874"/>
      <c r="BD71" s="875"/>
      <c r="BE71" s="241"/>
      <c r="BF71" s="241"/>
      <c r="BG71" s="241"/>
      <c r="BH71" s="241"/>
      <c r="BI71" s="241"/>
      <c r="BJ71" s="241"/>
      <c r="BK71" s="241"/>
      <c r="BL71" s="241"/>
      <c r="BM71" s="241"/>
      <c r="BN71" s="241"/>
      <c r="BO71" s="241"/>
      <c r="BP71" s="241"/>
      <c r="BQ71" s="238">
        <v>65</v>
      </c>
      <c r="BR71" s="243"/>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30"/>
    </row>
    <row r="72" spans="1:131" ht="26.25" customHeight="1" x14ac:dyDescent="0.15">
      <c r="A72" s="238">
        <v>5</v>
      </c>
      <c r="B72" s="915" t="s">
        <v>585</v>
      </c>
      <c r="C72" s="916"/>
      <c r="D72" s="916"/>
      <c r="E72" s="916"/>
      <c r="F72" s="916"/>
      <c r="G72" s="916"/>
      <c r="H72" s="916"/>
      <c r="I72" s="916"/>
      <c r="J72" s="916"/>
      <c r="K72" s="916"/>
      <c r="L72" s="916"/>
      <c r="M72" s="916"/>
      <c r="N72" s="916"/>
      <c r="O72" s="916"/>
      <c r="P72" s="917"/>
      <c r="Q72" s="918">
        <v>1106</v>
      </c>
      <c r="R72" s="872"/>
      <c r="S72" s="872"/>
      <c r="T72" s="872"/>
      <c r="U72" s="872"/>
      <c r="V72" s="872">
        <v>1044</v>
      </c>
      <c r="W72" s="872"/>
      <c r="X72" s="872"/>
      <c r="Y72" s="872"/>
      <c r="Z72" s="872"/>
      <c r="AA72" s="872">
        <v>62</v>
      </c>
      <c r="AB72" s="872"/>
      <c r="AC72" s="872"/>
      <c r="AD72" s="872"/>
      <c r="AE72" s="872"/>
      <c r="AF72" s="872">
        <v>62</v>
      </c>
      <c r="AG72" s="872"/>
      <c r="AH72" s="872"/>
      <c r="AI72" s="872"/>
      <c r="AJ72" s="872"/>
      <c r="AK72" s="872">
        <v>6</v>
      </c>
      <c r="AL72" s="872"/>
      <c r="AM72" s="872"/>
      <c r="AN72" s="872"/>
      <c r="AO72" s="872"/>
      <c r="AP72" s="872">
        <v>612</v>
      </c>
      <c r="AQ72" s="872"/>
      <c r="AR72" s="872"/>
      <c r="AS72" s="872"/>
      <c r="AT72" s="872"/>
      <c r="AU72" s="872">
        <v>484</v>
      </c>
      <c r="AV72" s="872"/>
      <c r="AW72" s="872"/>
      <c r="AX72" s="872"/>
      <c r="AY72" s="872"/>
      <c r="AZ72" s="874"/>
      <c r="BA72" s="874"/>
      <c r="BB72" s="874"/>
      <c r="BC72" s="874"/>
      <c r="BD72" s="875"/>
      <c r="BE72" s="241"/>
      <c r="BF72" s="241"/>
      <c r="BG72" s="241"/>
      <c r="BH72" s="241"/>
      <c r="BI72" s="241"/>
      <c r="BJ72" s="241"/>
      <c r="BK72" s="241"/>
      <c r="BL72" s="241"/>
      <c r="BM72" s="241"/>
      <c r="BN72" s="241"/>
      <c r="BO72" s="241"/>
      <c r="BP72" s="241"/>
      <c r="BQ72" s="238">
        <v>66</v>
      </c>
      <c r="BR72" s="243"/>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30"/>
    </row>
    <row r="73" spans="1:131" ht="26.25" customHeight="1" x14ac:dyDescent="0.15">
      <c r="A73" s="238">
        <v>6</v>
      </c>
      <c r="B73" s="915" t="s">
        <v>586</v>
      </c>
      <c r="C73" s="916"/>
      <c r="D73" s="916"/>
      <c r="E73" s="916"/>
      <c r="F73" s="916"/>
      <c r="G73" s="916"/>
      <c r="H73" s="916"/>
      <c r="I73" s="916"/>
      <c r="J73" s="916"/>
      <c r="K73" s="916"/>
      <c r="L73" s="916"/>
      <c r="M73" s="916"/>
      <c r="N73" s="916"/>
      <c r="O73" s="916"/>
      <c r="P73" s="917"/>
      <c r="Q73" s="918">
        <v>341</v>
      </c>
      <c r="R73" s="872"/>
      <c r="S73" s="872"/>
      <c r="T73" s="872"/>
      <c r="U73" s="872"/>
      <c r="V73" s="872">
        <v>297</v>
      </c>
      <c r="W73" s="872"/>
      <c r="X73" s="872"/>
      <c r="Y73" s="872"/>
      <c r="Z73" s="872"/>
      <c r="AA73" s="872">
        <v>44</v>
      </c>
      <c r="AB73" s="872"/>
      <c r="AC73" s="872"/>
      <c r="AD73" s="872"/>
      <c r="AE73" s="872"/>
      <c r="AF73" s="872">
        <v>44</v>
      </c>
      <c r="AG73" s="872"/>
      <c r="AH73" s="872"/>
      <c r="AI73" s="872"/>
      <c r="AJ73" s="872"/>
      <c r="AK73" s="872">
        <v>70</v>
      </c>
      <c r="AL73" s="872"/>
      <c r="AM73" s="872"/>
      <c r="AN73" s="872"/>
      <c r="AO73" s="872"/>
      <c r="AP73" s="872" t="s">
        <v>581</v>
      </c>
      <c r="AQ73" s="872"/>
      <c r="AR73" s="872"/>
      <c r="AS73" s="872"/>
      <c r="AT73" s="872"/>
      <c r="AU73" s="872" t="s">
        <v>581</v>
      </c>
      <c r="AV73" s="872"/>
      <c r="AW73" s="872"/>
      <c r="AX73" s="872"/>
      <c r="AY73" s="872"/>
      <c r="AZ73" s="874"/>
      <c r="BA73" s="874"/>
      <c r="BB73" s="874"/>
      <c r="BC73" s="874"/>
      <c r="BD73" s="875"/>
      <c r="BE73" s="241"/>
      <c r="BF73" s="241"/>
      <c r="BG73" s="241"/>
      <c r="BH73" s="241"/>
      <c r="BI73" s="241"/>
      <c r="BJ73" s="241"/>
      <c r="BK73" s="241"/>
      <c r="BL73" s="241"/>
      <c r="BM73" s="241"/>
      <c r="BN73" s="241"/>
      <c r="BO73" s="241"/>
      <c r="BP73" s="241"/>
      <c r="BQ73" s="238">
        <v>67</v>
      </c>
      <c r="BR73" s="243"/>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30"/>
    </row>
    <row r="74" spans="1:131" ht="26.25" customHeight="1" x14ac:dyDescent="0.15">
      <c r="A74" s="238">
        <v>7</v>
      </c>
      <c r="B74" s="915" t="s">
        <v>587</v>
      </c>
      <c r="C74" s="916"/>
      <c r="D74" s="916"/>
      <c r="E74" s="916"/>
      <c r="F74" s="916"/>
      <c r="G74" s="916"/>
      <c r="H74" s="916"/>
      <c r="I74" s="916"/>
      <c r="J74" s="916"/>
      <c r="K74" s="916"/>
      <c r="L74" s="916"/>
      <c r="M74" s="916"/>
      <c r="N74" s="916"/>
      <c r="O74" s="916"/>
      <c r="P74" s="917"/>
      <c r="Q74" s="918">
        <v>65</v>
      </c>
      <c r="R74" s="872"/>
      <c r="S74" s="872"/>
      <c r="T74" s="872"/>
      <c r="U74" s="872"/>
      <c r="V74" s="872">
        <v>23</v>
      </c>
      <c r="W74" s="872"/>
      <c r="X74" s="872"/>
      <c r="Y74" s="872"/>
      <c r="Z74" s="872"/>
      <c r="AA74" s="872">
        <v>42</v>
      </c>
      <c r="AB74" s="872"/>
      <c r="AC74" s="872"/>
      <c r="AD74" s="872"/>
      <c r="AE74" s="872"/>
      <c r="AF74" s="872">
        <v>18</v>
      </c>
      <c r="AG74" s="872"/>
      <c r="AH74" s="872"/>
      <c r="AI74" s="872"/>
      <c r="AJ74" s="872"/>
      <c r="AK74" s="872">
        <v>55</v>
      </c>
      <c r="AL74" s="872"/>
      <c r="AM74" s="872"/>
      <c r="AN74" s="872"/>
      <c r="AO74" s="872"/>
      <c r="AP74" s="872" t="s">
        <v>581</v>
      </c>
      <c r="AQ74" s="872"/>
      <c r="AR74" s="872"/>
      <c r="AS74" s="872"/>
      <c r="AT74" s="872"/>
      <c r="AU74" s="872" t="s">
        <v>581</v>
      </c>
      <c r="AV74" s="872"/>
      <c r="AW74" s="872"/>
      <c r="AX74" s="872"/>
      <c r="AY74" s="872"/>
      <c r="AZ74" s="874"/>
      <c r="BA74" s="874"/>
      <c r="BB74" s="874"/>
      <c r="BC74" s="874"/>
      <c r="BD74" s="875"/>
      <c r="BE74" s="241"/>
      <c r="BF74" s="241"/>
      <c r="BG74" s="241"/>
      <c r="BH74" s="241"/>
      <c r="BI74" s="241"/>
      <c r="BJ74" s="241"/>
      <c r="BK74" s="241"/>
      <c r="BL74" s="241"/>
      <c r="BM74" s="241"/>
      <c r="BN74" s="241"/>
      <c r="BO74" s="241"/>
      <c r="BP74" s="241"/>
      <c r="BQ74" s="238">
        <v>68</v>
      </c>
      <c r="BR74" s="243"/>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30"/>
    </row>
    <row r="75" spans="1:131" ht="26.25" customHeight="1" x14ac:dyDescent="0.15">
      <c r="A75" s="238">
        <v>8</v>
      </c>
      <c r="B75" s="915" t="s">
        <v>588</v>
      </c>
      <c r="C75" s="916"/>
      <c r="D75" s="916"/>
      <c r="E75" s="916"/>
      <c r="F75" s="916"/>
      <c r="G75" s="916"/>
      <c r="H75" s="916"/>
      <c r="I75" s="916"/>
      <c r="J75" s="916"/>
      <c r="K75" s="916"/>
      <c r="L75" s="916"/>
      <c r="M75" s="916"/>
      <c r="N75" s="916"/>
      <c r="O75" s="916"/>
      <c r="P75" s="917"/>
      <c r="Q75" s="919">
        <v>212</v>
      </c>
      <c r="R75" s="920"/>
      <c r="S75" s="920"/>
      <c r="T75" s="920"/>
      <c r="U75" s="876"/>
      <c r="V75" s="921">
        <v>201</v>
      </c>
      <c r="W75" s="920"/>
      <c r="X75" s="920"/>
      <c r="Y75" s="920"/>
      <c r="Z75" s="876"/>
      <c r="AA75" s="921">
        <v>11</v>
      </c>
      <c r="AB75" s="920"/>
      <c r="AC75" s="920"/>
      <c r="AD75" s="920"/>
      <c r="AE75" s="876"/>
      <c r="AF75" s="921">
        <v>24</v>
      </c>
      <c r="AG75" s="920"/>
      <c r="AH75" s="920"/>
      <c r="AI75" s="920"/>
      <c r="AJ75" s="876"/>
      <c r="AK75" s="921">
        <v>1</v>
      </c>
      <c r="AL75" s="920"/>
      <c r="AM75" s="920"/>
      <c r="AN75" s="920"/>
      <c r="AO75" s="876"/>
      <c r="AP75" s="921" t="s">
        <v>581</v>
      </c>
      <c r="AQ75" s="920"/>
      <c r="AR75" s="920"/>
      <c r="AS75" s="920"/>
      <c r="AT75" s="876"/>
      <c r="AU75" s="921" t="s">
        <v>581</v>
      </c>
      <c r="AV75" s="920"/>
      <c r="AW75" s="920"/>
      <c r="AX75" s="920"/>
      <c r="AY75" s="876"/>
      <c r="AZ75" s="874"/>
      <c r="BA75" s="874"/>
      <c r="BB75" s="874"/>
      <c r="BC75" s="874"/>
      <c r="BD75" s="875"/>
      <c r="BE75" s="241"/>
      <c r="BF75" s="241"/>
      <c r="BG75" s="241"/>
      <c r="BH75" s="241"/>
      <c r="BI75" s="241"/>
      <c r="BJ75" s="241"/>
      <c r="BK75" s="241"/>
      <c r="BL75" s="241"/>
      <c r="BM75" s="241"/>
      <c r="BN75" s="241"/>
      <c r="BO75" s="241"/>
      <c r="BP75" s="241"/>
      <c r="BQ75" s="238">
        <v>69</v>
      </c>
      <c r="BR75" s="243"/>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30"/>
    </row>
    <row r="76" spans="1:131" ht="26.25" customHeight="1" x14ac:dyDescent="0.15">
      <c r="A76" s="238">
        <v>9</v>
      </c>
      <c r="B76" s="915" t="s">
        <v>589</v>
      </c>
      <c r="C76" s="916"/>
      <c r="D76" s="916"/>
      <c r="E76" s="916"/>
      <c r="F76" s="916"/>
      <c r="G76" s="916"/>
      <c r="H76" s="916"/>
      <c r="I76" s="916"/>
      <c r="J76" s="916"/>
      <c r="K76" s="916"/>
      <c r="L76" s="916"/>
      <c r="M76" s="916"/>
      <c r="N76" s="916"/>
      <c r="O76" s="916"/>
      <c r="P76" s="917"/>
      <c r="Q76" s="919">
        <v>17</v>
      </c>
      <c r="R76" s="920"/>
      <c r="S76" s="920"/>
      <c r="T76" s="920"/>
      <c r="U76" s="876"/>
      <c r="V76" s="921">
        <v>14</v>
      </c>
      <c r="W76" s="920"/>
      <c r="X76" s="920"/>
      <c r="Y76" s="920"/>
      <c r="Z76" s="876"/>
      <c r="AA76" s="921">
        <v>3</v>
      </c>
      <c r="AB76" s="920"/>
      <c r="AC76" s="920"/>
      <c r="AD76" s="920"/>
      <c r="AE76" s="876"/>
      <c r="AF76" s="921">
        <v>3</v>
      </c>
      <c r="AG76" s="920"/>
      <c r="AH76" s="920"/>
      <c r="AI76" s="920"/>
      <c r="AJ76" s="876"/>
      <c r="AK76" s="921" t="s">
        <v>581</v>
      </c>
      <c r="AL76" s="920"/>
      <c r="AM76" s="920"/>
      <c r="AN76" s="920"/>
      <c r="AO76" s="876"/>
      <c r="AP76" s="921" t="s">
        <v>581</v>
      </c>
      <c r="AQ76" s="920"/>
      <c r="AR76" s="920"/>
      <c r="AS76" s="920"/>
      <c r="AT76" s="876"/>
      <c r="AU76" s="921" t="s">
        <v>581</v>
      </c>
      <c r="AV76" s="920"/>
      <c r="AW76" s="920"/>
      <c r="AX76" s="920"/>
      <c r="AY76" s="876"/>
      <c r="AZ76" s="874"/>
      <c r="BA76" s="874"/>
      <c r="BB76" s="874"/>
      <c r="BC76" s="874"/>
      <c r="BD76" s="875"/>
      <c r="BE76" s="241"/>
      <c r="BF76" s="241"/>
      <c r="BG76" s="241"/>
      <c r="BH76" s="241"/>
      <c r="BI76" s="241"/>
      <c r="BJ76" s="241"/>
      <c r="BK76" s="241"/>
      <c r="BL76" s="241"/>
      <c r="BM76" s="241"/>
      <c r="BN76" s="241"/>
      <c r="BO76" s="241"/>
      <c r="BP76" s="241"/>
      <c r="BQ76" s="238">
        <v>70</v>
      </c>
      <c r="BR76" s="243"/>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30"/>
    </row>
    <row r="77" spans="1:131" ht="26.25" customHeight="1" x14ac:dyDescent="0.15">
      <c r="A77" s="238">
        <v>10</v>
      </c>
      <c r="B77" s="915" t="s">
        <v>590</v>
      </c>
      <c r="C77" s="916"/>
      <c r="D77" s="916"/>
      <c r="E77" s="916"/>
      <c r="F77" s="916"/>
      <c r="G77" s="916"/>
      <c r="H77" s="916"/>
      <c r="I77" s="916"/>
      <c r="J77" s="916"/>
      <c r="K77" s="916"/>
      <c r="L77" s="916"/>
      <c r="M77" s="916"/>
      <c r="N77" s="916"/>
      <c r="O77" s="916"/>
      <c r="P77" s="917"/>
      <c r="Q77" s="919">
        <v>239</v>
      </c>
      <c r="R77" s="920"/>
      <c r="S77" s="920"/>
      <c r="T77" s="920"/>
      <c r="U77" s="876"/>
      <c r="V77" s="921">
        <v>188</v>
      </c>
      <c r="W77" s="920"/>
      <c r="X77" s="920"/>
      <c r="Y77" s="920"/>
      <c r="Z77" s="876"/>
      <c r="AA77" s="921">
        <v>50</v>
      </c>
      <c r="AB77" s="920"/>
      <c r="AC77" s="920"/>
      <c r="AD77" s="920"/>
      <c r="AE77" s="876"/>
      <c r="AF77" s="921">
        <v>50</v>
      </c>
      <c r="AG77" s="920"/>
      <c r="AH77" s="920"/>
      <c r="AI77" s="920"/>
      <c r="AJ77" s="876"/>
      <c r="AK77" s="921">
        <v>19</v>
      </c>
      <c r="AL77" s="920"/>
      <c r="AM77" s="920"/>
      <c r="AN77" s="920"/>
      <c r="AO77" s="876"/>
      <c r="AP77" s="921" t="s">
        <v>581</v>
      </c>
      <c r="AQ77" s="920"/>
      <c r="AR77" s="920"/>
      <c r="AS77" s="920"/>
      <c r="AT77" s="876"/>
      <c r="AU77" s="921" t="s">
        <v>581</v>
      </c>
      <c r="AV77" s="920"/>
      <c r="AW77" s="920"/>
      <c r="AX77" s="920"/>
      <c r="AY77" s="876"/>
      <c r="AZ77" s="874"/>
      <c r="BA77" s="874"/>
      <c r="BB77" s="874"/>
      <c r="BC77" s="874"/>
      <c r="BD77" s="875"/>
      <c r="BE77" s="241"/>
      <c r="BF77" s="241"/>
      <c r="BG77" s="241"/>
      <c r="BH77" s="241"/>
      <c r="BI77" s="241"/>
      <c r="BJ77" s="241"/>
      <c r="BK77" s="241"/>
      <c r="BL77" s="241"/>
      <c r="BM77" s="241"/>
      <c r="BN77" s="241"/>
      <c r="BO77" s="241"/>
      <c r="BP77" s="241"/>
      <c r="BQ77" s="238">
        <v>71</v>
      </c>
      <c r="BR77" s="243"/>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30"/>
    </row>
    <row r="78" spans="1:131" ht="26.25" customHeight="1" x14ac:dyDescent="0.15">
      <c r="A78" s="238">
        <v>11</v>
      </c>
      <c r="B78" s="915" t="s">
        <v>591</v>
      </c>
      <c r="C78" s="916"/>
      <c r="D78" s="916"/>
      <c r="E78" s="916"/>
      <c r="F78" s="916"/>
      <c r="G78" s="916"/>
      <c r="H78" s="916"/>
      <c r="I78" s="916"/>
      <c r="J78" s="916"/>
      <c r="K78" s="916"/>
      <c r="L78" s="916"/>
      <c r="M78" s="916"/>
      <c r="N78" s="916"/>
      <c r="O78" s="916"/>
      <c r="P78" s="917"/>
      <c r="Q78" s="918">
        <v>307348</v>
      </c>
      <c r="R78" s="872"/>
      <c r="S78" s="872"/>
      <c r="T78" s="872"/>
      <c r="U78" s="872"/>
      <c r="V78" s="872">
        <v>292047</v>
      </c>
      <c r="W78" s="872"/>
      <c r="X78" s="872"/>
      <c r="Y78" s="872"/>
      <c r="Z78" s="872"/>
      <c r="AA78" s="872">
        <v>15301</v>
      </c>
      <c r="AB78" s="872"/>
      <c r="AC78" s="872"/>
      <c r="AD78" s="872"/>
      <c r="AE78" s="872"/>
      <c r="AF78" s="872">
        <v>15301</v>
      </c>
      <c r="AG78" s="872"/>
      <c r="AH78" s="872"/>
      <c r="AI78" s="872"/>
      <c r="AJ78" s="872"/>
      <c r="AK78" s="872">
        <v>466</v>
      </c>
      <c r="AL78" s="872"/>
      <c r="AM78" s="872"/>
      <c r="AN78" s="872"/>
      <c r="AO78" s="872"/>
      <c r="AP78" s="872" t="s">
        <v>581</v>
      </c>
      <c r="AQ78" s="872"/>
      <c r="AR78" s="872"/>
      <c r="AS78" s="872"/>
      <c r="AT78" s="872"/>
      <c r="AU78" s="872" t="s">
        <v>581</v>
      </c>
      <c r="AV78" s="872"/>
      <c r="AW78" s="872"/>
      <c r="AX78" s="872"/>
      <c r="AY78" s="872"/>
      <c r="AZ78" s="874"/>
      <c r="BA78" s="874"/>
      <c r="BB78" s="874"/>
      <c r="BC78" s="874"/>
      <c r="BD78" s="875"/>
      <c r="BE78" s="241"/>
      <c r="BF78" s="241"/>
      <c r="BG78" s="241"/>
      <c r="BH78" s="241"/>
      <c r="BI78" s="241"/>
      <c r="BJ78" s="230"/>
      <c r="BK78" s="230"/>
      <c r="BL78" s="230"/>
      <c r="BM78" s="230"/>
      <c r="BN78" s="230"/>
      <c r="BO78" s="241"/>
      <c r="BP78" s="241"/>
      <c r="BQ78" s="238">
        <v>72</v>
      </c>
      <c r="BR78" s="243"/>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30"/>
    </row>
    <row r="79" spans="1:131" ht="26.25" customHeight="1" x14ac:dyDescent="0.15">
      <c r="A79" s="238">
        <v>12</v>
      </c>
      <c r="B79" s="915" t="s">
        <v>592</v>
      </c>
      <c r="C79" s="916"/>
      <c r="D79" s="916"/>
      <c r="E79" s="916"/>
      <c r="F79" s="916"/>
      <c r="G79" s="916"/>
      <c r="H79" s="916"/>
      <c r="I79" s="916"/>
      <c r="J79" s="916"/>
      <c r="K79" s="916"/>
      <c r="L79" s="916"/>
      <c r="M79" s="916"/>
      <c r="N79" s="916"/>
      <c r="O79" s="916"/>
      <c r="P79" s="917"/>
      <c r="Q79" s="918">
        <v>1833</v>
      </c>
      <c r="R79" s="872"/>
      <c r="S79" s="872"/>
      <c r="T79" s="872"/>
      <c r="U79" s="872"/>
      <c r="V79" s="872">
        <v>1780</v>
      </c>
      <c r="W79" s="872"/>
      <c r="X79" s="872"/>
      <c r="Y79" s="872"/>
      <c r="Z79" s="872"/>
      <c r="AA79" s="872">
        <v>53</v>
      </c>
      <c r="AB79" s="872"/>
      <c r="AC79" s="872"/>
      <c r="AD79" s="872"/>
      <c r="AE79" s="872"/>
      <c r="AF79" s="872">
        <v>53</v>
      </c>
      <c r="AG79" s="872"/>
      <c r="AH79" s="872"/>
      <c r="AI79" s="872"/>
      <c r="AJ79" s="872"/>
      <c r="AK79" s="872">
        <v>4</v>
      </c>
      <c r="AL79" s="872"/>
      <c r="AM79" s="872"/>
      <c r="AN79" s="872"/>
      <c r="AO79" s="872"/>
      <c r="AP79" s="872" t="s">
        <v>581</v>
      </c>
      <c r="AQ79" s="872"/>
      <c r="AR79" s="872"/>
      <c r="AS79" s="872"/>
      <c r="AT79" s="872"/>
      <c r="AU79" s="872" t="s">
        <v>581</v>
      </c>
      <c r="AV79" s="872"/>
      <c r="AW79" s="872"/>
      <c r="AX79" s="872"/>
      <c r="AY79" s="872"/>
      <c r="AZ79" s="874"/>
      <c r="BA79" s="874"/>
      <c r="BB79" s="874"/>
      <c r="BC79" s="874"/>
      <c r="BD79" s="875"/>
      <c r="BE79" s="241"/>
      <c r="BF79" s="241"/>
      <c r="BG79" s="241"/>
      <c r="BH79" s="241"/>
      <c r="BI79" s="241"/>
      <c r="BJ79" s="230"/>
      <c r="BK79" s="230"/>
      <c r="BL79" s="230"/>
      <c r="BM79" s="230"/>
      <c r="BN79" s="230"/>
      <c r="BO79" s="241"/>
      <c r="BP79" s="241"/>
      <c r="BQ79" s="238">
        <v>73</v>
      </c>
      <c r="BR79" s="243"/>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30"/>
    </row>
    <row r="80" spans="1:131" ht="26.25" customHeight="1" x14ac:dyDescent="0.15">
      <c r="A80" s="238">
        <v>13</v>
      </c>
      <c r="B80" s="915" t="s">
        <v>593</v>
      </c>
      <c r="C80" s="916"/>
      <c r="D80" s="916"/>
      <c r="E80" s="916"/>
      <c r="F80" s="916"/>
      <c r="G80" s="916"/>
      <c r="H80" s="916"/>
      <c r="I80" s="916"/>
      <c r="J80" s="916"/>
      <c r="K80" s="916"/>
      <c r="L80" s="916"/>
      <c r="M80" s="916"/>
      <c r="N80" s="916"/>
      <c r="O80" s="916"/>
      <c r="P80" s="917"/>
      <c r="Q80" s="918">
        <v>374</v>
      </c>
      <c r="R80" s="872"/>
      <c r="S80" s="872"/>
      <c r="T80" s="872"/>
      <c r="U80" s="872"/>
      <c r="V80" s="872">
        <v>163</v>
      </c>
      <c r="W80" s="872"/>
      <c r="X80" s="872"/>
      <c r="Y80" s="872"/>
      <c r="Z80" s="872"/>
      <c r="AA80" s="872">
        <v>211</v>
      </c>
      <c r="AB80" s="872"/>
      <c r="AC80" s="872"/>
      <c r="AD80" s="872"/>
      <c r="AE80" s="872"/>
      <c r="AF80" s="872">
        <v>211</v>
      </c>
      <c r="AG80" s="872"/>
      <c r="AH80" s="872"/>
      <c r="AI80" s="872"/>
      <c r="AJ80" s="872"/>
      <c r="AK80" s="872" t="s">
        <v>579</v>
      </c>
      <c r="AL80" s="872"/>
      <c r="AM80" s="872"/>
      <c r="AN80" s="872"/>
      <c r="AO80" s="872"/>
      <c r="AP80" s="872" t="s">
        <v>581</v>
      </c>
      <c r="AQ80" s="872"/>
      <c r="AR80" s="872"/>
      <c r="AS80" s="872"/>
      <c r="AT80" s="872"/>
      <c r="AU80" s="872" t="s">
        <v>581</v>
      </c>
      <c r="AV80" s="872"/>
      <c r="AW80" s="872"/>
      <c r="AX80" s="872"/>
      <c r="AY80" s="872"/>
      <c r="AZ80" s="874"/>
      <c r="BA80" s="874"/>
      <c r="BB80" s="874"/>
      <c r="BC80" s="874"/>
      <c r="BD80" s="875"/>
      <c r="BE80" s="241"/>
      <c r="BF80" s="241"/>
      <c r="BG80" s="241"/>
      <c r="BH80" s="241"/>
      <c r="BI80" s="241"/>
      <c r="BJ80" s="241"/>
      <c r="BK80" s="241"/>
      <c r="BL80" s="241"/>
      <c r="BM80" s="241"/>
      <c r="BN80" s="241"/>
      <c r="BO80" s="241"/>
      <c r="BP80" s="241"/>
      <c r="BQ80" s="238">
        <v>74</v>
      </c>
      <c r="BR80" s="243"/>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30"/>
    </row>
    <row r="81" spans="1:131" ht="26.25" customHeight="1" x14ac:dyDescent="0.15">
      <c r="A81" s="238">
        <v>14</v>
      </c>
      <c r="B81" s="915" t="s">
        <v>594</v>
      </c>
      <c r="C81" s="916"/>
      <c r="D81" s="916"/>
      <c r="E81" s="916"/>
      <c r="F81" s="916"/>
      <c r="G81" s="916"/>
      <c r="H81" s="916"/>
      <c r="I81" s="916"/>
      <c r="J81" s="916"/>
      <c r="K81" s="916"/>
      <c r="L81" s="916"/>
      <c r="M81" s="916"/>
      <c r="N81" s="916"/>
      <c r="O81" s="916"/>
      <c r="P81" s="917"/>
      <c r="Q81" s="918">
        <v>210</v>
      </c>
      <c r="R81" s="872"/>
      <c r="S81" s="872"/>
      <c r="T81" s="872"/>
      <c r="U81" s="872"/>
      <c r="V81" s="872">
        <v>206</v>
      </c>
      <c r="W81" s="872"/>
      <c r="X81" s="872"/>
      <c r="Y81" s="872"/>
      <c r="Z81" s="872"/>
      <c r="AA81" s="872">
        <v>4</v>
      </c>
      <c r="AB81" s="872"/>
      <c r="AC81" s="872"/>
      <c r="AD81" s="872"/>
      <c r="AE81" s="872"/>
      <c r="AF81" s="872">
        <v>4</v>
      </c>
      <c r="AG81" s="872"/>
      <c r="AH81" s="872"/>
      <c r="AI81" s="872"/>
      <c r="AJ81" s="872"/>
      <c r="AK81" s="872">
        <v>6</v>
      </c>
      <c r="AL81" s="872"/>
      <c r="AM81" s="872"/>
      <c r="AN81" s="872"/>
      <c r="AO81" s="872"/>
      <c r="AP81" s="872" t="s">
        <v>581</v>
      </c>
      <c r="AQ81" s="872"/>
      <c r="AR81" s="872"/>
      <c r="AS81" s="872"/>
      <c r="AT81" s="872"/>
      <c r="AU81" s="872" t="s">
        <v>581</v>
      </c>
      <c r="AV81" s="872"/>
      <c r="AW81" s="872"/>
      <c r="AX81" s="872"/>
      <c r="AY81" s="872"/>
      <c r="AZ81" s="874"/>
      <c r="BA81" s="874"/>
      <c r="BB81" s="874"/>
      <c r="BC81" s="874"/>
      <c r="BD81" s="875"/>
      <c r="BE81" s="241"/>
      <c r="BF81" s="241"/>
      <c r="BG81" s="241"/>
      <c r="BH81" s="241"/>
      <c r="BI81" s="241"/>
      <c r="BJ81" s="241"/>
      <c r="BK81" s="241"/>
      <c r="BL81" s="241"/>
      <c r="BM81" s="241"/>
      <c r="BN81" s="241"/>
      <c r="BO81" s="241"/>
      <c r="BP81" s="241"/>
      <c r="BQ81" s="238">
        <v>75</v>
      </c>
      <c r="BR81" s="243"/>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30"/>
    </row>
    <row r="82" spans="1:131" ht="26.25" customHeight="1" x14ac:dyDescent="0.15">
      <c r="A82" s="238">
        <v>15</v>
      </c>
      <c r="B82" s="915"/>
      <c r="C82" s="916"/>
      <c r="D82" s="916"/>
      <c r="E82" s="916"/>
      <c r="F82" s="916"/>
      <c r="G82" s="916"/>
      <c r="H82" s="916"/>
      <c r="I82" s="916"/>
      <c r="J82" s="916"/>
      <c r="K82" s="916"/>
      <c r="L82" s="916"/>
      <c r="M82" s="916"/>
      <c r="N82" s="916"/>
      <c r="O82" s="916"/>
      <c r="P82" s="917"/>
      <c r="Q82" s="918"/>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4"/>
      <c r="BA82" s="874"/>
      <c r="BB82" s="874"/>
      <c r="BC82" s="874"/>
      <c r="BD82" s="875"/>
      <c r="BE82" s="241"/>
      <c r="BF82" s="241"/>
      <c r="BG82" s="241"/>
      <c r="BH82" s="241"/>
      <c r="BI82" s="241"/>
      <c r="BJ82" s="241"/>
      <c r="BK82" s="241"/>
      <c r="BL82" s="241"/>
      <c r="BM82" s="241"/>
      <c r="BN82" s="241"/>
      <c r="BO82" s="241"/>
      <c r="BP82" s="241"/>
      <c r="BQ82" s="238">
        <v>76</v>
      </c>
      <c r="BR82" s="243"/>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30"/>
    </row>
    <row r="83" spans="1:131" ht="26.25" customHeight="1" x14ac:dyDescent="0.15">
      <c r="A83" s="238">
        <v>16</v>
      </c>
      <c r="B83" s="915"/>
      <c r="C83" s="916"/>
      <c r="D83" s="916"/>
      <c r="E83" s="916"/>
      <c r="F83" s="916"/>
      <c r="G83" s="916"/>
      <c r="H83" s="916"/>
      <c r="I83" s="916"/>
      <c r="J83" s="916"/>
      <c r="K83" s="916"/>
      <c r="L83" s="916"/>
      <c r="M83" s="916"/>
      <c r="N83" s="916"/>
      <c r="O83" s="916"/>
      <c r="P83" s="917"/>
      <c r="Q83" s="918"/>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4"/>
      <c r="BA83" s="874"/>
      <c r="BB83" s="874"/>
      <c r="BC83" s="874"/>
      <c r="BD83" s="875"/>
      <c r="BE83" s="241"/>
      <c r="BF83" s="241"/>
      <c r="BG83" s="241"/>
      <c r="BH83" s="241"/>
      <c r="BI83" s="241"/>
      <c r="BJ83" s="241"/>
      <c r="BK83" s="241"/>
      <c r="BL83" s="241"/>
      <c r="BM83" s="241"/>
      <c r="BN83" s="241"/>
      <c r="BO83" s="241"/>
      <c r="BP83" s="241"/>
      <c r="BQ83" s="238">
        <v>77</v>
      </c>
      <c r="BR83" s="243"/>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30"/>
    </row>
    <row r="84" spans="1:131" ht="26.25" customHeight="1" x14ac:dyDescent="0.15">
      <c r="A84" s="238">
        <v>17</v>
      </c>
      <c r="B84" s="915"/>
      <c r="C84" s="916"/>
      <c r="D84" s="916"/>
      <c r="E84" s="916"/>
      <c r="F84" s="916"/>
      <c r="G84" s="916"/>
      <c r="H84" s="916"/>
      <c r="I84" s="916"/>
      <c r="J84" s="916"/>
      <c r="K84" s="916"/>
      <c r="L84" s="916"/>
      <c r="M84" s="916"/>
      <c r="N84" s="916"/>
      <c r="O84" s="916"/>
      <c r="P84" s="917"/>
      <c r="Q84" s="918"/>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4"/>
      <c r="BA84" s="874"/>
      <c r="BB84" s="874"/>
      <c r="BC84" s="874"/>
      <c r="BD84" s="875"/>
      <c r="BE84" s="241"/>
      <c r="BF84" s="241"/>
      <c r="BG84" s="241"/>
      <c r="BH84" s="241"/>
      <c r="BI84" s="241"/>
      <c r="BJ84" s="241"/>
      <c r="BK84" s="241"/>
      <c r="BL84" s="241"/>
      <c r="BM84" s="241"/>
      <c r="BN84" s="241"/>
      <c r="BO84" s="241"/>
      <c r="BP84" s="241"/>
      <c r="BQ84" s="238">
        <v>78</v>
      </c>
      <c r="BR84" s="243"/>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30"/>
    </row>
    <row r="85" spans="1:131" ht="26.25" customHeight="1" x14ac:dyDescent="0.15">
      <c r="A85" s="238">
        <v>18</v>
      </c>
      <c r="B85" s="915"/>
      <c r="C85" s="916"/>
      <c r="D85" s="916"/>
      <c r="E85" s="916"/>
      <c r="F85" s="916"/>
      <c r="G85" s="916"/>
      <c r="H85" s="916"/>
      <c r="I85" s="916"/>
      <c r="J85" s="916"/>
      <c r="K85" s="916"/>
      <c r="L85" s="916"/>
      <c r="M85" s="916"/>
      <c r="N85" s="916"/>
      <c r="O85" s="916"/>
      <c r="P85" s="917"/>
      <c r="Q85" s="918"/>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4"/>
      <c r="BA85" s="874"/>
      <c r="BB85" s="874"/>
      <c r="BC85" s="874"/>
      <c r="BD85" s="875"/>
      <c r="BE85" s="241"/>
      <c r="BF85" s="241"/>
      <c r="BG85" s="241"/>
      <c r="BH85" s="241"/>
      <c r="BI85" s="241"/>
      <c r="BJ85" s="241"/>
      <c r="BK85" s="241"/>
      <c r="BL85" s="241"/>
      <c r="BM85" s="241"/>
      <c r="BN85" s="241"/>
      <c r="BO85" s="241"/>
      <c r="BP85" s="241"/>
      <c r="BQ85" s="238">
        <v>79</v>
      </c>
      <c r="BR85" s="243"/>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30"/>
    </row>
    <row r="86" spans="1:131" ht="26.25" customHeight="1" x14ac:dyDescent="0.15">
      <c r="A86" s="238">
        <v>19</v>
      </c>
      <c r="B86" s="915"/>
      <c r="C86" s="916"/>
      <c r="D86" s="916"/>
      <c r="E86" s="916"/>
      <c r="F86" s="916"/>
      <c r="G86" s="916"/>
      <c r="H86" s="916"/>
      <c r="I86" s="916"/>
      <c r="J86" s="916"/>
      <c r="K86" s="916"/>
      <c r="L86" s="916"/>
      <c r="M86" s="916"/>
      <c r="N86" s="916"/>
      <c r="O86" s="916"/>
      <c r="P86" s="917"/>
      <c r="Q86" s="918"/>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4"/>
      <c r="BA86" s="874"/>
      <c r="BB86" s="874"/>
      <c r="BC86" s="874"/>
      <c r="BD86" s="875"/>
      <c r="BE86" s="241"/>
      <c r="BF86" s="241"/>
      <c r="BG86" s="241"/>
      <c r="BH86" s="241"/>
      <c r="BI86" s="241"/>
      <c r="BJ86" s="241"/>
      <c r="BK86" s="241"/>
      <c r="BL86" s="241"/>
      <c r="BM86" s="241"/>
      <c r="BN86" s="241"/>
      <c r="BO86" s="241"/>
      <c r="BP86" s="241"/>
      <c r="BQ86" s="238">
        <v>80</v>
      </c>
      <c r="BR86" s="243"/>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30"/>
    </row>
    <row r="87" spans="1:131" ht="26.25" customHeight="1" x14ac:dyDescent="0.15">
      <c r="A87" s="244">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41"/>
      <c r="BF87" s="241"/>
      <c r="BG87" s="241"/>
      <c r="BH87" s="241"/>
      <c r="BI87" s="241"/>
      <c r="BJ87" s="241"/>
      <c r="BK87" s="241"/>
      <c r="BL87" s="241"/>
      <c r="BM87" s="241"/>
      <c r="BN87" s="241"/>
      <c r="BO87" s="241"/>
      <c r="BP87" s="241"/>
      <c r="BQ87" s="238">
        <v>81</v>
      </c>
      <c r="BR87" s="243"/>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30"/>
    </row>
    <row r="88" spans="1:131" ht="26.25" customHeight="1" thickBot="1" x14ac:dyDescent="0.2">
      <c r="A88" s="240" t="s">
        <v>390</v>
      </c>
      <c r="B88" s="831" t="s">
        <v>422</v>
      </c>
      <c r="C88" s="832"/>
      <c r="D88" s="832"/>
      <c r="E88" s="832"/>
      <c r="F88" s="832"/>
      <c r="G88" s="832"/>
      <c r="H88" s="832"/>
      <c r="I88" s="832"/>
      <c r="J88" s="832"/>
      <c r="K88" s="832"/>
      <c r="L88" s="832"/>
      <c r="M88" s="832"/>
      <c r="N88" s="832"/>
      <c r="O88" s="832"/>
      <c r="P88" s="833"/>
      <c r="Q88" s="882"/>
      <c r="R88" s="883"/>
      <c r="S88" s="883"/>
      <c r="T88" s="883"/>
      <c r="U88" s="883"/>
      <c r="V88" s="883"/>
      <c r="W88" s="883"/>
      <c r="X88" s="883"/>
      <c r="Y88" s="883"/>
      <c r="Z88" s="883"/>
      <c r="AA88" s="883"/>
      <c r="AB88" s="883"/>
      <c r="AC88" s="883"/>
      <c r="AD88" s="883"/>
      <c r="AE88" s="883"/>
      <c r="AF88" s="886">
        <v>16756</v>
      </c>
      <c r="AG88" s="886"/>
      <c r="AH88" s="886"/>
      <c r="AI88" s="886"/>
      <c r="AJ88" s="886"/>
      <c r="AK88" s="883"/>
      <c r="AL88" s="883"/>
      <c r="AM88" s="883"/>
      <c r="AN88" s="883"/>
      <c r="AO88" s="883"/>
      <c r="AP88" s="886">
        <v>19119</v>
      </c>
      <c r="AQ88" s="886"/>
      <c r="AR88" s="886"/>
      <c r="AS88" s="886"/>
      <c r="AT88" s="886"/>
      <c r="AU88" s="886">
        <v>2447</v>
      </c>
      <c r="AV88" s="886"/>
      <c r="AW88" s="886"/>
      <c r="AX88" s="886"/>
      <c r="AY88" s="886"/>
      <c r="AZ88" s="891"/>
      <c r="BA88" s="891"/>
      <c r="BB88" s="891"/>
      <c r="BC88" s="891"/>
      <c r="BD88" s="892"/>
      <c r="BE88" s="241"/>
      <c r="BF88" s="241"/>
      <c r="BG88" s="241"/>
      <c r="BH88" s="241"/>
      <c r="BI88" s="241"/>
      <c r="BJ88" s="241"/>
      <c r="BK88" s="241"/>
      <c r="BL88" s="241"/>
      <c r="BM88" s="241"/>
      <c r="BN88" s="241"/>
      <c r="BO88" s="241"/>
      <c r="BP88" s="241"/>
      <c r="BQ88" s="238">
        <v>82</v>
      </c>
      <c r="BR88" s="243"/>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31" t="s">
        <v>423</v>
      </c>
      <c r="BS102" s="832"/>
      <c r="BT102" s="832"/>
      <c r="BU102" s="832"/>
      <c r="BV102" s="832"/>
      <c r="BW102" s="832"/>
      <c r="BX102" s="832"/>
      <c r="BY102" s="832"/>
      <c r="BZ102" s="832"/>
      <c r="CA102" s="832"/>
      <c r="CB102" s="832"/>
      <c r="CC102" s="832"/>
      <c r="CD102" s="832"/>
      <c r="CE102" s="832"/>
      <c r="CF102" s="832"/>
      <c r="CG102" s="833"/>
      <c r="CH102" s="929"/>
      <c r="CI102" s="930"/>
      <c r="CJ102" s="930"/>
      <c r="CK102" s="930"/>
      <c r="CL102" s="931"/>
      <c r="CM102" s="929"/>
      <c r="CN102" s="930"/>
      <c r="CO102" s="930"/>
      <c r="CP102" s="930"/>
      <c r="CQ102" s="931"/>
      <c r="CR102" s="932">
        <v>8</v>
      </c>
      <c r="CS102" s="894"/>
      <c r="CT102" s="894"/>
      <c r="CU102" s="894"/>
      <c r="CV102" s="933"/>
      <c r="CW102" s="932">
        <v>40</v>
      </c>
      <c r="CX102" s="894"/>
      <c r="CY102" s="894"/>
      <c r="CZ102" s="894"/>
      <c r="DA102" s="933"/>
      <c r="DB102" s="932"/>
      <c r="DC102" s="894"/>
      <c r="DD102" s="894"/>
      <c r="DE102" s="894"/>
      <c r="DF102" s="933"/>
      <c r="DG102" s="932"/>
      <c r="DH102" s="894"/>
      <c r="DI102" s="894"/>
      <c r="DJ102" s="894"/>
      <c r="DK102" s="933"/>
      <c r="DL102" s="932"/>
      <c r="DM102" s="894"/>
      <c r="DN102" s="894"/>
      <c r="DO102" s="894"/>
      <c r="DP102" s="933"/>
      <c r="DQ102" s="932"/>
      <c r="DR102" s="894"/>
      <c r="DS102" s="894"/>
      <c r="DT102" s="894"/>
      <c r="DU102" s="933"/>
      <c r="DV102" s="831"/>
      <c r="DW102" s="832"/>
      <c r="DX102" s="832"/>
      <c r="DY102" s="832"/>
      <c r="DZ102" s="95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7" t="s">
        <v>424</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8" t="s">
        <v>425</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9" t="s">
        <v>428</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429</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30" customFormat="1" ht="26.25" customHeight="1" x14ac:dyDescent="0.15">
      <c r="A109" s="954" t="s">
        <v>430</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431</v>
      </c>
      <c r="AB109" s="935"/>
      <c r="AC109" s="935"/>
      <c r="AD109" s="935"/>
      <c r="AE109" s="936"/>
      <c r="AF109" s="934" t="s">
        <v>432</v>
      </c>
      <c r="AG109" s="935"/>
      <c r="AH109" s="935"/>
      <c r="AI109" s="935"/>
      <c r="AJ109" s="936"/>
      <c r="AK109" s="934" t="s">
        <v>308</v>
      </c>
      <c r="AL109" s="935"/>
      <c r="AM109" s="935"/>
      <c r="AN109" s="935"/>
      <c r="AO109" s="936"/>
      <c r="AP109" s="934" t="s">
        <v>433</v>
      </c>
      <c r="AQ109" s="935"/>
      <c r="AR109" s="935"/>
      <c r="AS109" s="935"/>
      <c r="AT109" s="937"/>
      <c r="AU109" s="954" t="s">
        <v>430</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431</v>
      </c>
      <c r="BR109" s="935"/>
      <c r="BS109" s="935"/>
      <c r="BT109" s="935"/>
      <c r="BU109" s="936"/>
      <c r="BV109" s="934" t="s">
        <v>432</v>
      </c>
      <c r="BW109" s="935"/>
      <c r="BX109" s="935"/>
      <c r="BY109" s="935"/>
      <c r="BZ109" s="936"/>
      <c r="CA109" s="934" t="s">
        <v>308</v>
      </c>
      <c r="CB109" s="935"/>
      <c r="CC109" s="935"/>
      <c r="CD109" s="935"/>
      <c r="CE109" s="936"/>
      <c r="CF109" s="955" t="s">
        <v>433</v>
      </c>
      <c r="CG109" s="955"/>
      <c r="CH109" s="955"/>
      <c r="CI109" s="955"/>
      <c r="CJ109" s="955"/>
      <c r="CK109" s="934" t="s">
        <v>434</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431</v>
      </c>
      <c r="DH109" s="935"/>
      <c r="DI109" s="935"/>
      <c r="DJ109" s="935"/>
      <c r="DK109" s="936"/>
      <c r="DL109" s="934" t="s">
        <v>432</v>
      </c>
      <c r="DM109" s="935"/>
      <c r="DN109" s="935"/>
      <c r="DO109" s="935"/>
      <c r="DP109" s="936"/>
      <c r="DQ109" s="934" t="s">
        <v>308</v>
      </c>
      <c r="DR109" s="935"/>
      <c r="DS109" s="935"/>
      <c r="DT109" s="935"/>
      <c r="DU109" s="936"/>
      <c r="DV109" s="934" t="s">
        <v>433</v>
      </c>
      <c r="DW109" s="935"/>
      <c r="DX109" s="935"/>
      <c r="DY109" s="935"/>
      <c r="DZ109" s="937"/>
    </row>
    <row r="110" spans="1:131" s="230" customFormat="1" ht="26.25" customHeight="1" x14ac:dyDescent="0.15">
      <c r="A110" s="938" t="s">
        <v>435</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2813910</v>
      </c>
      <c r="AB110" s="942"/>
      <c r="AC110" s="942"/>
      <c r="AD110" s="942"/>
      <c r="AE110" s="943"/>
      <c r="AF110" s="944">
        <v>2999542</v>
      </c>
      <c r="AG110" s="942"/>
      <c r="AH110" s="942"/>
      <c r="AI110" s="942"/>
      <c r="AJ110" s="943"/>
      <c r="AK110" s="944">
        <v>3076443</v>
      </c>
      <c r="AL110" s="942"/>
      <c r="AM110" s="942"/>
      <c r="AN110" s="942"/>
      <c r="AO110" s="943"/>
      <c r="AP110" s="945">
        <v>23.3</v>
      </c>
      <c r="AQ110" s="946"/>
      <c r="AR110" s="946"/>
      <c r="AS110" s="946"/>
      <c r="AT110" s="947"/>
      <c r="AU110" s="948" t="s">
        <v>75</v>
      </c>
      <c r="AV110" s="949"/>
      <c r="AW110" s="949"/>
      <c r="AX110" s="949"/>
      <c r="AY110" s="949"/>
      <c r="AZ110" s="971" t="s">
        <v>436</v>
      </c>
      <c r="BA110" s="939"/>
      <c r="BB110" s="939"/>
      <c r="BC110" s="939"/>
      <c r="BD110" s="939"/>
      <c r="BE110" s="939"/>
      <c r="BF110" s="939"/>
      <c r="BG110" s="939"/>
      <c r="BH110" s="939"/>
      <c r="BI110" s="939"/>
      <c r="BJ110" s="939"/>
      <c r="BK110" s="939"/>
      <c r="BL110" s="939"/>
      <c r="BM110" s="939"/>
      <c r="BN110" s="939"/>
      <c r="BO110" s="939"/>
      <c r="BP110" s="940"/>
      <c r="BQ110" s="972">
        <v>31963083</v>
      </c>
      <c r="BR110" s="973"/>
      <c r="BS110" s="973"/>
      <c r="BT110" s="973"/>
      <c r="BU110" s="973"/>
      <c r="BV110" s="973">
        <v>32250661</v>
      </c>
      <c r="BW110" s="973"/>
      <c r="BX110" s="973"/>
      <c r="BY110" s="973"/>
      <c r="BZ110" s="973"/>
      <c r="CA110" s="973">
        <v>30423697</v>
      </c>
      <c r="CB110" s="973"/>
      <c r="CC110" s="973"/>
      <c r="CD110" s="973"/>
      <c r="CE110" s="973"/>
      <c r="CF110" s="986">
        <v>230.4</v>
      </c>
      <c r="CG110" s="987"/>
      <c r="CH110" s="987"/>
      <c r="CI110" s="987"/>
      <c r="CJ110" s="987"/>
      <c r="CK110" s="988" t="s">
        <v>437</v>
      </c>
      <c r="CL110" s="989"/>
      <c r="CM110" s="971"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72" t="s">
        <v>412</v>
      </c>
      <c r="DH110" s="973"/>
      <c r="DI110" s="973"/>
      <c r="DJ110" s="973"/>
      <c r="DK110" s="973"/>
      <c r="DL110" s="973" t="s">
        <v>439</v>
      </c>
      <c r="DM110" s="973"/>
      <c r="DN110" s="973"/>
      <c r="DO110" s="973"/>
      <c r="DP110" s="973"/>
      <c r="DQ110" s="973" t="s">
        <v>392</v>
      </c>
      <c r="DR110" s="973"/>
      <c r="DS110" s="973"/>
      <c r="DT110" s="973"/>
      <c r="DU110" s="973"/>
      <c r="DV110" s="974" t="s">
        <v>412</v>
      </c>
      <c r="DW110" s="974"/>
      <c r="DX110" s="974"/>
      <c r="DY110" s="974"/>
      <c r="DZ110" s="975"/>
    </row>
    <row r="111" spans="1:131" s="230" customFormat="1" ht="26.25" customHeight="1" x14ac:dyDescent="0.15">
      <c r="A111" s="976" t="s">
        <v>440</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412</v>
      </c>
      <c r="AB111" s="980"/>
      <c r="AC111" s="980"/>
      <c r="AD111" s="980"/>
      <c r="AE111" s="981"/>
      <c r="AF111" s="982" t="s">
        <v>392</v>
      </c>
      <c r="AG111" s="980"/>
      <c r="AH111" s="980"/>
      <c r="AI111" s="980"/>
      <c r="AJ111" s="981"/>
      <c r="AK111" s="982" t="s">
        <v>392</v>
      </c>
      <c r="AL111" s="980"/>
      <c r="AM111" s="980"/>
      <c r="AN111" s="980"/>
      <c r="AO111" s="981"/>
      <c r="AP111" s="983" t="s">
        <v>392</v>
      </c>
      <c r="AQ111" s="984"/>
      <c r="AR111" s="984"/>
      <c r="AS111" s="984"/>
      <c r="AT111" s="985"/>
      <c r="AU111" s="950"/>
      <c r="AV111" s="951"/>
      <c r="AW111" s="951"/>
      <c r="AX111" s="951"/>
      <c r="AY111" s="951"/>
      <c r="AZ111" s="964" t="s">
        <v>441</v>
      </c>
      <c r="BA111" s="965"/>
      <c r="BB111" s="965"/>
      <c r="BC111" s="965"/>
      <c r="BD111" s="965"/>
      <c r="BE111" s="965"/>
      <c r="BF111" s="965"/>
      <c r="BG111" s="965"/>
      <c r="BH111" s="965"/>
      <c r="BI111" s="965"/>
      <c r="BJ111" s="965"/>
      <c r="BK111" s="965"/>
      <c r="BL111" s="965"/>
      <c r="BM111" s="965"/>
      <c r="BN111" s="965"/>
      <c r="BO111" s="965"/>
      <c r="BP111" s="966"/>
      <c r="BQ111" s="967" t="s">
        <v>412</v>
      </c>
      <c r="BR111" s="968"/>
      <c r="BS111" s="968"/>
      <c r="BT111" s="968"/>
      <c r="BU111" s="968"/>
      <c r="BV111" s="968" t="s">
        <v>442</v>
      </c>
      <c r="BW111" s="968"/>
      <c r="BX111" s="968"/>
      <c r="BY111" s="968"/>
      <c r="BZ111" s="968"/>
      <c r="CA111" s="968" t="s">
        <v>442</v>
      </c>
      <c r="CB111" s="968"/>
      <c r="CC111" s="968"/>
      <c r="CD111" s="968"/>
      <c r="CE111" s="968"/>
      <c r="CF111" s="962" t="s">
        <v>392</v>
      </c>
      <c r="CG111" s="963"/>
      <c r="CH111" s="963"/>
      <c r="CI111" s="963"/>
      <c r="CJ111" s="963"/>
      <c r="CK111" s="990"/>
      <c r="CL111" s="991"/>
      <c r="CM111" s="964" t="s">
        <v>443</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442</v>
      </c>
      <c r="DH111" s="968"/>
      <c r="DI111" s="968"/>
      <c r="DJ111" s="968"/>
      <c r="DK111" s="968"/>
      <c r="DL111" s="968" t="s">
        <v>442</v>
      </c>
      <c r="DM111" s="968"/>
      <c r="DN111" s="968"/>
      <c r="DO111" s="968"/>
      <c r="DP111" s="968"/>
      <c r="DQ111" s="968" t="s">
        <v>444</v>
      </c>
      <c r="DR111" s="968"/>
      <c r="DS111" s="968"/>
      <c r="DT111" s="968"/>
      <c r="DU111" s="968"/>
      <c r="DV111" s="969" t="s">
        <v>442</v>
      </c>
      <c r="DW111" s="969"/>
      <c r="DX111" s="969"/>
      <c r="DY111" s="969"/>
      <c r="DZ111" s="970"/>
    </row>
    <row r="112" spans="1:131" s="230" customFormat="1" ht="26.25" customHeight="1" x14ac:dyDescent="0.15">
      <c r="A112" s="994" t="s">
        <v>445</v>
      </c>
      <c r="B112" s="995"/>
      <c r="C112" s="965" t="s">
        <v>446</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1000" t="s">
        <v>392</v>
      </c>
      <c r="AB112" s="1001"/>
      <c r="AC112" s="1001"/>
      <c r="AD112" s="1001"/>
      <c r="AE112" s="1002"/>
      <c r="AF112" s="1003" t="s">
        <v>442</v>
      </c>
      <c r="AG112" s="1001"/>
      <c r="AH112" s="1001"/>
      <c r="AI112" s="1001"/>
      <c r="AJ112" s="1002"/>
      <c r="AK112" s="1003" t="s">
        <v>392</v>
      </c>
      <c r="AL112" s="1001"/>
      <c r="AM112" s="1001"/>
      <c r="AN112" s="1001"/>
      <c r="AO112" s="1002"/>
      <c r="AP112" s="1004" t="s">
        <v>442</v>
      </c>
      <c r="AQ112" s="1005"/>
      <c r="AR112" s="1005"/>
      <c r="AS112" s="1005"/>
      <c r="AT112" s="1006"/>
      <c r="AU112" s="950"/>
      <c r="AV112" s="951"/>
      <c r="AW112" s="951"/>
      <c r="AX112" s="951"/>
      <c r="AY112" s="951"/>
      <c r="AZ112" s="964" t="s">
        <v>447</v>
      </c>
      <c r="BA112" s="965"/>
      <c r="BB112" s="965"/>
      <c r="BC112" s="965"/>
      <c r="BD112" s="965"/>
      <c r="BE112" s="965"/>
      <c r="BF112" s="965"/>
      <c r="BG112" s="965"/>
      <c r="BH112" s="965"/>
      <c r="BI112" s="965"/>
      <c r="BJ112" s="965"/>
      <c r="BK112" s="965"/>
      <c r="BL112" s="965"/>
      <c r="BM112" s="965"/>
      <c r="BN112" s="965"/>
      <c r="BO112" s="965"/>
      <c r="BP112" s="966"/>
      <c r="BQ112" s="967">
        <v>17456287</v>
      </c>
      <c r="BR112" s="968"/>
      <c r="BS112" s="968"/>
      <c r="BT112" s="968"/>
      <c r="BU112" s="968"/>
      <c r="BV112" s="968">
        <v>16602273</v>
      </c>
      <c r="BW112" s="968"/>
      <c r="BX112" s="968"/>
      <c r="BY112" s="968"/>
      <c r="BZ112" s="968"/>
      <c r="CA112" s="968">
        <v>15080155</v>
      </c>
      <c r="CB112" s="968"/>
      <c r="CC112" s="968"/>
      <c r="CD112" s="968"/>
      <c r="CE112" s="968"/>
      <c r="CF112" s="962">
        <v>114.2</v>
      </c>
      <c r="CG112" s="963"/>
      <c r="CH112" s="963"/>
      <c r="CI112" s="963"/>
      <c r="CJ112" s="963"/>
      <c r="CK112" s="990"/>
      <c r="CL112" s="991"/>
      <c r="CM112" s="964" t="s">
        <v>448</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442</v>
      </c>
      <c r="DH112" s="968"/>
      <c r="DI112" s="968"/>
      <c r="DJ112" s="968"/>
      <c r="DK112" s="968"/>
      <c r="DL112" s="968" t="s">
        <v>442</v>
      </c>
      <c r="DM112" s="968"/>
      <c r="DN112" s="968"/>
      <c r="DO112" s="968"/>
      <c r="DP112" s="968"/>
      <c r="DQ112" s="968" t="s">
        <v>412</v>
      </c>
      <c r="DR112" s="968"/>
      <c r="DS112" s="968"/>
      <c r="DT112" s="968"/>
      <c r="DU112" s="968"/>
      <c r="DV112" s="969" t="s">
        <v>392</v>
      </c>
      <c r="DW112" s="969"/>
      <c r="DX112" s="969"/>
      <c r="DY112" s="969"/>
      <c r="DZ112" s="970"/>
    </row>
    <row r="113" spans="1:130" s="230" customFormat="1" ht="26.25" customHeight="1" x14ac:dyDescent="0.15">
      <c r="A113" s="996"/>
      <c r="B113" s="997"/>
      <c r="C113" s="965" t="s">
        <v>449</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79">
        <v>1647643</v>
      </c>
      <c r="AB113" s="980"/>
      <c r="AC113" s="980"/>
      <c r="AD113" s="980"/>
      <c r="AE113" s="981"/>
      <c r="AF113" s="982">
        <v>1675746</v>
      </c>
      <c r="AG113" s="980"/>
      <c r="AH113" s="980"/>
      <c r="AI113" s="980"/>
      <c r="AJ113" s="981"/>
      <c r="AK113" s="982">
        <v>1481381</v>
      </c>
      <c r="AL113" s="980"/>
      <c r="AM113" s="980"/>
      <c r="AN113" s="980"/>
      <c r="AO113" s="981"/>
      <c r="AP113" s="983">
        <v>11.2</v>
      </c>
      <c r="AQ113" s="984"/>
      <c r="AR113" s="984"/>
      <c r="AS113" s="984"/>
      <c r="AT113" s="985"/>
      <c r="AU113" s="950"/>
      <c r="AV113" s="951"/>
      <c r="AW113" s="951"/>
      <c r="AX113" s="951"/>
      <c r="AY113" s="951"/>
      <c r="AZ113" s="964" t="s">
        <v>450</v>
      </c>
      <c r="BA113" s="965"/>
      <c r="BB113" s="965"/>
      <c r="BC113" s="965"/>
      <c r="BD113" s="965"/>
      <c r="BE113" s="965"/>
      <c r="BF113" s="965"/>
      <c r="BG113" s="965"/>
      <c r="BH113" s="965"/>
      <c r="BI113" s="965"/>
      <c r="BJ113" s="965"/>
      <c r="BK113" s="965"/>
      <c r="BL113" s="965"/>
      <c r="BM113" s="965"/>
      <c r="BN113" s="965"/>
      <c r="BO113" s="965"/>
      <c r="BP113" s="966"/>
      <c r="BQ113" s="967">
        <v>2604395</v>
      </c>
      <c r="BR113" s="968"/>
      <c r="BS113" s="968"/>
      <c r="BT113" s="968"/>
      <c r="BU113" s="968"/>
      <c r="BV113" s="968">
        <v>2651670</v>
      </c>
      <c r="BW113" s="968"/>
      <c r="BX113" s="968"/>
      <c r="BY113" s="968"/>
      <c r="BZ113" s="968"/>
      <c r="CA113" s="968">
        <v>2446891</v>
      </c>
      <c r="CB113" s="968"/>
      <c r="CC113" s="968"/>
      <c r="CD113" s="968"/>
      <c r="CE113" s="968"/>
      <c r="CF113" s="962">
        <v>18.5</v>
      </c>
      <c r="CG113" s="963"/>
      <c r="CH113" s="963"/>
      <c r="CI113" s="963"/>
      <c r="CJ113" s="963"/>
      <c r="CK113" s="990"/>
      <c r="CL113" s="991"/>
      <c r="CM113" s="964" t="s">
        <v>451</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0" t="s">
        <v>392</v>
      </c>
      <c r="DH113" s="1001"/>
      <c r="DI113" s="1001"/>
      <c r="DJ113" s="1001"/>
      <c r="DK113" s="1002"/>
      <c r="DL113" s="1003" t="s">
        <v>442</v>
      </c>
      <c r="DM113" s="1001"/>
      <c r="DN113" s="1001"/>
      <c r="DO113" s="1001"/>
      <c r="DP113" s="1002"/>
      <c r="DQ113" s="1003" t="s">
        <v>442</v>
      </c>
      <c r="DR113" s="1001"/>
      <c r="DS113" s="1001"/>
      <c r="DT113" s="1001"/>
      <c r="DU113" s="1002"/>
      <c r="DV113" s="1004" t="s">
        <v>392</v>
      </c>
      <c r="DW113" s="1005"/>
      <c r="DX113" s="1005"/>
      <c r="DY113" s="1005"/>
      <c r="DZ113" s="1006"/>
    </row>
    <row r="114" spans="1:130" s="230" customFormat="1" ht="26.25" customHeight="1" x14ac:dyDescent="0.15">
      <c r="A114" s="996"/>
      <c r="B114" s="997"/>
      <c r="C114" s="965" t="s">
        <v>452</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1000">
        <v>219288</v>
      </c>
      <c r="AB114" s="1001"/>
      <c r="AC114" s="1001"/>
      <c r="AD114" s="1001"/>
      <c r="AE114" s="1002"/>
      <c r="AF114" s="1003">
        <v>217926</v>
      </c>
      <c r="AG114" s="1001"/>
      <c r="AH114" s="1001"/>
      <c r="AI114" s="1001"/>
      <c r="AJ114" s="1002"/>
      <c r="AK114" s="1003">
        <v>213415</v>
      </c>
      <c r="AL114" s="1001"/>
      <c r="AM114" s="1001"/>
      <c r="AN114" s="1001"/>
      <c r="AO114" s="1002"/>
      <c r="AP114" s="1004">
        <v>1.6</v>
      </c>
      <c r="AQ114" s="1005"/>
      <c r="AR114" s="1005"/>
      <c r="AS114" s="1005"/>
      <c r="AT114" s="1006"/>
      <c r="AU114" s="950"/>
      <c r="AV114" s="951"/>
      <c r="AW114" s="951"/>
      <c r="AX114" s="951"/>
      <c r="AY114" s="951"/>
      <c r="AZ114" s="964" t="s">
        <v>453</v>
      </c>
      <c r="BA114" s="965"/>
      <c r="BB114" s="965"/>
      <c r="BC114" s="965"/>
      <c r="BD114" s="965"/>
      <c r="BE114" s="965"/>
      <c r="BF114" s="965"/>
      <c r="BG114" s="965"/>
      <c r="BH114" s="965"/>
      <c r="BI114" s="965"/>
      <c r="BJ114" s="965"/>
      <c r="BK114" s="965"/>
      <c r="BL114" s="965"/>
      <c r="BM114" s="965"/>
      <c r="BN114" s="965"/>
      <c r="BO114" s="965"/>
      <c r="BP114" s="966"/>
      <c r="BQ114" s="967">
        <v>3232080</v>
      </c>
      <c r="BR114" s="968"/>
      <c r="BS114" s="968"/>
      <c r="BT114" s="968"/>
      <c r="BU114" s="968"/>
      <c r="BV114" s="968">
        <v>3294933</v>
      </c>
      <c r="BW114" s="968"/>
      <c r="BX114" s="968"/>
      <c r="BY114" s="968"/>
      <c r="BZ114" s="968"/>
      <c r="CA114" s="968">
        <v>3247003</v>
      </c>
      <c r="CB114" s="968"/>
      <c r="CC114" s="968"/>
      <c r="CD114" s="968"/>
      <c r="CE114" s="968"/>
      <c r="CF114" s="962">
        <v>24.6</v>
      </c>
      <c r="CG114" s="963"/>
      <c r="CH114" s="963"/>
      <c r="CI114" s="963"/>
      <c r="CJ114" s="963"/>
      <c r="CK114" s="990"/>
      <c r="CL114" s="991"/>
      <c r="CM114" s="964" t="s">
        <v>454</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0" t="s">
        <v>442</v>
      </c>
      <c r="DH114" s="1001"/>
      <c r="DI114" s="1001"/>
      <c r="DJ114" s="1001"/>
      <c r="DK114" s="1002"/>
      <c r="DL114" s="1003" t="s">
        <v>442</v>
      </c>
      <c r="DM114" s="1001"/>
      <c r="DN114" s="1001"/>
      <c r="DO114" s="1001"/>
      <c r="DP114" s="1002"/>
      <c r="DQ114" s="1003" t="s">
        <v>442</v>
      </c>
      <c r="DR114" s="1001"/>
      <c r="DS114" s="1001"/>
      <c r="DT114" s="1001"/>
      <c r="DU114" s="1002"/>
      <c r="DV114" s="1004" t="s">
        <v>442</v>
      </c>
      <c r="DW114" s="1005"/>
      <c r="DX114" s="1005"/>
      <c r="DY114" s="1005"/>
      <c r="DZ114" s="1006"/>
    </row>
    <row r="115" spans="1:130" s="230" customFormat="1" ht="26.25" customHeight="1" x14ac:dyDescent="0.15">
      <c r="A115" s="996"/>
      <c r="B115" s="997"/>
      <c r="C115" s="965" t="s">
        <v>455</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79" t="s">
        <v>439</v>
      </c>
      <c r="AB115" s="980"/>
      <c r="AC115" s="980"/>
      <c r="AD115" s="980"/>
      <c r="AE115" s="981"/>
      <c r="AF115" s="982" t="s">
        <v>456</v>
      </c>
      <c r="AG115" s="980"/>
      <c r="AH115" s="980"/>
      <c r="AI115" s="980"/>
      <c r="AJ115" s="981"/>
      <c r="AK115" s="982" t="s">
        <v>442</v>
      </c>
      <c r="AL115" s="980"/>
      <c r="AM115" s="980"/>
      <c r="AN115" s="980"/>
      <c r="AO115" s="981"/>
      <c r="AP115" s="983" t="s">
        <v>392</v>
      </c>
      <c r="AQ115" s="984"/>
      <c r="AR115" s="984"/>
      <c r="AS115" s="984"/>
      <c r="AT115" s="985"/>
      <c r="AU115" s="950"/>
      <c r="AV115" s="951"/>
      <c r="AW115" s="951"/>
      <c r="AX115" s="951"/>
      <c r="AY115" s="951"/>
      <c r="AZ115" s="964" t="s">
        <v>457</v>
      </c>
      <c r="BA115" s="965"/>
      <c r="BB115" s="965"/>
      <c r="BC115" s="965"/>
      <c r="BD115" s="965"/>
      <c r="BE115" s="965"/>
      <c r="BF115" s="965"/>
      <c r="BG115" s="965"/>
      <c r="BH115" s="965"/>
      <c r="BI115" s="965"/>
      <c r="BJ115" s="965"/>
      <c r="BK115" s="965"/>
      <c r="BL115" s="965"/>
      <c r="BM115" s="965"/>
      <c r="BN115" s="965"/>
      <c r="BO115" s="965"/>
      <c r="BP115" s="966"/>
      <c r="BQ115" s="967" t="s">
        <v>442</v>
      </c>
      <c r="BR115" s="968"/>
      <c r="BS115" s="968"/>
      <c r="BT115" s="968"/>
      <c r="BU115" s="968"/>
      <c r="BV115" s="968" t="s">
        <v>439</v>
      </c>
      <c r="BW115" s="968"/>
      <c r="BX115" s="968"/>
      <c r="BY115" s="968"/>
      <c r="BZ115" s="968"/>
      <c r="CA115" s="968" t="s">
        <v>392</v>
      </c>
      <c r="CB115" s="968"/>
      <c r="CC115" s="968"/>
      <c r="CD115" s="968"/>
      <c r="CE115" s="968"/>
      <c r="CF115" s="962" t="s">
        <v>442</v>
      </c>
      <c r="CG115" s="963"/>
      <c r="CH115" s="963"/>
      <c r="CI115" s="963"/>
      <c r="CJ115" s="963"/>
      <c r="CK115" s="990"/>
      <c r="CL115" s="991"/>
      <c r="CM115" s="964" t="s">
        <v>458</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1000" t="s">
        <v>412</v>
      </c>
      <c r="DH115" s="1001"/>
      <c r="DI115" s="1001"/>
      <c r="DJ115" s="1001"/>
      <c r="DK115" s="1002"/>
      <c r="DL115" s="1003" t="s">
        <v>392</v>
      </c>
      <c r="DM115" s="1001"/>
      <c r="DN115" s="1001"/>
      <c r="DO115" s="1001"/>
      <c r="DP115" s="1002"/>
      <c r="DQ115" s="1003" t="s">
        <v>442</v>
      </c>
      <c r="DR115" s="1001"/>
      <c r="DS115" s="1001"/>
      <c r="DT115" s="1001"/>
      <c r="DU115" s="1002"/>
      <c r="DV115" s="1004" t="s">
        <v>442</v>
      </c>
      <c r="DW115" s="1005"/>
      <c r="DX115" s="1005"/>
      <c r="DY115" s="1005"/>
      <c r="DZ115" s="1006"/>
    </row>
    <row r="116" spans="1:130" s="230" customFormat="1" ht="26.25" customHeight="1" x14ac:dyDescent="0.15">
      <c r="A116" s="998"/>
      <c r="B116" s="999"/>
      <c r="C116" s="1007" t="s">
        <v>459</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1000" t="s">
        <v>439</v>
      </c>
      <c r="AB116" s="1001"/>
      <c r="AC116" s="1001"/>
      <c r="AD116" s="1001"/>
      <c r="AE116" s="1002"/>
      <c r="AF116" s="1003" t="s">
        <v>392</v>
      </c>
      <c r="AG116" s="1001"/>
      <c r="AH116" s="1001"/>
      <c r="AI116" s="1001"/>
      <c r="AJ116" s="1002"/>
      <c r="AK116" s="1003" t="s">
        <v>392</v>
      </c>
      <c r="AL116" s="1001"/>
      <c r="AM116" s="1001"/>
      <c r="AN116" s="1001"/>
      <c r="AO116" s="1002"/>
      <c r="AP116" s="1004" t="s">
        <v>439</v>
      </c>
      <c r="AQ116" s="1005"/>
      <c r="AR116" s="1005"/>
      <c r="AS116" s="1005"/>
      <c r="AT116" s="1006"/>
      <c r="AU116" s="950"/>
      <c r="AV116" s="951"/>
      <c r="AW116" s="951"/>
      <c r="AX116" s="951"/>
      <c r="AY116" s="951"/>
      <c r="AZ116" s="1009" t="s">
        <v>460</v>
      </c>
      <c r="BA116" s="1010"/>
      <c r="BB116" s="1010"/>
      <c r="BC116" s="1010"/>
      <c r="BD116" s="1010"/>
      <c r="BE116" s="1010"/>
      <c r="BF116" s="1010"/>
      <c r="BG116" s="1010"/>
      <c r="BH116" s="1010"/>
      <c r="BI116" s="1010"/>
      <c r="BJ116" s="1010"/>
      <c r="BK116" s="1010"/>
      <c r="BL116" s="1010"/>
      <c r="BM116" s="1010"/>
      <c r="BN116" s="1010"/>
      <c r="BO116" s="1010"/>
      <c r="BP116" s="1011"/>
      <c r="BQ116" s="967" t="s">
        <v>442</v>
      </c>
      <c r="BR116" s="968"/>
      <c r="BS116" s="968"/>
      <c r="BT116" s="968"/>
      <c r="BU116" s="968"/>
      <c r="BV116" s="968" t="s">
        <v>442</v>
      </c>
      <c r="BW116" s="968"/>
      <c r="BX116" s="968"/>
      <c r="BY116" s="968"/>
      <c r="BZ116" s="968"/>
      <c r="CA116" s="968" t="s">
        <v>412</v>
      </c>
      <c r="CB116" s="968"/>
      <c r="CC116" s="968"/>
      <c r="CD116" s="968"/>
      <c r="CE116" s="968"/>
      <c r="CF116" s="962" t="s">
        <v>442</v>
      </c>
      <c r="CG116" s="963"/>
      <c r="CH116" s="963"/>
      <c r="CI116" s="963"/>
      <c r="CJ116" s="963"/>
      <c r="CK116" s="990"/>
      <c r="CL116" s="991"/>
      <c r="CM116" s="964" t="s">
        <v>461</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0" t="s">
        <v>442</v>
      </c>
      <c r="DH116" s="1001"/>
      <c r="DI116" s="1001"/>
      <c r="DJ116" s="1001"/>
      <c r="DK116" s="1002"/>
      <c r="DL116" s="1003" t="s">
        <v>442</v>
      </c>
      <c r="DM116" s="1001"/>
      <c r="DN116" s="1001"/>
      <c r="DO116" s="1001"/>
      <c r="DP116" s="1002"/>
      <c r="DQ116" s="1003" t="s">
        <v>439</v>
      </c>
      <c r="DR116" s="1001"/>
      <c r="DS116" s="1001"/>
      <c r="DT116" s="1001"/>
      <c r="DU116" s="1002"/>
      <c r="DV116" s="1004" t="s">
        <v>442</v>
      </c>
      <c r="DW116" s="1005"/>
      <c r="DX116" s="1005"/>
      <c r="DY116" s="1005"/>
      <c r="DZ116" s="1006"/>
    </row>
    <row r="117" spans="1:130" s="230" customFormat="1" ht="26.25" customHeight="1" x14ac:dyDescent="0.15">
      <c r="A117" s="954" t="s">
        <v>189</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19" t="s">
        <v>462</v>
      </c>
      <c r="Z117" s="936"/>
      <c r="AA117" s="1020">
        <v>4680841</v>
      </c>
      <c r="AB117" s="1021"/>
      <c r="AC117" s="1021"/>
      <c r="AD117" s="1021"/>
      <c r="AE117" s="1022"/>
      <c r="AF117" s="1023">
        <v>4893214</v>
      </c>
      <c r="AG117" s="1021"/>
      <c r="AH117" s="1021"/>
      <c r="AI117" s="1021"/>
      <c r="AJ117" s="1022"/>
      <c r="AK117" s="1023">
        <v>4771239</v>
      </c>
      <c r="AL117" s="1021"/>
      <c r="AM117" s="1021"/>
      <c r="AN117" s="1021"/>
      <c r="AO117" s="1022"/>
      <c r="AP117" s="1024"/>
      <c r="AQ117" s="1025"/>
      <c r="AR117" s="1025"/>
      <c r="AS117" s="1025"/>
      <c r="AT117" s="1026"/>
      <c r="AU117" s="950"/>
      <c r="AV117" s="951"/>
      <c r="AW117" s="951"/>
      <c r="AX117" s="951"/>
      <c r="AY117" s="951"/>
      <c r="AZ117" s="1016" t="s">
        <v>463</v>
      </c>
      <c r="BA117" s="1017"/>
      <c r="BB117" s="1017"/>
      <c r="BC117" s="1017"/>
      <c r="BD117" s="1017"/>
      <c r="BE117" s="1017"/>
      <c r="BF117" s="1017"/>
      <c r="BG117" s="1017"/>
      <c r="BH117" s="1017"/>
      <c r="BI117" s="1017"/>
      <c r="BJ117" s="1017"/>
      <c r="BK117" s="1017"/>
      <c r="BL117" s="1017"/>
      <c r="BM117" s="1017"/>
      <c r="BN117" s="1017"/>
      <c r="BO117" s="1017"/>
      <c r="BP117" s="1018"/>
      <c r="BQ117" s="967" t="s">
        <v>442</v>
      </c>
      <c r="BR117" s="968"/>
      <c r="BS117" s="968"/>
      <c r="BT117" s="968"/>
      <c r="BU117" s="968"/>
      <c r="BV117" s="968" t="s">
        <v>439</v>
      </c>
      <c r="BW117" s="968"/>
      <c r="BX117" s="968"/>
      <c r="BY117" s="968"/>
      <c r="BZ117" s="968"/>
      <c r="CA117" s="968" t="s">
        <v>442</v>
      </c>
      <c r="CB117" s="968"/>
      <c r="CC117" s="968"/>
      <c r="CD117" s="968"/>
      <c r="CE117" s="968"/>
      <c r="CF117" s="962" t="s">
        <v>442</v>
      </c>
      <c r="CG117" s="963"/>
      <c r="CH117" s="963"/>
      <c r="CI117" s="963"/>
      <c r="CJ117" s="963"/>
      <c r="CK117" s="990"/>
      <c r="CL117" s="991"/>
      <c r="CM117" s="964" t="s">
        <v>464</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0" t="s">
        <v>442</v>
      </c>
      <c r="DH117" s="1001"/>
      <c r="DI117" s="1001"/>
      <c r="DJ117" s="1001"/>
      <c r="DK117" s="1002"/>
      <c r="DL117" s="1003" t="s">
        <v>442</v>
      </c>
      <c r="DM117" s="1001"/>
      <c r="DN117" s="1001"/>
      <c r="DO117" s="1001"/>
      <c r="DP117" s="1002"/>
      <c r="DQ117" s="1003" t="s">
        <v>442</v>
      </c>
      <c r="DR117" s="1001"/>
      <c r="DS117" s="1001"/>
      <c r="DT117" s="1001"/>
      <c r="DU117" s="1002"/>
      <c r="DV117" s="1004" t="s">
        <v>412</v>
      </c>
      <c r="DW117" s="1005"/>
      <c r="DX117" s="1005"/>
      <c r="DY117" s="1005"/>
      <c r="DZ117" s="1006"/>
    </row>
    <row r="118" spans="1:130" s="230" customFormat="1" ht="26.25" customHeight="1" x14ac:dyDescent="0.15">
      <c r="A118" s="954" t="s">
        <v>434</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431</v>
      </c>
      <c r="AB118" s="935"/>
      <c r="AC118" s="935"/>
      <c r="AD118" s="935"/>
      <c r="AE118" s="936"/>
      <c r="AF118" s="934" t="s">
        <v>432</v>
      </c>
      <c r="AG118" s="935"/>
      <c r="AH118" s="935"/>
      <c r="AI118" s="935"/>
      <c r="AJ118" s="936"/>
      <c r="AK118" s="934" t="s">
        <v>308</v>
      </c>
      <c r="AL118" s="935"/>
      <c r="AM118" s="935"/>
      <c r="AN118" s="935"/>
      <c r="AO118" s="936"/>
      <c r="AP118" s="1012" t="s">
        <v>433</v>
      </c>
      <c r="AQ118" s="1013"/>
      <c r="AR118" s="1013"/>
      <c r="AS118" s="1013"/>
      <c r="AT118" s="1014"/>
      <c r="AU118" s="950"/>
      <c r="AV118" s="951"/>
      <c r="AW118" s="951"/>
      <c r="AX118" s="951"/>
      <c r="AY118" s="951"/>
      <c r="AZ118" s="1015" t="s">
        <v>465</v>
      </c>
      <c r="BA118" s="1007"/>
      <c r="BB118" s="1007"/>
      <c r="BC118" s="1007"/>
      <c r="BD118" s="1007"/>
      <c r="BE118" s="1007"/>
      <c r="BF118" s="1007"/>
      <c r="BG118" s="1007"/>
      <c r="BH118" s="1007"/>
      <c r="BI118" s="1007"/>
      <c r="BJ118" s="1007"/>
      <c r="BK118" s="1007"/>
      <c r="BL118" s="1007"/>
      <c r="BM118" s="1007"/>
      <c r="BN118" s="1007"/>
      <c r="BO118" s="1007"/>
      <c r="BP118" s="1008"/>
      <c r="BQ118" s="1041" t="s">
        <v>392</v>
      </c>
      <c r="BR118" s="1042"/>
      <c r="BS118" s="1042"/>
      <c r="BT118" s="1042"/>
      <c r="BU118" s="1042"/>
      <c r="BV118" s="1042" t="s">
        <v>392</v>
      </c>
      <c r="BW118" s="1042"/>
      <c r="BX118" s="1042"/>
      <c r="BY118" s="1042"/>
      <c r="BZ118" s="1042"/>
      <c r="CA118" s="1042" t="s">
        <v>442</v>
      </c>
      <c r="CB118" s="1042"/>
      <c r="CC118" s="1042"/>
      <c r="CD118" s="1042"/>
      <c r="CE118" s="1042"/>
      <c r="CF118" s="962" t="s">
        <v>392</v>
      </c>
      <c r="CG118" s="963"/>
      <c r="CH118" s="963"/>
      <c r="CI118" s="963"/>
      <c r="CJ118" s="963"/>
      <c r="CK118" s="990"/>
      <c r="CL118" s="991"/>
      <c r="CM118" s="964" t="s">
        <v>466</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0" t="s">
        <v>412</v>
      </c>
      <c r="DH118" s="1001"/>
      <c r="DI118" s="1001"/>
      <c r="DJ118" s="1001"/>
      <c r="DK118" s="1002"/>
      <c r="DL118" s="1003" t="s">
        <v>439</v>
      </c>
      <c r="DM118" s="1001"/>
      <c r="DN118" s="1001"/>
      <c r="DO118" s="1001"/>
      <c r="DP118" s="1002"/>
      <c r="DQ118" s="1003" t="s">
        <v>442</v>
      </c>
      <c r="DR118" s="1001"/>
      <c r="DS118" s="1001"/>
      <c r="DT118" s="1001"/>
      <c r="DU118" s="1002"/>
      <c r="DV118" s="1004" t="s">
        <v>392</v>
      </c>
      <c r="DW118" s="1005"/>
      <c r="DX118" s="1005"/>
      <c r="DY118" s="1005"/>
      <c r="DZ118" s="1006"/>
    </row>
    <row r="119" spans="1:130" s="230" customFormat="1" ht="26.25" customHeight="1" x14ac:dyDescent="0.15">
      <c r="A119" s="1098" t="s">
        <v>437</v>
      </c>
      <c r="B119" s="989"/>
      <c r="C119" s="971"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442</v>
      </c>
      <c r="AB119" s="942"/>
      <c r="AC119" s="942"/>
      <c r="AD119" s="942"/>
      <c r="AE119" s="943"/>
      <c r="AF119" s="944" t="s">
        <v>442</v>
      </c>
      <c r="AG119" s="942"/>
      <c r="AH119" s="942"/>
      <c r="AI119" s="942"/>
      <c r="AJ119" s="943"/>
      <c r="AK119" s="944" t="s">
        <v>442</v>
      </c>
      <c r="AL119" s="942"/>
      <c r="AM119" s="942"/>
      <c r="AN119" s="942"/>
      <c r="AO119" s="943"/>
      <c r="AP119" s="945" t="s">
        <v>392</v>
      </c>
      <c r="AQ119" s="946"/>
      <c r="AR119" s="946"/>
      <c r="AS119" s="946"/>
      <c r="AT119" s="947"/>
      <c r="AU119" s="952"/>
      <c r="AV119" s="953"/>
      <c r="AW119" s="953"/>
      <c r="AX119" s="953"/>
      <c r="AY119" s="953"/>
      <c r="AZ119" s="251" t="s">
        <v>189</v>
      </c>
      <c r="BA119" s="251"/>
      <c r="BB119" s="251"/>
      <c r="BC119" s="251"/>
      <c r="BD119" s="251"/>
      <c r="BE119" s="251"/>
      <c r="BF119" s="251"/>
      <c r="BG119" s="251"/>
      <c r="BH119" s="251"/>
      <c r="BI119" s="251"/>
      <c r="BJ119" s="251"/>
      <c r="BK119" s="251"/>
      <c r="BL119" s="251"/>
      <c r="BM119" s="251"/>
      <c r="BN119" s="251"/>
      <c r="BO119" s="1019" t="s">
        <v>467</v>
      </c>
      <c r="BP119" s="1047"/>
      <c r="BQ119" s="1041">
        <v>55255845</v>
      </c>
      <c r="BR119" s="1042"/>
      <c r="BS119" s="1042"/>
      <c r="BT119" s="1042"/>
      <c r="BU119" s="1042"/>
      <c r="BV119" s="1042">
        <v>54799537</v>
      </c>
      <c r="BW119" s="1042"/>
      <c r="BX119" s="1042"/>
      <c r="BY119" s="1042"/>
      <c r="BZ119" s="1042"/>
      <c r="CA119" s="1042">
        <v>51197746</v>
      </c>
      <c r="CB119" s="1042"/>
      <c r="CC119" s="1042"/>
      <c r="CD119" s="1042"/>
      <c r="CE119" s="1042"/>
      <c r="CF119" s="1043"/>
      <c r="CG119" s="1044"/>
      <c r="CH119" s="1044"/>
      <c r="CI119" s="1044"/>
      <c r="CJ119" s="1045"/>
      <c r="CK119" s="992"/>
      <c r="CL119" s="993"/>
      <c r="CM119" s="1015" t="s">
        <v>468</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1046" t="s">
        <v>392</v>
      </c>
      <c r="DH119" s="1028"/>
      <c r="DI119" s="1028"/>
      <c r="DJ119" s="1028"/>
      <c r="DK119" s="1029"/>
      <c r="DL119" s="1027" t="s">
        <v>442</v>
      </c>
      <c r="DM119" s="1028"/>
      <c r="DN119" s="1028"/>
      <c r="DO119" s="1028"/>
      <c r="DP119" s="1029"/>
      <c r="DQ119" s="1027" t="s">
        <v>392</v>
      </c>
      <c r="DR119" s="1028"/>
      <c r="DS119" s="1028"/>
      <c r="DT119" s="1028"/>
      <c r="DU119" s="1029"/>
      <c r="DV119" s="1030" t="s">
        <v>392</v>
      </c>
      <c r="DW119" s="1031"/>
      <c r="DX119" s="1031"/>
      <c r="DY119" s="1031"/>
      <c r="DZ119" s="1032"/>
    </row>
    <row r="120" spans="1:130" s="230" customFormat="1" ht="26.25" customHeight="1" x14ac:dyDescent="0.15">
      <c r="A120" s="1099"/>
      <c r="B120" s="991"/>
      <c r="C120" s="964" t="s">
        <v>443</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442</v>
      </c>
      <c r="AB120" s="1001"/>
      <c r="AC120" s="1001"/>
      <c r="AD120" s="1001"/>
      <c r="AE120" s="1002"/>
      <c r="AF120" s="1003" t="s">
        <v>392</v>
      </c>
      <c r="AG120" s="1001"/>
      <c r="AH120" s="1001"/>
      <c r="AI120" s="1001"/>
      <c r="AJ120" s="1002"/>
      <c r="AK120" s="1003" t="s">
        <v>442</v>
      </c>
      <c r="AL120" s="1001"/>
      <c r="AM120" s="1001"/>
      <c r="AN120" s="1001"/>
      <c r="AO120" s="1002"/>
      <c r="AP120" s="1004" t="s">
        <v>412</v>
      </c>
      <c r="AQ120" s="1005"/>
      <c r="AR120" s="1005"/>
      <c r="AS120" s="1005"/>
      <c r="AT120" s="1006"/>
      <c r="AU120" s="1033" t="s">
        <v>469</v>
      </c>
      <c r="AV120" s="1034"/>
      <c r="AW120" s="1034"/>
      <c r="AX120" s="1034"/>
      <c r="AY120" s="1035"/>
      <c r="AZ120" s="971" t="s">
        <v>470</v>
      </c>
      <c r="BA120" s="939"/>
      <c r="BB120" s="939"/>
      <c r="BC120" s="939"/>
      <c r="BD120" s="939"/>
      <c r="BE120" s="939"/>
      <c r="BF120" s="939"/>
      <c r="BG120" s="939"/>
      <c r="BH120" s="939"/>
      <c r="BI120" s="939"/>
      <c r="BJ120" s="939"/>
      <c r="BK120" s="939"/>
      <c r="BL120" s="939"/>
      <c r="BM120" s="939"/>
      <c r="BN120" s="939"/>
      <c r="BO120" s="939"/>
      <c r="BP120" s="940"/>
      <c r="BQ120" s="972">
        <v>10933468</v>
      </c>
      <c r="BR120" s="973"/>
      <c r="BS120" s="973"/>
      <c r="BT120" s="973"/>
      <c r="BU120" s="973"/>
      <c r="BV120" s="973">
        <v>13687610</v>
      </c>
      <c r="BW120" s="973"/>
      <c r="BX120" s="973"/>
      <c r="BY120" s="973"/>
      <c r="BZ120" s="973"/>
      <c r="CA120" s="973">
        <v>14483758</v>
      </c>
      <c r="CB120" s="973"/>
      <c r="CC120" s="973"/>
      <c r="CD120" s="973"/>
      <c r="CE120" s="973"/>
      <c r="CF120" s="986">
        <v>109.7</v>
      </c>
      <c r="CG120" s="987"/>
      <c r="CH120" s="987"/>
      <c r="CI120" s="987"/>
      <c r="CJ120" s="987"/>
      <c r="CK120" s="1048" t="s">
        <v>471</v>
      </c>
      <c r="CL120" s="1049"/>
      <c r="CM120" s="1049"/>
      <c r="CN120" s="1049"/>
      <c r="CO120" s="1050"/>
      <c r="CP120" s="1056" t="s">
        <v>472</v>
      </c>
      <c r="CQ120" s="1057"/>
      <c r="CR120" s="1057"/>
      <c r="CS120" s="1057"/>
      <c r="CT120" s="1057"/>
      <c r="CU120" s="1057"/>
      <c r="CV120" s="1057"/>
      <c r="CW120" s="1057"/>
      <c r="CX120" s="1057"/>
      <c r="CY120" s="1057"/>
      <c r="CZ120" s="1057"/>
      <c r="DA120" s="1057"/>
      <c r="DB120" s="1057"/>
      <c r="DC120" s="1057"/>
      <c r="DD120" s="1057"/>
      <c r="DE120" s="1057"/>
      <c r="DF120" s="1058"/>
      <c r="DG120" s="972">
        <v>17281053</v>
      </c>
      <c r="DH120" s="973"/>
      <c r="DI120" s="973"/>
      <c r="DJ120" s="973"/>
      <c r="DK120" s="973"/>
      <c r="DL120" s="973">
        <v>16426717</v>
      </c>
      <c r="DM120" s="973"/>
      <c r="DN120" s="973"/>
      <c r="DO120" s="973"/>
      <c r="DP120" s="973"/>
      <c r="DQ120" s="973">
        <v>14918223</v>
      </c>
      <c r="DR120" s="973"/>
      <c r="DS120" s="973"/>
      <c r="DT120" s="973"/>
      <c r="DU120" s="973"/>
      <c r="DV120" s="974">
        <v>113</v>
      </c>
      <c r="DW120" s="974"/>
      <c r="DX120" s="974"/>
      <c r="DY120" s="974"/>
      <c r="DZ120" s="975"/>
    </row>
    <row r="121" spans="1:130" s="230" customFormat="1" ht="26.25" customHeight="1" x14ac:dyDescent="0.15">
      <c r="A121" s="1099"/>
      <c r="B121" s="991"/>
      <c r="C121" s="1016" t="s">
        <v>473</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0" t="s">
        <v>392</v>
      </c>
      <c r="AB121" s="1001"/>
      <c r="AC121" s="1001"/>
      <c r="AD121" s="1001"/>
      <c r="AE121" s="1002"/>
      <c r="AF121" s="1003" t="s">
        <v>442</v>
      </c>
      <c r="AG121" s="1001"/>
      <c r="AH121" s="1001"/>
      <c r="AI121" s="1001"/>
      <c r="AJ121" s="1002"/>
      <c r="AK121" s="1003" t="s">
        <v>442</v>
      </c>
      <c r="AL121" s="1001"/>
      <c r="AM121" s="1001"/>
      <c r="AN121" s="1001"/>
      <c r="AO121" s="1002"/>
      <c r="AP121" s="1004" t="s">
        <v>442</v>
      </c>
      <c r="AQ121" s="1005"/>
      <c r="AR121" s="1005"/>
      <c r="AS121" s="1005"/>
      <c r="AT121" s="1006"/>
      <c r="AU121" s="1036"/>
      <c r="AV121" s="1037"/>
      <c r="AW121" s="1037"/>
      <c r="AX121" s="1037"/>
      <c r="AY121" s="1038"/>
      <c r="AZ121" s="964" t="s">
        <v>474</v>
      </c>
      <c r="BA121" s="965"/>
      <c r="BB121" s="965"/>
      <c r="BC121" s="965"/>
      <c r="BD121" s="965"/>
      <c r="BE121" s="965"/>
      <c r="BF121" s="965"/>
      <c r="BG121" s="965"/>
      <c r="BH121" s="965"/>
      <c r="BI121" s="965"/>
      <c r="BJ121" s="965"/>
      <c r="BK121" s="965"/>
      <c r="BL121" s="965"/>
      <c r="BM121" s="965"/>
      <c r="BN121" s="965"/>
      <c r="BO121" s="965"/>
      <c r="BP121" s="966"/>
      <c r="BQ121" s="967">
        <v>2474707</v>
      </c>
      <c r="BR121" s="968"/>
      <c r="BS121" s="968"/>
      <c r="BT121" s="968"/>
      <c r="BU121" s="968"/>
      <c r="BV121" s="968">
        <v>2322056</v>
      </c>
      <c r="BW121" s="968"/>
      <c r="BX121" s="968"/>
      <c r="BY121" s="968"/>
      <c r="BZ121" s="968"/>
      <c r="CA121" s="968">
        <v>2137120</v>
      </c>
      <c r="CB121" s="968"/>
      <c r="CC121" s="968"/>
      <c r="CD121" s="968"/>
      <c r="CE121" s="968"/>
      <c r="CF121" s="962">
        <v>16.2</v>
      </c>
      <c r="CG121" s="963"/>
      <c r="CH121" s="963"/>
      <c r="CI121" s="963"/>
      <c r="CJ121" s="963"/>
      <c r="CK121" s="1051"/>
      <c r="CL121" s="1052"/>
      <c r="CM121" s="1052"/>
      <c r="CN121" s="1052"/>
      <c r="CO121" s="1053"/>
      <c r="CP121" s="1061" t="s">
        <v>475</v>
      </c>
      <c r="CQ121" s="1062"/>
      <c r="CR121" s="1062"/>
      <c r="CS121" s="1062"/>
      <c r="CT121" s="1062"/>
      <c r="CU121" s="1062"/>
      <c r="CV121" s="1062"/>
      <c r="CW121" s="1062"/>
      <c r="CX121" s="1062"/>
      <c r="CY121" s="1062"/>
      <c r="CZ121" s="1062"/>
      <c r="DA121" s="1062"/>
      <c r="DB121" s="1062"/>
      <c r="DC121" s="1062"/>
      <c r="DD121" s="1062"/>
      <c r="DE121" s="1062"/>
      <c r="DF121" s="1063"/>
      <c r="DG121" s="967">
        <v>175234</v>
      </c>
      <c r="DH121" s="968"/>
      <c r="DI121" s="968"/>
      <c r="DJ121" s="968"/>
      <c r="DK121" s="968"/>
      <c r="DL121" s="968">
        <v>175556</v>
      </c>
      <c r="DM121" s="968"/>
      <c r="DN121" s="968"/>
      <c r="DO121" s="968"/>
      <c r="DP121" s="968"/>
      <c r="DQ121" s="968">
        <v>161932</v>
      </c>
      <c r="DR121" s="968"/>
      <c r="DS121" s="968"/>
      <c r="DT121" s="968"/>
      <c r="DU121" s="968"/>
      <c r="DV121" s="969">
        <v>1.2</v>
      </c>
      <c r="DW121" s="969"/>
      <c r="DX121" s="969"/>
      <c r="DY121" s="969"/>
      <c r="DZ121" s="970"/>
    </row>
    <row r="122" spans="1:130" s="230" customFormat="1" ht="26.25" customHeight="1" x14ac:dyDescent="0.15">
      <c r="A122" s="1099"/>
      <c r="B122" s="991"/>
      <c r="C122" s="964" t="s">
        <v>454</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t="s">
        <v>442</v>
      </c>
      <c r="AB122" s="1001"/>
      <c r="AC122" s="1001"/>
      <c r="AD122" s="1001"/>
      <c r="AE122" s="1002"/>
      <c r="AF122" s="1003" t="s">
        <v>442</v>
      </c>
      <c r="AG122" s="1001"/>
      <c r="AH122" s="1001"/>
      <c r="AI122" s="1001"/>
      <c r="AJ122" s="1002"/>
      <c r="AK122" s="1003" t="s">
        <v>412</v>
      </c>
      <c r="AL122" s="1001"/>
      <c r="AM122" s="1001"/>
      <c r="AN122" s="1001"/>
      <c r="AO122" s="1002"/>
      <c r="AP122" s="1004" t="s">
        <v>442</v>
      </c>
      <c r="AQ122" s="1005"/>
      <c r="AR122" s="1005"/>
      <c r="AS122" s="1005"/>
      <c r="AT122" s="1006"/>
      <c r="AU122" s="1036"/>
      <c r="AV122" s="1037"/>
      <c r="AW122" s="1037"/>
      <c r="AX122" s="1037"/>
      <c r="AY122" s="1038"/>
      <c r="AZ122" s="1015" t="s">
        <v>476</v>
      </c>
      <c r="BA122" s="1007"/>
      <c r="BB122" s="1007"/>
      <c r="BC122" s="1007"/>
      <c r="BD122" s="1007"/>
      <c r="BE122" s="1007"/>
      <c r="BF122" s="1007"/>
      <c r="BG122" s="1007"/>
      <c r="BH122" s="1007"/>
      <c r="BI122" s="1007"/>
      <c r="BJ122" s="1007"/>
      <c r="BK122" s="1007"/>
      <c r="BL122" s="1007"/>
      <c r="BM122" s="1007"/>
      <c r="BN122" s="1007"/>
      <c r="BO122" s="1007"/>
      <c r="BP122" s="1008"/>
      <c r="BQ122" s="1041">
        <v>35681417</v>
      </c>
      <c r="BR122" s="1042"/>
      <c r="BS122" s="1042"/>
      <c r="BT122" s="1042"/>
      <c r="BU122" s="1042"/>
      <c r="BV122" s="1042">
        <v>34733345</v>
      </c>
      <c r="BW122" s="1042"/>
      <c r="BX122" s="1042"/>
      <c r="BY122" s="1042"/>
      <c r="BZ122" s="1042"/>
      <c r="CA122" s="1042">
        <v>32870711</v>
      </c>
      <c r="CB122" s="1042"/>
      <c r="CC122" s="1042"/>
      <c r="CD122" s="1042"/>
      <c r="CE122" s="1042"/>
      <c r="CF122" s="1059">
        <v>248.9</v>
      </c>
      <c r="CG122" s="1060"/>
      <c r="CH122" s="1060"/>
      <c r="CI122" s="1060"/>
      <c r="CJ122" s="1060"/>
      <c r="CK122" s="1051"/>
      <c r="CL122" s="1052"/>
      <c r="CM122" s="1052"/>
      <c r="CN122" s="1052"/>
      <c r="CO122" s="1053"/>
      <c r="CP122" s="1061" t="s">
        <v>404</v>
      </c>
      <c r="CQ122" s="1062"/>
      <c r="CR122" s="1062"/>
      <c r="CS122" s="1062"/>
      <c r="CT122" s="1062"/>
      <c r="CU122" s="1062"/>
      <c r="CV122" s="1062"/>
      <c r="CW122" s="1062"/>
      <c r="CX122" s="1062"/>
      <c r="CY122" s="1062"/>
      <c r="CZ122" s="1062"/>
      <c r="DA122" s="1062"/>
      <c r="DB122" s="1062"/>
      <c r="DC122" s="1062"/>
      <c r="DD122" s="1062"/>
      <c r="DE122" s="1062"/>
      <c r="DF122" s="1063"/>
      <c r="DG122" s="967" t="s">
        <v>442</v>
      </c>
      <c r="DH122" s="968"/>
      <c r="DI122" s="968"/>
      <c r="DJ122" s="968"/>
      <c r="DK122" s="968"/>
      <c r="DL122" s="968" t="s">
        <v>412</v>
      </c>
      <c r="DM122" s="968"/>
      <c r="DN122" s="968"/>
      <c r="DO122" s="968"/>
      <c r="DP122" s="968"/>
      <c r="DQ122" s="968" t="s">
        <v>442</v>
      </c>
      <c r="DR122" s="968"/>
      <c r="DS122" s="968"/>
      <c r="DT122" s="968"/>
      <c r="DU122" s="968"/>
      <c r="DV122" s="969" t="s">
        <v>442</v>
      </c>
      <c r="DW122" s="969"/>
      <c r="DX122" s="969"/>
      <c r="DY122" s="969"/>
      <c r="DZ122" s="970"/>
    </row>
    <row r="123" spans="1:130" s="230" customFormat="1" ht="26.25" customHeight="1" x14ac:dyDescent="0.15">
      <c r="A123" s="1099"/>
      <c r="B123" s="991"/>
      <c r="C123" s="964" t="s">
        <v>461</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442</v>
      </c>
      <c r="AB123" s="1001"/>
      <c r="AC123" s="1001"/>
      <c r="AD123" s="1001"/>
      <c r="AE123" s="1002"/>
      <c r="AF123" s="1003" t="s">
        <v>442</v>
      </c>
      <c r="AG123" s="1001"/>
      <c r="AH123" s="1001"/>
      <c r="AI123" s="1001"/>
      <c r="AJ123" s="1002"/>
      <c r="AK123" s="1003" t="s">
        <v>442</v>
      </c>
      <c r="AL123" s="1001"/>
      <c r="AM123" s="1001"/>
      <c r="AN123" s="1001"/>
      <c r="AO123" s="1002"/>
      <c r="AP123" s="1004" t="s">
        <v>442</v>
      </c>
      <c r="AQ123" s="1005"/>
      <c r="AR123" s="1005"/>
      <c r="AS123" s="1005"/>
      <c r="AT123" s="1006"/>
      <c r="AU123" s="1039"/>
      <c r="AV123" s="1040"/>
      <c r="AW123" s="1040"/>
      <c r="AX123" s="1040"/>
      <c r="AY123" s="1040"/>
      <c r="AZ123" s="251" t="s">
        <v>189</v>
      </c>
      <c r="BA123" s="251"/>
      <c r="BB123" s="251"/>
      <c r="BC123" s="251"/>
      <c r="BD123" s="251"/>
      <c r="BE123" s="251"/>
      <c r="BF123" s="251"/>
      <c r="BG123" s="251"/>
      <c r="BH123" s="251"/>
      <c r="BI123" s="251"/>
      <c r="BJ123" s="251"/>
      <c r="BK123" s="251"/>
      <c r="BL123" s="251"/>
      <c r="BM123" s="251"/>
      <c r="BN123" s="251"/>
      <c r="BO123" s="1019" t="s">
        <v>477</v>
      </c>
      <c r="BP123" s="1047"/>
      <c r="BQ123" s="1105">
        <v>49089592</v>
      </c>
      <c r="BR123" s="1106"/>
      <c r="BS123" s="1106"/>
      <c r="BT123" s="1106"/>
      <c r="BU123" s="1106"/>
      <c r="BV123" s="1106">
        <v>50743011</v>
      </c>
      <c r="BW123" s="1106"/>
      <c r="BX123" s="1106"/>
      <c r="BY123" s="1106"/>
      <c r="BZ123" s="1106"/>
      <c r="CA123" s="1106">
        <v>49491589</v>
      </c>
      <c r="CB123" s="1106"/>
      <c r="CC123" s="1106"/>
      <c r="CD123" s="1106"/>
      <c r="CE123" s="1106"/>
      <c r="CF123" s="1043"/>
      <c r="CG123" s="1044"/>
      <c r="CH123" s="1044"/>
      <c r="CI123" s="1044"/>
      <c r="CJ123" s="1045"/>
      <c r="CK123" s="1051"/>
      <c r="CL123" s="1052"/>
      <c r="CM123" s="1052"/>
      <c r="CN123" s="1052"/>
      <c r="CO123" s="1053"/>
      <c r="CP123" s="1061" t="s">
        <v>478</v>
      </c>
      <c r="CQ123" s="1062"/>
      <c r="CR123" s="1062"/>
      <c r="CS123" s="1062"/>
      <c r="CT123" s="1062"/>
      <c r="CU123" s="1062"/>
      <c r="CV123" s="1062"/>
      <c r="CW123" s="1062"/>
      <c r="CX123" s="1062"/>
      <c r="CY123" s="1062"/>
      <c r="CZ123" s="1062"/>
      <c r="DA123" s="1062"/>
      <c r="DB123" s="1062"/>
      <c r="DC123" s="1062"/>
      <c r="DD123" s="1062"/>
      <c r="DE123" s="1062"/>
      <c r="DF123" s="1063"/>
      <c r="DG123" s="1000" t="s">
        <v>392</v>
      </c>
      <c r="DH123" s="1001"/>
      <c r="DI123" s="1001"/>
      <c r="DJ123" s="1001"/>
      <c r="DK123" s="1002"/>
      <c r="DL123" s="1003" t="s">
        <v>442</v>
      </c>
      <c r="DM123" s="1001"/>
      <c r="DN123" s="1001"/>
      <c r="DO123" s="1001"/>
      <c r="DP123" s="1002"/>
      <c r="DQ123" s="1003" t="s">
        <v>392</v>
      </c>
      <c r="DR123" s="1001"/>
      <c r="DS123" s="1001"/>
      <c r="DT123" s="1001"/>
      <c r="DU123" s="1002"/>
      <c r="DV123" s="1004" t="s">
        <v>442</v>
      </c>
      <c r="DW123" s="1005"/>
      <c r="DX123" s="1005"/>
      <c r="DY123" s="1005"/>
      <c r="DZ123" s="1006"/>
    </row>
    <row r="124" spans="1:130" s="230" customFormat="1" ht="26.25" customHeight="1" thickBot="1" x14ac:dyDescent="0.2">
      <c r="A124" s="1099"/>
      <c r="B124" s="991"/>
      <c r="C124" s="964" t="s">
        <v>464</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392</v>
      </c>
      <c r="AB124" s="1001"/>
      <c r="AC124" s="1001"/>
      <c r="AD124" s="1001"/>
      <c r="AE124" s="1002"/>
      <c r="AF124" s="1003" t="s">
        <v>392</v>
      </c>
      <c r="AG124" s="1001"/>
      <c r="AH124" s="1001"/>
      <c r="AI124" s="1001"/>
      <c r="AJ124" s="1002"/>
      <c r="AK124" s="1003" t="s">
        <v>392</v>
      </c>
      <c r="AL124" s="1001"/>
      <c r="AM124" s="1001"/>
      <c r="AN124" s="1001"/>
      <c r="AO124" s="1002"/>
      <c r="AP124" s="1004" t="s">
        <v>442</v>
      </c>
      <c r="AQ124" s="1005"/>
      <c r="AR124" s="1005"/>
      <c r="AS124" s="1005"/>
      <c r="AT124" s="1006"/>
      <c r="AU124" s="1101" t="s">
        <v>479</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47.2</v>
      </c>
      <c r="BR124" s="1069"/>
      <c r="BS124" s="1069"/>
      <c r="BT124" s="1069"/>
      <c r="BU124" s="1069"/>
      <c r="BV124" s="1069">
        <v>29.6</v>
      </c>
      <c r="BW124" s="1069"/>
      <c r="BX124" s="1069"/>
      <c r="BY124" s="1069"/>
      <c r="BZ124" s="1069"/>
      <c r="CA124" s="1069">
        <v>12.9</v>
      </c>
      <c r="CB124" s="1069"/>
      <c r="CC124" s="1069"/>
      <c r="CD124" s="1069"/>
      <c r="CE124" s="1069"/>
      <c r="CF124" s="1070"/>
      <c r="CG124" s="1071"/>
      <c r="CH124" s="1071"/>
      <c r="CI124" s="1071"/>
      <c r="CJ124" s="1072"/>
      <c r="CK124" s="1054"/>
      <c r="CL124" s="1054"/>
      <c r="CM124" s="1054"/>
      <c r="CN124" s="1054"/>
      <c r="CO124" s="1055"/>
      <c r="CP124" s="1061" t="s">
        <v>480</v>
      </c>
      <c r="CQ124" s="1062"/>
      <c r="CR124" s="1062"/>
      <c r="CS124" s="1062"/>
      <c r="CT124" s="1062"/>
      <c r="CU124" s="1062"/>
      <c r="CV124" s="1062"/>
      <c r="CW124" s="1062"/>
      <c r="CX124" s="1062"/>
      <c r="CY124" s="1062"/>
      <c r="CZ124" s="1062"/>
      <c r="DA124" s="1062"/>
      <c r="DB124" s="1062"/>
      <c r="DC124" s="1062"/>
      <c r="DD124" s="1062"/>
      <c r="DE124" s="1062"/>
      <c r="DF124" s="1063"/>
      <c r="DG124" s="1046" t="s">
        <v>412</v>
      </c>
      <c r="DH124" s="1028"/>
      <c r="DI124" s="1028"/>
      <c r="DJ124" s="1028"/>
      <c r="DK124" s="1029"/>
      <c r="DL124" s="1027" t="s">
        <v>439</v>
      </c>
      <c r="DM124" s="1028"/>
      <c r="DN124" s="1028"/>
      <c r="DO124" s="1028"/>
      <c r="DP124" s="1029"/>
      <c r="DQ124" s="1027" t="s">
        <v>392</v>
      </c>
      <c r="DR124" s="1028"/>
      <c r="DS124" s="1028"/>
      <c r="DT124" s="1028"/>
      <c r="DU124" s="1029"/>
      <c r="DV124" s="1030" t="s">
        <v>412</v>
      </c>
      <c r="DW124" s="1031"/>
      <c r="DX124" s="1031"/>
      <c r="DY124" s="1031"/>
      <c r="DZ124" s="1032"/>
    </row>
    <row r="125" spans="1:130" s="230" customFormat="1" ht="26.25" customHeight="1" x14ac:dyDescent="0.15">
      <c r="A125" s="1099"/>
      <c r="B125" s="991"/>
      <c r="C125" s="964" t="s">
        <v>466</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392</v>
      </c>
      <c r="AB125" s="1001"/>
      <c r="AC125" s="1001"/>
      <c r="AD125" s="1001"/>
      <c r="AE125" s="1002"/>
      <c r="AF125" s="1003" t="s">
        <v>392</v>
      </c>
      <c r="AG125" s="1001"/>
      <c r="AH125" s="1001"/>
      <c r="AI125" s="1001"/>
      <c r="AJ125" s="1002"/>
      <c r="AK125" s="1003" t="s">
        <v>392</v>
      </c>
      <c r="AL125" s="1001"/>
      <c r="AM125" s="1001"/>
      <c r="AN125" s="1001"/>
      <c r="AO125" s="1002"/>
      <c r="AP125" s="1004" t="s">
        <v>392</v>
      </c>
      <c r="AQ125" s="1005"/>
      <c r="AR125" s="1005"/>
      <c r="AS125" s="1005"/>
      <c r="AT125" s="100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4" t="s">
        <v>481</v>
      </c>
      <c r="CL125" s="1049"/>
      <c r="CM125" s="1049"/>
      <c r="CN125" s="1049"/>
      <c r="CO125" s="1050"/>
      <c r="CP125" s="971" t="s">
        <v>482</v>
      </c>
      <c r="CQ125" s="939"/>
      <c r="CR125" s="939"/>
      <c r="CS125" s="939"/>
      <c r="CT125" s="939"/>
      <c r="CU125" s="939"/>
      <c r="CV125" s="939"/>
      <c r="CW125" s="939"/>
      <c r="CX125" s="939"/>
      <c r="CY125" s="939"/>
      <c r="CZ125" s="939"/>
      <c r="DA125" s="939"/>
      <c r="DB125" s="939"/>
      <c r="DC125" s="939"/>
      <c r="DD125" s="939"/>
      <c r="DE125" s="939"/>
      <c r="DF125" s="940"/>
      <c r="DG125" s="972" t="s">
        <v>392</v>
      </c>
      <c r="DH125" s="973"/>
      <c r="DI125" s="973"/>
      <c r="DJ125" s="973"/>
      <c r="DK125" s="973"/>
      <c r="DL125" s="973" t="s">
        <v>392</v>
      </c>
      <c r="DM125" s="973"/>
      <c r="DN125" s="973"/>
      <c r="DO125" s="973"/>
      <c r="DP125" s="973"/>
      <c r="DQ125" s="973" t="s">
        <v>412</v>
      </c>
      <c r="DR125" s="973"/>
      <c r="DS125" s="973"/>
      <c r="DT125" s="973"/>
      <c r="DU125" s="973"/>
      <c r="DV125" s="974" t="s">
        <v>412</v>
      </c>
      <c r="DW125" s="974"/>
      <c r="DX125" s="974"/>
      <c r="DY125" s="974"/>
      <c r="DZ125" s="975"/>
    </row>
    <row r="126" spans="1:130" s="230" customFormat="1" ht="26.25" customHeight="1" thickBot="1" x14ac:dyDescent="0.2">
      <c r="A126" s="1099"/>
      <c r="B126" s="991"/>
      <c r="C126" s="964" t="s">
        <v>468</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t="s">
        <v>439</v>
      </c>
      <c r="AB126" s="1001"/>
      <c r="AC126" s="1001"/>
      <c r="AD126" s="1001"/>
      <c r="AE126" s="1002"/>
      <c r="AF126" s="1003" t="s">
        <v>392</v>
      </c>
      <c r="AG126" s="1001"/>
      <c r="AH126" s="1001"/>
      <c r="AI126" s="1001"/>
      <c r="AJ126" s="1002"/>
      <c r="AK126" s="1003" t="s">
        <v>392</v>
      </c>
      <c r="AL126" s="1001"/>
      <c r="AM126" s="1001"/>
      <c r="AN126" s="1001"/>
      <c r="AO126" s="1002"/>
      <c r="AP126" s="1004" t="s">
        <v>392</v>
      </c>
      <c r="AQ126" s="1005"/>
      <c r="AR126" s="1005"/>
      <c r="AS126" s="1005"/>
      <c r="AT126" s="100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5"/>
      <c r="CL126" s="1052"/>
      <c r="CM126" s="1052"/>
      <c r="CN126" s="1052"/>
      <c r="CO126" s="1053"/>
      <c r="CP126" s="964" t="s">
        <v>483</v>
      </c>
      <c r="CQ126" s="965"/>
      <c r="CR126" s="965"/>
      <c r="CS126" s="965"/>
      <c r="CT126" s="965"/>
      <c r="CU126" s="965"/>
      <c r="CV126" s="965"/>
      <c r="CW126" s="965"/>
      <c r="CX126" s="965"/>
      <c r="CY126" s="965"/>
      <c r="CZ126" s="965"/>
      <c r="DA126" s="965"/>
      <c r="DB126" s="965"/>
      <c r="DC126" s="965"/>
      <c r="DD126" s="965"/>
      <c r="DE126" s="965"/>
      <c r="DF126" s="966"/>
      <c r="DG126" s="967" t="s">
        <v>392</v>
      </c>
      <c r="DH126" s="968"/>
      <c r="DI126" s="968"/>
      <c r="DJ126" s="968"/>
      <c r="DK126" s="968"/>
      <c r="DL126" s="968" t="s">
        <v>392</v>
      </c>
      <c r="DM126" s="968"/>
      <c r="DN126" s="968"/>
      <c r="DO126" s="968"/>
      <c r="DP126" s="968"/>
      <c r="DQ126" s="968" t="s">
        <v>392</v>
      </c>
      <c r="DR126" s="968"/>
      <c r="DS126" s="968"/>
      <c r="DT126" s="968"/>
      <c r="DU126" s="968"/>
      <c r="DV126" s="969" t="s">
        <v>392</v>
      </c>
      <c r="DW126" s="969"/>
      <c r="DX126" s="969"/>
      <c r="DY126" s="969"/>
      <c r="DZ126" s="970"/>
    </row>
    <row r="127" spans="1:130" s="230" customFormat="1" ht="26.25" customHeight="1" x14ac:dyDescent="0.15">
      <c r="A127" s="1100"/>
      <c r="B127" s="993"/>
      <c r="C127" s="1015" t="s">
        <v>484</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1000" t="s">
        <v>412</v>
      </c>
      <c r="AB127" s="1001"/>
      <c r="AC127" s="1001"/>
      <c r="AD127" s="1001"/>
      <c r="AE127" s="1002"/>
      <c r="AF127" s="1003" t="s">
        <v>392</v>
      </c>
      <c r="AG127" s="1001"/>
      <c r="AH127" s="1001"/>
      <c r="AI127" s="1001"/>
      <c r="AJ127" s="1002"/>
      <c r="AK127" s="1003" t="s">
        <v>392</v>
      </c>
      <c r="AL127" s="1001"/>
      <c r="AM127" s="1001"/>
      <c r="AN127" s="1001"/>
      <c r="AO127" s="1002"/>
      <c r="AP127" s="1004" t="s">
        <v>392</v>
      </c>
      <c r="AQ127" s="1005"/>
      <c r="AR127" s="1005"/>
      <c r="AS127" s="1005"/>
      <c r="AT127" s="1006"/>
      <c r="AU127" s="232"/>
      <c r="AV127" s="232"/>
      <c r="AW127" s="232"/>
      <c r="AX127" s="1073" t="s">
        <v>485</v>
      </c>
      <c r="AY127" s="1074"/>
      <c r="AZ127" s="1074"/>
      <c r="BA127" s="1074"/>
      <c r="BB127" s="1074"/>
      <c r="BC127" s="1074"/>
      <c r="BD127" s="1074"/>
      <c r="BE127" s="1075"/>
      <c r="BF127" s="1076" t="s">
        <v>486</v>
      </c>
      <c r="BG127" s="1074"/>
      <c r="BH127" s="1074"/>
      <c r="BI127" s="1074"/>
      <c r="BJ127" s="1074"/>
      <c r="BK127" s="1074"/>
      <c r="BL127" s="1075"/>
      <c r="BM127" s="1076" t="s">
        <v>487</v>
      </c>
      <c r="BN127" s="1074"/>
      <c r="BO127" s="1074"/>
      <c r="BP127" s="1074"/>
      <c r="BQ127" s="1074"/>
      <c r="BR127" s="1074"/>
      <c r="BS127" s="1075"/>
      <c r="BT127" s="1076" t="s">
        <v>488</v>
      </c>
      <c r="BU127" s="1074"/>
      <c r="BV127" s="1074"/>
      <c r="BW127" s="1074"/>
      <c r="BX127" s="1074"/>
      <c r="BY127" s="1074"/>
      <c r="BZ127" s="1097"/>
      <c r="CA127" s="232"/>
      <c r="CB127" s="232"/>
      <c r="CC127" s="232"/>
      <c r="CD127" s="255"/>
      <c r="CE127" s="255"/>
      <c r="CF127" s="255"/>
      <c r="CG127" s="232"/>
      <c r="CH127" s="232"/>
      <c r="CI127" s="232"/>
      <c r="CJ127" s="254"/>
      <c r="CK127" s="1065"/>
      <c r="CL127" s="1052"/>
      <c r="CM127" s="1052"/>
      <c r="CN127" s="1052"/>
      <c r="CO127" s="1053"/>
      <c r="CP127" s="964" t="s">
        <v>489</v>
      </c>
      <c r="CQ127" s="965"/>
      <c r="CR127" s="965"/>
      <c r="CS127" s="965"/>
      <c r="CT127" s="965"/>
      <c r="CU127" s="965"/>
      <c r="CV127" s="965"/>
      <c r="CW127" s="965"/>
      <c r="CX127" s="965"/>
      <c r="CY127" s="965"/>
      <c r="CZ127" s="965"/>
      <c r="DA127" s="965"/>
      <c r="DB127" s="965"/>
      <c r="DC127" s="965"/>
      <c r="DD127" s="965"/>
      <c r="DE127" s="965"/>
      <c r="DF127" s="966"/>
      <c r="DG127" s="967" t="s">
        <v>392</v>
      </c>
      <c r="DH127" s="968"/>
      <c r="DI127" s="968"/>
      <c r="DJ127" s="968"/>
      <c r="DK127" s="968"/>
      <c r="DL127" s="968" t="s">
        <v>412</v>
      </c>
      <c r="DM127" s="968"/>
      <c r="DN127" s="968"/>
      <c r="DO127" s="968"/>
      <c r="DP127" s="968"/>
      <c r="DQ127" s="968" t="s">
        <v>439</v>
      </c>
      <c r="DR127" s="968"/>
      <c r="DS127" s="968"/>
      <c r="DT127" s="968"/>
      <c r="DU127" s="968"/>
      <c r="DV127" s="969" t="s">
        <v>412</v>
      </c>
      <c r="DW127" s="969"/>
      <c r="DX127" s="969"/>
      <c r="DY127" s="969"/>
      <c r="DZ127" s="970"/>
    </row>
    <row r="128" spans="1:130" s="230" customFormat="1" ht="26.25" customHeight="1" thickBot="1" x14ac:dyDescent="0.2">
      <c r="A128" s="1083" t="s">
        <v>490</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491</v>
      </c>
      <c r="X128" s="1085"/>
      <c r="Y128" s="1085"/>
      <c r="Z128" s="1086"/>
      <c r="AA128" s="1087">
        <v>229067</v>
      </c>
      <c r="AB128" s="1088"/>
      <c r="AC128" s="1088"/>
      <c r="AD128" s="1088"/>
      <c r="AE128" s="1089"/>
      <c r="AF128" s="1090">
        <v>224510</v>
      </c>
      <c r="AG128" s="1088"/>
      <c r="AH128" s="1088"/>
      <c r="AI128" s="1088"/>
      <c r="AJ128" s="1089"/>
      <c r="AK128" s="1090">
        <v>224260</v>
      </c>
      <c r="AL128" s="1088"/>
      <c r="AM128" s="1088"/>
      <c r="AN128" s="1088"/>
      <c r="AO128" s="1089"/>
      <c r="AP128" s="1091"/>
      <c r="AQ128" s="1092"/>
      <c r="AR128" s="1092"/>
      <c r="AS128" s="1092"/>
      <c r="AT128" s="1093"/>
      <c r="AU128" s="232"/>
      <c r="AV128" s="232"/>
      <c r="AW128" s="232"/>
      <c r="AX128" s="938" t="s">
        <v>492</v>
      </c>
      <c r="AY128" s="939"/>
      <c r="AZ128" s="939"/>
      <c r="BA128" s="939"/>
      <c r="BB128" s="939"/>
      <c r="BC128" s="939"/>
      <c r="BD128" s="939"/>
      <c r="BE128" s="940"/>
      <c r="BF128" s="1094" t="s">
        <v>439</v>
      </c>
      <c r="BG128" s="1095"/>
      <c r="BH128" s="1095"/>
      <c r="BI128" s="1095"/>
      <c r="BJ128" s="1095"/>
      <c r="BK128" s="1095"/>
      <c r="BL128" s="1096"/>
      <c r="BM128" s="1094">
        <v>12.68</v>
      </c>
      <c r="BN128" s="1095"/>
      <c r="BO128" s="1095"/>
      <c r="BP128" s="1095"/>
      <c r="BQ128" s="1095"/>
      <c r="BR128" s="1095"/>
      <c r="BS128" s="1096"/>
      <c r="BT128" s="1094">
        <v>20</v>
      </c>
      <c r="BU128" s="1095"/>
      <c r="BV128" s="1095"/>
      <c r="BW128" s="1095"/>
      <c r="BX128" s="1095"/>
      <c r="BY128" s="1095"/>
      <c r="BZ128" s="1118"/>
      <c r="CA128" s="255"/>
      <c r="CB128" s="255"/>
      <c r="CC128" s="255"/>
      <c r="CD128" s="255"/>
      <c r="CE128" s="255"/>
      <c r="CF128" s="255"/>
      <c r="CG128" s="232"/>
      <c r="CH128" s="232"/>
      <c r="CI128" s="232"/>
      <c r="CJ128" s="254"/>
      <c r="CK128" s="1066"/>
      <c r="CL128" s="1067"/>
      <c r="CM128" s="1067"/>
      <c r="CN128" s="1067"/>
      <c r="CO128" s="1068"/>
      <c r="CP128" s="1077" t="s">
        <v>493</v>
      </c>
      <c r="CQ128" s="768"/>
      <c r="CR128" s="768"/>
      <c r="CS128" s="768"/>
      <c r="CT128" s="768"/>
      <c r="CU128" s="768"/>
      <c r="CV128" s="768"/>
      <c r="CW128" s="768"/>
      <c r="CX128" s="768"/>
      <c r="CY128" s="768"/>
      <c r="CZ128" s="768"/>
      <c r="DA128" s="768"/>
      <c r="DB128" s="768"/>
      <c r="DC128" s="768"/>
      <c r="DD128" s="768"/>
      <c r="DE128" s="768"/>
      <c r="DF128" s="1078"/>
      <c r="DG128" s="1079" t="s">
        <v>442</v>
      </c>
      <c r="DH128" s="1080"/>
      <c r="DI128" s="1080"/>
      <c r="DJ128" s="1080"/>
      <c r="DK128" s="1080"/>
      <c r="DL128" s="1080" t="s">
        <v>392</v>
      </c>
      <c r="DM128" s="1080"/>
      <c r="DN128" s="1080"/>
      <c r="DO128" s="1080"/>
      <c r="DP128" s="1080"/>
      <c r="DQ128" s="1080" t="s">
        <v>392</v>
      </c>
      <c r="DR128" s="1080"/>
      <c r="DS128" s="1080"/>
      <c r="DT128" s="1080"/>
      <c r="DU128" s="1080"/>
      <c r="DV128" s="1081" t="s">
        <v>392</v>
      </c>
      <c r="DW128" s="1081"/>
      <c r="DX128" s="1081"/>
      <c r="DY128" s="1081"/>
      <c r="DZ128" s="1082"/>
    </row>
    <row r="129" spans="1:131" s="230" customFormat="1" ht="26.25" customHeight="1" x14ac:dyDescent="0.15">
      <c r="A129" s="976" t="s">
        <v>109</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2" t="s">
        <v>494</v>
      </c>
      <c r="X129" s="1113"/>
      <c r="Y129" s="1113"/>
      <c r="Z129" s="1114"/>
      <c r="AA129" s="1000">
        <v>16294813</v>
      </c>
      <c r="AB129" s="1001"/>
      <c r="AC129" s="1001"/>
      <c r="AD129" s="1001"/>
      <c r="AE129" s="1002"/>
      <c r="AF129" s="1003">
        <v>16912129</v>
      </c>
      <c r="AG129" s="1001"/>
      <c r="AH129" s="1001"/>
      <c r="AI129" s="1001"/>
      <c r="AJ129" s="1002"/>
      <c r="AK129" s="1003">
        <v>16423253</v>
      </c>
      <c r="AL129" s="1001"/>
      <c r="AM129" s="1001"/>
      <c r="AN129" s="1001"/>
      <c r="AO129" s="1002"/>
      <c r="AP129" s="1115"/>
      <c r="AQ129" s="1116"/>
      <c r="AR129" s="1116"/>
      <c r="AS129" s="1116"/>
      <c r="AT129" s="1117"/>
      <c r="AU129" s="233"/>
      <c r="AV129" s="233"/>
      <c r="AW129" s="233"/>
      <c r="AX129" s="1107" t="s">
        <v>495</v>
      </c>
      <c r="AY129" s="965"/>
      <c r="AZ129" s="965"/>
      <c r="BA129" s="965"/>
      <c r="BB129" s="965"/>
      <c r="BC129" s="965"/>
      <c r="BD129" s="965"/>
      <c r="BE129" s="966"/>
      <c r="BF129" s="1108" t="s">
        <v>392</v>
      </c>
      <c r="BG129" s="1109"/>
      <c r="BH129" s="1109"/>
      <c r="BI129" s="1109"/>
      <c r="BJ129" s="1109"/>
      <c r="BK129" s="1109"/>
      <c r="BL129" s="1110"/>
      <c r="BM129" s="1108">
        <v>17.68</v>
      </c>
      <c r="BN129" s="1109"/>
      <c r="BO129" s="1109"/>
      <c r="BP129" s="1109"/>
      <c r="BQ129" s="1109"/>
      <c r="BR129" s="1109"/>
      <c r="BS129" s="1110"/>
      <c r="BT129" s="1108">
        <v>30</v>
      </c>
      <c r="BU129" s="1109"/>
      <c r="BV129" s="1109"/>
      <c r="BW129" s="1109"/>
      <c r="BX129" s="1109"/>
      <c r="BY129" s="1109"/>
      <c r="BZ129" s="11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6" t="s">
        <v>496</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2" t="s">
        <v>497</v>
      </c>
      <c r="X130" s="1113"/>
      <c r="Y130" s="1113"/>
      <c r="Z130" s="1114"/>
      <c r="AA130" s="1000">
        <v>3250935</v>
      </c>
      <c r="AB130" s="1001"/>
      <c r="AC130" s="1001"/>
      <c r="AD130" s="1001"/>
      <c r="AE130" s="1002"/>
      <c r="AF130" s="1003">
        <v>3252197</v>
      </c>
      <c r="AG130" s="1001"/>
      <c r="AH130" s="1001"/>
      <c r="AI130" s="1001"/>
      <c r="AJ130" s="1002"/>
      <c r="AK130" s="1003">
        <v>3216079</v>
      </c>
      <c r="AL130" s="1001"/>
      <c r="AM130" s="1001"/>
      <c r="AN130" s="1001"/>
      <c r="AO130" s="1002"/>
      <c r="AP130" s="1115"/>
      <c r="AQ130" s="1116"/>
      <c r="AR130" s="1116"/>
      <c r="AS130" s="1116"/>
      <c r="AT130" s="1117"/>
      <c r="AU130" s="233"/>
      <c r="AV130" s="233"/>
      <c r="AW130" s="233"/>
      <c r="AX130" s="1107" t="s">
        <v>498</v>
      </c>
      <c r="AY130" s="965"/>
      <c r="AZ130" s="965"/>
      <c r="BA130" s="965"/>
      <c r="BB130" s="965"/>
      <c r="BC130" s="965"/>
      <c r="BD130" s="965"/>
      <c r="BE130" s="966"/>
      <c r="BF130" s="1143">
        <v>9.8000000000000007</v>
      </c>
      <c r="BG130" s="1144"/>
      <c r="BH130" s="1144"/>
      <c r="BI130" s="1144"/>
      <c r="BJ130" s="1144"/>
      <c r="BK130" s="1144"/>
      <c r="BL130" s="1145"/>
      <c r="BM130" s="1143">
        <v>25</v>
      </c>
      <c r="BN130" s="1144"/>
      <c r="BO130" s="1144"/>
      <c r="BP130" s="1144"/>
      <c r="BQ130" s="1144"/>
      <c r="BR130" s="1144"/>
      <c r="BS130" s="1145"/>
      <c r="BT130" s="1143">
        <v>35</v>
      </c>
      <c r="BU130" s="1144"/>
      <c r="BV130" s="1144"/>
      <c r="BW130" s="1144"/>
      <c r="BX130" s="1144"/>
      <c r="BY130" s="1144"/>
      <c r="BZ130" s="114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499</v>
      </c>
      <c r="X131" s="1150"/>
      <c r="Y131" s="1150"/>
      <c r="Z131" s="1151"/>
      <c r="AA131" s="1046">
        <v>13043878</v>
      </c>
      <c r="AB131" s="1028"/>
      <c r="AC131" s="1028"/>
      <c r="AD131" s="1028"/>
      <c r="AE131" s="1029"/>
      <c r="AF131" s="1027">
        <v>13659932</v>
      </c>
      <c r="AG131" s="1028"/>
      <c r="AH131" s="1028"/>
      <c r="AI131" s="1028"/>
      <c r="AJ131" s="1029"/>
      <c r="AK131" s="1027">
        <v>13207174</v>
      </c>
      <c r="AL131" s="1028"/>
      <c r="AM131" s="1028"/>
      <c r="AN131" s="1028"/>
      <c r="AO131" s="1029"/>
      <c r="AP131" s="1152"/>
      <c r="AQ131" s="1153"/>
      <c r="AR131" s="1153"/>
      <c r="AS131" s="1153"/>
      <c r="AT131" s="1154"/>
      <c r="AU131" s="233"/>
      <c r="AV131" s="233"/>
      <c r="AW131" s="233"/>
      <c r="AX131" s="1125" t="s">
        <v>500</v>
      </c>
      <c r="AY131" s="768"/>
      <c r="AZ131" s="768"/>
      <c r="BA131" s="768"/>
      <c r="BB131" s="768"/>
      <c r="BC131" s="768"/>
      <c r="BD131" s="768"/>
      <c r="BE131" s="1078"/>
      <c r="BF131" s="1126">
        <v>12.9</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32" t="s">
        <v>501</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502</v>
      </c>
      <c r="W132" s="1136"/>
      <c r="X132" s="1136"/>
      <c r="Y132" s="1136"/>
      <c r="Z132" s="1137"/>
      <c r="AA132" s="1138">
        <v>9.2061501959999994</v>
      </c>
      <c r="AB132" s="1139"/>
      <c r="AC132" s="1139"/>
      <c r="AD132" s="1139"/>
      <c r="AE132" s="1140"/>
      <c r="AF132" s="1141">
        <v>10.369795399999999</v>
      </c>
      <c r="AG132" s="1139"/>
      <c r="AH132" s="1139"/>
      <c r="AI132" s="1139"/>
      <c r="AJ132" s="1140"/>
      <c r="AK132" s="1141">
        <v>10.07709901</v>
      </c>
      <c r="AL132" s="1139"/>
      <c r="AM132" s="1139"/>
      <c r="AN132" s="1139"/>
      <c r="AO132" s="1140"/>
      <c r="AP132" s="1043"/>
      <c r="AQ132" s="1044"/>
      <c r="AR132" s="1044"/>
      <c r="AS132" s="1044"/>
      <c r="AT132" s="114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503</v>
      </c>
      <c r="W133" s="1119"/>
      <c r="X133" s="1119"/>
      <c r="Y133" s="1119"/>
      <c r="Z133" s="1120"/>
      <c r="AA133" s="1121">
        <v>8</v>
      </c>
      <c r="AB133" s="1122"/>
      <c r="AC133" s="1122"/>
      <c r="AD133" s="1122"/>
      <c r="AE133" s="1123"/>
      <c r="AF133" s="1121">
        <v>9.1</v>
      </c>
      <c r="AG133" s="1122"/>
      <c r="AH133" s="1122"/>
      <c r="AI133" s="1122"/>
      <c r="AJ133" s="1123"/>
      <c r="AK133" s="1121">
        <v>9.8000000000000007</v>
      </c>
      <c r="AL133" s="1122"/>
      <c r="AM133" s="1122"/>
      <c r="AN133" s="1122"/>
      <c r="AO133" s="1123"/>
      <c r="AP133" s="1070"/>
      <c r="AQ133" s="1071"/>
      <c r="AR133" s="1071"/>
      <c r="AS133" s="1071"/>
      <c r="AT133" s="112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vCuCEOSGrkhoTvoD3fCMu5FstdSWCZMFfVoIRT/cbFsZMrOryrp/Nkm/70+bufPDVMdXzs7of/v2WxVfGriA==" saltValue="stTR4vgzkoMvG6ryY5iE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3" zoomScaleNormal="85" zoomScaleSheetLayoutView="100" workbookViewId="0">
      <selection activeCell="BB30" sqref="BB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KTTxE79X0fk3uznxiVvMJw1G58tWP/gI0LZQg7rE/wGTOXu2sC6onQPLR0nXYpom9vSxc+l55P6H47mY+cAXw==" saltValue="gHVy6e/nFrVc7nmu1qC6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7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DFRbf6J9ebHpE2baN4JtcNKfWIiinkrkExGTly+nBEc18rRPjWWyRTZj9hDyQdf9gtEbId0evC5rNW9kQ5I1Q==" saltValue="cML8F+Xn1MwLm/KmERyk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8" t="s">
        <v>512</v>
      </c>
      <c r="AL9" s="1159"/>
      <c r="AM9" s="1159"/>
      <c r="AN9" s="1160"/>
      <c r="AO9" s="281">
        <v>4725972</v>
      </c>
      <c r="AP9" s="281">
        <v>79389</v>
      </c>
      <c r="AQ9" s="282">
        <v>73449</v>
      </c>
      <c r="AR9" s="283">
        <v>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8" t="s">
        <v>513</v>
      </c>
      <c r="AL10" s="1159"/>
      <c r="AM10" s="1159"/>
      <c r="AN10" s="1160"/>
      <c r="AO10" s="284">
        <v>834996</v>
      </c>
      <c r="AP10" s="284">
        <v>14027</v>
      </c>
      <c r="AQ10" s="285">
        <v>5917</v>
      </c>
      <c r="AR10" s="286">
        <v>137.1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8" t="s">
        <v>514</v>
      </c>
      <c r="AL11" s="1159"/>
      <c r="AM11" s="1159"/>
      <c r="AN11" s="1160"/>
      <c r="AO11" s="284">
        <v>2366</v>
      </c>
      <c r="AP11" s="284">
        <v>40</v>
      </c>
      <c r="AQ11" s="285">
        <v>1123</v>
      </c>
      <c r="AR11" s="286">
        <v>-96.4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8" t="s">
        <v>515</v>
      </c>
      <c r="AL12" s="1159"/>
      <c r="AM12" s="1159"/>
      <c r="AN12" s="1160"/>
      <c r="AO12" s="284" t="s">
        <v>516</v>
      </c>
      <c r="AP12" s="284" t="s">
        <v>516</v>
      </c>
      <c r="AQ12" s="285">
        <v>9</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8" t="s">
        <v>517</v>
      </c>
      <c r="AL13" s="1159"/>
      <c r="AM13" s="1159"/>
      <c r="AN13" s="1160"/>
      <c r="AO13" s="284">
        <v>76870</v>
      </c>
      <c r="AP13" s="284">
        <v>1291</v>
      </c>
      <c r="AQ13" s="285">
        <v>2374</v>
      </c>
      <c r="AR13" s="286">
        <v>-45.6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8" t="s">
        <v>518</v>
      </c>
      <c r="AL14" s="1159"/>
      <c r="AM14" s="1159"/>
      <c r="AN14" s="1160"/>
      <c r="AO14" s="284">
        <v>43546</v>
      </c>
      <c r="AP14" s="284">
        <v>732</v>
      </c>
      <c r="AQ14" s="285">
        <v>1666</v>
      </c>
      <c r="AR14" s="286">
        <v>-56.1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1" t="s">
        <v>519</v>
      </c>
      <c r="AL15" s="1162"/>
      <c r="AM15" s="1162"/>
      <c r="AN15" s="1163"/>
      <c r="AO15" s="284">
        <v>-318739</v>
      </c>
      <c r="AP15" s="284">
        <v>-5354</v>
      </c>
      <c r="AQ15" s="285">
        <v>-4765</v>
      </c>
      <c r="AR15" s="286">
        <v>12.4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1" t="s">
        <v>189</v>
      </c>
      <c r="AL16" s="1162"/>
      <c r="AM16" s="1162"/>
      <c r="AN16" s="1163"/>
      <c r="AO16" s="284">
        <v>5365011</v>
      </c>
      <c r="AP16" s="284">
        <v>90124</v>
      </c>
      <c r="AQ16" s="285">
        <v>79774</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4" t="s">
        <v>524</v>
      </c>
      <c r="AL21" s="1165"/>
      <c r="AM21" s="1165"/>
      <c r="AN21" s="1166"/>
      <c r="AO21" s="297">
        <v>7.44</v>
      </c>
      <c r="AP21" s="298">
        <v>7.58</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4" t="s">
        <v>525</v>
      </c>
      <c r="AL22" s="1165"/>
      <c r="AM22" s="1165"/>
      <c r="AN22" s="1166"/>
      <c r="AO22" s="302">
        <v>96.6</v>
      </c>
      <c r="AP22" s="303">
        <v>98.4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5" t="s">
        <v>526</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2" t="s">
        <v>529</v>
      </c>
      <c r="AL32" s="1173"/>
      <c r="AM32" s="1173"/>
      <c r="AN32" s="1174"/>
      <c r="AO32" s="312">
        <v>3076443</v>
      </c>
      <c r="AP32" s="312">
        <v>51680</v>
      </c>
      <c r="AQ32" s="313">
        <v>42324</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2" t="s">
        <v>530</v>
      </c>
      <c r="AL33" s="1173"/>
      <c r="AM33" s="1173"/>
      <c r="AN33" s="1174"/>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2" t="s">
        <v>531</v>
      </c>
      <c r="AL34" s="1173"/>
      <c r="AM34" s="1173"/>
      <c r="AN34" s="1174"/>
      <c r="AO34" s="312" t="s">
        <v>516</v>
      </c>
      <c r="AP34" s="312" t="s">
        <v>516</v>
      </c>
      <c r="AQ34" s="313">
        <v>47</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2" t="s">
        <v>532</v>
      </c>
      <c r="AL35" s="1173"/>
      <c r="AM35" s="1173"/>
      <c r="AN35" s="1174"/>
      <c r="AO35" s="312">
        <v>1481381</v>
      </c>
      <c r="AP35" s="312">
        <v>24885</v>
      </c>
      <c r="AQ35" s="313">
        <v>12192</v>
      </c>
      <c r="AR35" s="314">
        <v>104.1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2" t="s">
        <v>533</v>
      </c>
      <c r="AL36" s="1173"/>
      <c r="AM36" s="1173"/>
      <c r="AN36" s="1174"/>
      <c r="AO36" s="312">
        <v>213415</v>
      </c>
      <c r="AP36" s="312">
        <v>3585</v>
      </c>
      <c r="AQ36" s="313">
        <v>2056</v>
      </c>
      <c r="AR36" s="314">
        <v>74.400000000000006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2" t="s">
        <v>534</v>
      </c>
      <c r="AL37" s="1173"/>
      <c r="AM37" s="1173"/>
      <c r="AN37" s="1174"/>
      <c r="AO37" s="312" t="s">
        <v>516</v>
      </c>
      <c r="AP37" s="312" t="s">
        <v>516</v>
      </c>
      <c r="AQ37" s="313">
        <v>621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5" t="s">
        <v>535</v>
      </c>
      <c r="AL38" s="1176"/>
      <c r="AM38" s="1176"/>
      <c r="AN38" s="1177"/>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5" t="s">
        <v>536</v>
      </c>
      <c r="AL39" s="1176"/>
      <c r="AM39" s="1176"/>
      <c r="AN39" s="1177"/>
      <c r="AO39" s="312">
        <v>-224260</v>
      </c>
      <c r="AP39" s="312">
        <v>-3767</v>
      </c>
      <c r="AQ39" s="313">
        <v>-5206</v>
      </c>
      <c r="AR39" s="314">
        <v>-27.6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2" t="s">
        <v>537</v>
      </c>
      <c r="AL40" s="1173"/>
      <c r="AM40" s="1173"/>
      <c r="AN40" s="1174"/>
      <c r="AO40" s="312">
        <v>-3216079</v>
      </c>
      <c r="AP40" s="312">
        <v>-54025</v>
      </c>
      <c r="AQ40" s="313">
        <v>-36761</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8" t="s">
        <v>301</v>
      </c>
      <c r="AL41" s="1179"/>
      <c r="AM41" s="1179"/>
      <c r="AN41" s="1180"/>
      <c r="AO41" s="312">
        <v>1330900</v>
      </c>
      <c r="AP41" s="312">
        <v>22357</v>
      </c>
      <c r="AQ41" s="313">
        <v>15273</v>
      </c>
      <c r="AR41" s="314">
        <v>46.4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7" t="s">
        <v>507</v>
      </c>
      <c r="AN49" s="1169" t="s">
        <v>541</v>
      </c>
      <c r="AO49" s="1170"/>
      <c r="AP49" s="1170"/>
      <c r="AQ49" s="1170"/>
      <c r="AR49" s="117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8"/>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6223425</v>
      </c>
      <c r="AN51" s="334">
        <v>102404</v>
      </c>
      <c r="AO51" s="335">
        <v>26.5</v>
      </c>
      <c r="AP51" s="336">
        <v>54684</v>
      </c>
      <c r="AQ51" s="337">
        <v>1.1000000000000001</v>
      </c>
      <c r="AR51" s="338">
        <v>25.4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4659502</v>
      </c>
      <c r="AN52" s="342">
        <v>76671</v>
      </c>
      <c r="AO52" s="343">
        <v>11.9</v>
      </c>
      <c r="AP52" s="344">
        <v>32829</v>
      </c>
      <c r="AQ52" s="345">
        <v>7.2</v>
      </c>
      <c r="AR52" s="346">
        <v>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7622759</v>
      </c>
      <c r="AN53" s="334">
        <v>126161</v>
      </c>
      <c r="AO53" s="335">
        <v>23.2</v>
      </c>
      <c r="AP53" s="336">
        <v>62383</v>
      </c>
      <c r="AQ53" s="337">
        <v>14.1</v>
      </c>
      <c r="AR53" s="338">
        <v>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6213908</v>
      </c>
      <c r="AN54" s="342">
        <v>102844</v>
      </c>
      <c r="AO54" s="343">
        <v>34.1</v>
      </c>
      <c r="AP54" s="344">
        <v>35325</v>
      </c>
      <c r="AQ54" s="345">
        <v>7.6</v>
      </c>
      <c r="AR54" s="346">
        <v>26.5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1759240</v>
      </c>
      <c r="AN55" s="334">
        <v>29273</v>
      </c>
      <c r="AO55" s="335">
        <v>-76.8</v>
      </c>
      <c r="AP55" s="336">
        <v>63812</v>
      </c>
      <c r="AQ55" s="337">
        <v>2.2999999999999998</v>
      </c>
      <c r="AR55" s="338">
        <v>-79.099999999999994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1180426</v>
      </c>
      <c r="AN56" s="342">
        <v>19642</v>
      </c>
      <c r="AO56" s="343">
        <v>-80.900000000000006</v>
      </c>
      <c r="AP56" s="344">
        <v>33848</v>
      </c>
      <c r="AQ56" s="345">
        <v>-4.2</v>
      </c>
      <c r="AR56" s="346">
        <v>-76.7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2106586</v>
      </c>
      <c r="AN57" s="334">
        <v>35208</v>
      </c>
      <c r="AO57" s="335">
        <v>20.3</v>
      </c>
      <c r="AP57" s="336">
        <v>54225</v>
      </c>
      <c r="AQ57" s="337">
        <v>-15</v>
      </c>
      <c r="AR57" s="338">
        <v>35.299999999999997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1683651</v>
      </c>
      <c r="AN58" s="342">
        <v>28139</v>
      </c>
      <c r="AO58" s="343">
        <v>43.3</v>
      </c>
      <c r="AP58" s="344">
        <v>27337</v>
      </c>
      <c r="AQ58" s="345">
        <v>-19.2</v>
      </c>
      <c r="AR58" s="346">
        <v>62.5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1987168</v>
      </c>
      <c r="AN59" s="334">
        <v>33382</v>
      </c>
      <c r="AO59" s="335">
        <v>-5.2</v>
      </c>
      <c r="AP59" s="336">
        <v>54016</v>
      </c>
      <c r="AQ59" s="337">
        <v>-0.4</v>
      </c>
      <c r="AR59" s="338">
        <v>-4.8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1403338</v>
      </c>
      <c r="AN60" s="342">
        <v>23574</v>
      </c>
      <c r="AO60" s="343">
        <v>-16.2</v>
      </c>
      <c r="AP60" s="344">
        <v>28078</v>
      </c>
      <c r="AQ60" s="345">
        <v>2.7</v>
      </c>
      <c r="AR60" s="346">
        <v>-18.899999999999999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3939836</v>
      </c>
      <c r="AN61" s="349">
        <v>65286</v>
      </c>
      <c r="AO61" s="350">
        <v>-2.4</v>
      </c>
      <c r="AP61" s="351">
        <v>57824</v>
      </c>
      <c r="AQ61" s="352">
        <v>0.4</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3028165</v>
      </c>
      <c r="AN62" s="342">
        <v>50174</v>
      </c>
      <c r="AO62" s="343">
        <v>-1.6</v>
      </c>
      <c r="AP62" s="344">
        <v>31483</v>
      </c>
      <c r="AQ62" s="345">
        <v>-1.2</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OYlnV72+Spb/lwlC1bBYJWgmW+KI/88he5bgYCWzYPnSN4Sr4gp4cObEhBrVGmbMJrSHsB9mKyzr7Uk6q4Vvg==" saltValue="PWxu3Glu7/APH67QYCpz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ElUqfIzdNs5yHnX8k6ga6V+fTIzwhg+ozZ7Ba+X4340GsPmvp5owQ96SQ9ltFOHZxu8a0UULuG9rCxmCIPSldg==" saltValue="hLPakfaR1bxZpKDAxzqO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X10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cyR0Gga+9vblriUasZO0OBaZN12HdOlLnwBKgiPeIp6/P4tP2+jOPR+Q8a5ikJbjrPVqjwvJ387abV++hKPQWQ==" saltValue="+Aoaqy8jLYGx4w6o/fRA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81" t="s">
        <v>3</v>
      </c>
      <c r="D47" s="1181"/>
      <c r="E47" s="1182"/>
      <c r="F47" s="11">
        <v>22.12</v>
      </c>
      <c r="G47" s="12">
        <v>24.06</v>
      </c>
      <c r="H47" s="12">
        <v>22.82</v>
      </c>
      <c r="I47" s="12">
        <v>26.15</v>
      </c>
      <c r="J47" s="13">
        <v>29.1</v>
      </c>
    </row>
    <row r="48" spans="2:10" ht="57.75" customHeight="1" x14ac:dyDescent="0.15">
      <c r="B48" s="14"/>
      <c r="C48" s="1183" t="s">
        <v>4</v>
      </c>
      <c r="D48" s="1183"/>
      <c r="E48" s="1184"/>
      <c r="F48" s="15">
        <v>3.93</v>
      </c>
      <c r="G48" s="16">
        <v>3.04</v>
      </c>
      <c r="H48" s="16">
        <v>8.2899999999999991</v>
      </c>
      <c r="I48" s="16">
        <v>4.6900000000000004</v>
      </c>
      <c r="J48" s="17">
        <v>6.67</v>
      </c>
    </row>
    <row r="49" spans="2:10" ht="57.75" customHeight="1" thickBot="1" x14ac:dyDescent="0.2">
      <c r="B49" s="18"/>
      <c r="C49" s="1185" t="s">
        <v>5</v>
      </c>
      <c r="D49" s="1185"/>
      <c r="E49" s="1186"/>
      <c r="F49" s="19" t="s">
        <v>562</v>
      </c>
      <c r="G49" s="20" t="s">
        <v>563</v>
      </c>
      <c r="H49" s="20">
        <v>3.11</v>
      </c>
      <c r="I49" s="20" t="s">
        <v>564</v>
      </c>
      <c r="J49" s="21">
        <v>1.57</v>
      </c>
    </row>
    <row r="50" spans="2:10" x14ac:dyDescent="0.15"/>
  </sheetData>
  <sheetProtection algorithmName="SHA-512" hashValue="45uRGRHAmTCAY00JT+ffE6YRKRzk331JRLlv/8SRx6sTU2lOeBG6ZiHjvZKPN2CD6fWhm/64GJihvuQdCZdSCQ==" saltValue="qBqx5saSQJvmU2bFw1T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93" t="s">
        <v>565</v>
      </c>
      <c r="D34" s="1193"/>
      <c r="E34" s="1194"/>
      <c r="F34" s="32">
        <v>12.88</v>
      </c>
      <c r="G34" s="33">
        <v>12.86</v>
      </c>
      <c r="H34" s="33">
        <v>12.58</v>
      </c>
      <c r="I34" s="33">
        <v>12.84</v>
      </c>
      <c r="J34" s="34">
        <v>12.21</v>
      </c>
      <c r="K34" s="22"/>
      <c r="L34" s="22"/>
      <c r="M34" s="22"/>
      <c r="N34" s="22"/>
      <c r="O34" s="22"/>
      <c r="P34" s="22"/>
    </row>
    <row r="35" spans="1:16" ht="39" customHeight="1" x14ac:dyDescent="0.15">
      <c r="A35" s="22"/>
      <c r="B35" s="35"/>
      <c r="C35" s="1187" t="s">
        <v>566</v>
      </c>
      <c r="D35" s="1188"/>
      <c r="E35" s="1189"/>
      <c r="F35" s="36">
        <v>3.85</v>
      </c>
      <c r="G35" s="37">
        <v>2.95</v>
      </c>
      <c r="H35" s="37">
        <v>8.19</v>
      </c>
      <c r="I35" s="37">
        <v>4.6900000000000004</v>
      </c>
      <c r="J35" s="38">
        <v>6.67</v>
      </c>
      <c r="K35" s="22"/>
      <c r="L35" s="22"/>
      <c r="M35" s="22"/>
      <c r="N35" s="22"/>
      <c r="O35" s="22"/>
      <c r="P35" s="22"/>
    </row>
    <row r="36" spans="1:16" ht="39" customHeight="1" x14ac:dyDescent="0.15">
      <c r="A36" s="22"/>
      <c r="B36" s="35"/>
      <c r="C36" s="1187" t="s">
        <v>567</v>
      </c>
      <c r="D36" s="1188"/>
      <c r="E36" s="1189"/>
      <c r="F36" s="36">
        <v>0.94</v>
      </c>
      <c r="G36" s="37">
        <v>1.03</v>
      </c>
      <c r="H36" s="37">
        <v>1.0900000000000001</v>
      </c>
      <c r="I36" s="37">
        <v>1.08</v>
      </c>
      <c r="J36" s="38">
        <v>1.0900000000000001</v>
      </c>
      <c r="K36" s="22"/>
      <c r="L36" s="22"/>
      <c r="M36" s="22"/>
      <c r="N36" s="22"/>
      <c r="O36" s="22"/>
      <c r="P36" s="22"/>
    </row>
    <row r="37" spans="1:16" ht="39" customHeight="1" x14ac:dyDescent="0.15">
      <c r="A37" s="22"/>
      <c r="B37" s="35"/>
      <c r="C37" s="1187" t="s">
        <v>568</v>
      </c>
      <c r="D37" s="1188"/>
      <c r="E37" s="1189"/>
      <c r="F37" s="36">
        <v>1.43</v>
      </c>
      <c r="G37" s="37">
        <v>0.94</v>
      </c>
      <c r="H37" s="37">
        <v>1.1000000000000001</v>
      </c>
      <c r="I37" s="37">
        <v>1.01</v>
      </c>
      <c r="J37" s="38">
        <v>1.05</v>
      </c>
      <c r="K37" s="22"/>
      <c r="L37" s="22"/>
      <c r="M37" s="22"/>
      <c r="N37" s="22"/>
      <c r="O37" s="22"/>
      <c r="P37" s="22"/>
    </row>
    <row r="38" spans="1:16" ht="39" customHeight="1" x14ac:dyDescent="0.15">
      <c r="A38" s="22"/>
      <c r="B38" s="35"/>
      <c r="C38" s="1187" t="s">
        <v>569</v>
      </c>
      <c r="D38" s="1188"/>
      <c r="E38" s="1189"/>
      <c r="F38" s="36">
        <v>0.71</v>
      </c>
      <c r="G38" s="37">
        <v>0.78</v>
      </c>
      <c r="H38" s="37">
        <v>1.1499999999999999</v>
      </c>
      <c r="I38" s="37">
        <v>1.2</v>
      </c>
      <c r="J38" s="38">
        <v>0.3</v>
      </c>
      <c r="K38" s="22"/>
      <c r="L38" s="22"/>
      <c r="M38" s="22"/>
      <c r="N38" s="22"/>
      <c r="O38" s="22"/>
      <c r="P38" s="22"/>
    </row>
    <row r="39" spans="1:16" ht="39" customHeight="1" x14ac:dyDescent="0.15">
      <c r="A39" s="22"/>
      <c r="B39" s="35"/>
      <c r="C39" s="1187" t="s">
        <v>570</v>
      </c>
      <c r="D39" s="1188"/>
      <c r="E39" s="1189"/>
      <c r="F39" s="36">
        <v>0.1</v>
      </c>
      <c r="G39" s="37">
        <v>7.0000000000000007E-2</v>
      </c>
      <c r="H39" s="37">
        <v>0.1</v>
      </c>
      <c r="I39" s="37">
        <v>0.09</v>
      </c>
      <c r="J39" s="38">
        <v>0.11</v>
      </c>
      <c r="K39" s="22"/>
      <c r="L39" s="22"/>
      <c r="M39" s="22"/>
      <c r="N39" s="22"/>
      <c r="O39" s="22"/>
      <c r="P39" s="22"/>
    </row>
    <row r="40" spans="1:16" ht="39" customHeight="1" x14ac:dyDescent="0.15">
      <c r="A40" s="22"/>
      <c r="B40" s="35"/>
      <c r="C40" s="1187"/>
      <c r="D40" s="1188"/>
      <c r="E40" s="1189"/>
      <c r="F40" s="36"/>
      <c r="G40" s="37"/>
      <c r="H40" s="37"/>
      <c r="I40" s="37"/>
      <c r="J40" s="38"/>
      <c r="K40" s="22"/>
      <c r="L40" s="22"/>
      <c r="M40" s="22"/>
      <c r="N40" s="22"/>
      <c r="O40" s="22"/>
      <c r="P40" s="22"/>
    </row>
    <row r="41" spans="1:16" ht="39" customHeight="1" x14ac:dyDescent="0.15">
      <c r="A41" s="22"/>
      <c r="B41" s="35"/>
      <c r="C41" s="1187"/>
      <c r="D41" s="1188"/>
      <c r="E41" s="1189"/>
      <c r="F41" s="36"/>
      <c r="G41" s="37"/>
      <c r="H41" s="37"/>
      <c r="I41" s="37"/>
      <c r="J41" s="38"/>
      <c r="K41" s="22"/>
      <c r="L41" s="22"/>
      <c r="M41" s="22"/>
      <c r="N41" s="22"/>
      <c r="O41" s="22"/>
      <c r="P41" s="22"/>
    </row>
    <row r="42" spans="1:16" ht="39" customHeight="1" x14ac:dyDescent="0.15">
      <c r="A42" s="22"/>
      <c r="B42" s="39"/>
      <c r="C42" s="1187" t="s">
        <v>571</v>
      </c>
      <c r="D42" s="1188"/>
      <c r="E42" s="1189"/>
      <c r="F42" s="36" t="s">
        <v>516</v>
      </c>
      <c r="G42" s="37" t="s">
        <v>516</v>
      </c>
      <c r="H42" s="37" t="s">
        <v>516</v>
      </c>
      <c r="I42" s="37" t="s">
        <v>516</v>
      </c>
      <c r="J42" s="38" t="s">
        <v>516</v>
      </c>
      <c r="K42" s="22"/>
      <c r="L42" s="22"/>
      <c r="M42" s="22"/>
      <c r="N42" s="22"/>
      <c r="O42" s="22"/>
      <c r="P42" s="22"/>
    </row>
    <row r="43" spans="1:16" ht="39" customHeight="1" thickBot="1" x14ac:dyDescent="0.2">
      <c r="A43" s="22"/>
      <c r="B43" s="40"/>
      <c r="C43" s="1190" t="s">
        <v>572</v>
      </c>
      <c r="D43" s="1191"/>
      <c r="E43" s="1192"/>
      <c r="F43" s="41">
        <v>0.08</v>
      </c>
      <c r="G43" s="42">
        <v>0.08</v>
      </c>
      <c r="H43" s="42">
        <v>0.09</v>
      </c>
      <c r="I43" s="42">
        <v>0</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mmq9wZNWWfMLJwIdtr015o026fumkYSnrQCasas0m8NHzO//mhehxp8hYnNkw0WKkaNTb+kkh9RmnYPftA3QA==" saltValue="CFDMCrQQ9aIAo558lCys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2925</v>
      </c>
      <c r="L45" s="60">
        <v>2895</v>
      </c>
      <c r="M45" s="60">
        <v>2814</v>
      </c>
      <c r="N45" s="60">
        <v>3000</v>
      </c>
      <c r="O45" s="61">
        <v>3076</v>
      </c>
      <c r="P45" s="48"/>
      <c r="Q45" s="48"/>
      <c r="R45" s="48"/>
      <c r="S45" s="48"/>
      <c r="T45" s="48"/>
      <c r="U45" s="48"/>
    </row>
    <row r="46" spans="1:21" ht="30.75" customHeight="1" x14ac:dyDescent="0.15">
      <c r="A46" s="48"/>
      <c r="B46" s="1197"/>
      <c r="C46" s="1198"/>
      <c r="D46" s="62"/>
      <c r="E46" s="1203" t="s">
        <v>13</v>
      </c>
      <c r="F46" s="1203"/>
      <c r="G46" s="1203"/>
      <c r="H46" s="1203"/>
      <c r="I46" s="1203"/>
      <c r="J46" s="1204"/>
      <c r="K46" s="63" t="s">
        <v>516</v>
      </c>
      <c r="L46" s="64" t="s">
        <v>516</v>
      </c>
      <c r="M46" s="64" t="s">
        <v>516</v>
      </c>
      <c r="N46" s="64" t="s">
        <v>516</v>
      </c>
      <c r="O46" s="65" t="s">
        <v>516</v>
      </c>
      <c r="P46" s="48"/>
      <c r="Q46" s="48"/>
      <c r="R46" s="48"/>
      <c r="S46" s="48"/>
      <c r="T46" s="48"/>
      <c r="U46" s="48"/>
    </row>
    <row r="47" spans="1:21" ht="30.75" customHeight="1" x14ac:dyDescent="0.15">
      <c r="A47" s="48"/>
      <c r="B47" s="1197"/>
      <c r="C47" s="1198"/>
      <c r="D47" s="62"/>
      <c r="E47" s="1203" t="s">
        <v>14</v>
      </c>
      <c r="F47" s="1203"/>
      <c r="G47" s="1203"/>
      <c r="H47" s="1203"/>
      <c r="I47" s="1203"/>
      <c r="J47" s="1204"/>
      <c r="K47" s="63" t="s">
        <v>516</v>
      </c>
      <c r="L47" s="64" t="s">
        <v>516</v>
      </c>
      <c r="M47" s="64" t="s">
        <v>516</v>
      </c>
      <c r="N47" s="64" t="s">
        <v>516</v>
      </c>
      <c r="O47" s="65" t="s">
        <v>516</v>
      </c>
      <c r="P47" s="48"/>
      <c r="Q47" s="48"/>
      <c r="R47" s="48"/>
      <c r="S47" s="48"/>
      <c r="T47" s="48"/>
      <c r="U47" s="48"/>
    </row>
    <row r="48" spans="1:21" ht="30.75" customHeight="1" x14ac:dyDescent="0.15">
      <c r="A48" s="48"/>
      <c r="B48" s="1197"/>
      <c r="C48" s="1198"/>
      <c r="D48" s="62"/>
      <c r="E48" s="1203" t="s">
        <v>15</v>
      </c>
      <c r="F48" s="1203"/>
      <c r="G48" s="1203"/>
      <c r="H48" s="1203"/>
      <c r="I48" s="1203"/>
      <c r="J48" s="1204"/>
      <c r="K48" s="63">
        <v>1542</v>
      </c>
      <c r="L48" s="64">
        <v>1575</v>
      </c>
      <c r="M48" s="64">
        <v>1648</v>
      </c>
      <c r="N48" s="64">
        <v>1676</v>
      </c>
      <c r="O48" s="65">
        <v>1481</v>
      </c>
      <c r="P48" s="48"/>
      <c r="Q48" s="48"/>
      <c r="R48" s="48"/>
      <c r="S48" s="48"/>
      <c r="T48" s="48"/>
      <c r="U48" s="48"/>
    </row>
    <row r="49" spans="1:21" ht="30.75" customHeight="1" x14ac:dyDescent="0.15">
      <c r="A49" s="48"/>
      <c r="B49" s="1197"/>
      <c r="C49" s="1198"/>
      <c r="D49" s="62"/>
      <c r="E49" s="1203" t="s">
        <v>16</v>
      </c>
      <c r="F49" s="1203"/>
      <c r="G49" s="1203"/>
      <c r="H49" s="1203"/>
      <c r="I49" s="1203"/>
      <c r="J49" s="1204"/>
      <c r="K49" s="63">
        <v>86</v>
      </c>
      <c r="L49" s="64">
        <v>154</v>
      </c>
      <c r="M49" s="64">
        <v>219</v>
      </c>
      <c r="N49" s="64">
        <v>218</v>
      </c>
      <c r="O49" s="65">
        <v>213</v>
      </c>
      <c r="P49" s="48"/>
      <c r="Q49" s="48"/>
      <c r="R49" s="48"/>
      <c r="S49" s="48"/>
      <c r="T49" s="48"/>
      <c r="U49" s="48"/>
    </row>
    <row r="50" spans="1:21" ht="30.75" customHeight="1" x14ac:dyDescent="0.15">
      <c r="A50" s="48"/>
      <c r="B50" s="1197"/>
      <c r="C50" s="1198"/>
      <c r="D50" s="62"/>
      <c r="E50" s="1203" t="s">
        <v>17</v>
      </c>
      <c r="F50" s="1203"/>
      <c r="G50" s="1203"/>
      <c r="H50" s="1203"/>
      <c r="I50" s="1203"/>
      <c r="J50" s="1204"/>
      <c r="K50" s="63">
        <v>1</v>
      </c>
      <c r="L50" s="64" t="s">
        <v>516</v>
      </c>
      <c r="M50" s="64" t="s">
        <v>516</v>
      </c>
      <c r="N50" s="64" t="s">
        <v>516</v>
      </c>
      <c r="O50" s="65" t="s">
        <v>516</v>
      </c>
      <c r="P50" s="48"/>
      <c r="Q50" s="48"/>
      <c r="R50" s="48"/>
      <c r="S50" s="48"/>
      <c r="T50" s="48"/>
      <c r="U50" s="48"/>
    </row>
    <row r="51" spans="1:21" ht="30.75" customHeight="1" x14ac:dyDescent="0.15">
      <c r="A51" s="48"/>
      <c r="B51" s="1199"/>
      <c r="C51" s="1200"/>
      <c r="D51" s="66"/>
      <c r="E51" s="1203" t="s">
        <v>18</v>
      </c>
      <c r="F51" s="1203"/>
      <c r="G51" s="1203"/>
      <c r="H51" s="1203"/>
      <c r="I51" s="1203"/>
      <c r="J51" s="1204"/>
      <c r="K51" s="63" t="s">
        <v>516</v>
      </c>
      <c r="L51" s="64" t="s">
        <v>516</v>
      </c>
      <c r="M51" s="64" t="s">
        <v>516</v>
      </c>
      <c r="N51" s="64" t="s">
        <v>516</v>
      </c>
      <c r="O51" s="65" t="s">
        <v>516</v>
      </c>
      <c r="P51" s="48"/>
      <c r="Q51" s="48"/>
      <c r="R51" s="48"/>
      <c r="S51" s="48"/>
      <c r="T51" s="48"/>
      <c r="U51" s="48"/>
    </row>
    <row r="52" spans="1:21" ht="30.75" customHeight="1" x14ac:dyDescent="0.15">
      <c r="A52" s="48"/>
      <c r="B52" s="1205" t="s">
        <v>19</v>
      </c>
      <c r="C52" s="1206"/>
      <c r="D52" s="66"/>
      <c r="E52" s="1203" t="s">
        <v>20</v>
      </c>
      <c r="F52" s="1203"/>
      <c r="G52" s="1203"/>
      <c r="H52" s="1203"/>
      <c r="I52" s="1203"/>
      <c r="J52" s="1204"/>
      <c r="K52" s="63">
        <v>3684</v>
      </c>
      <c r="L52" s="64">
        <v>3638</v>
      </c>
      <c r="M52" s="64">
        <v>3480</v>
      </c>
      <c r="N52" s="64">
        <v>3477</v>
      </c>
      <c r="O52" s="65">
        <v>3440</v>
      </c>
      <c r="P52" s="48"/>
      <c r="Q52" s="48"/>
      <c r="R52" s="48"/>
      <c r="S52" s="48"/>
      <c r="T52" s="48"/>
      <c r="U52" s="48"/>
    </row>
    <row r="53" spans="1:21" ht="30.75" customHeight="1" thickBot="1" x14ac:dyDescent="0.2">
      <c r="A53" s="48"/>
      <c r="B53" s="1207" t="s">
        <v>21</v>
      </c>
      <c r="C53" s="1208"/>
      <c r="D53" s="67"/>
      <c r="E53" s="1209" t="s">
        <v>22</v>
      </c>
      <c r="F53" s="1209"/>
      <c r="G53" s="1209"/>
      <c r="H53" s="1209"/>
      <c r="I53" s="1209"/>
      <c r="J53" s="1210"/>
      <c r="K53" s="68">
        <v>870</v>
      </c>
      <c r="L53" s="69">
        <v>986</v>
      </c>
      <c r="M53" s="69">
        <v>1201</v>
      </c>
      <c r="N53" s="69">
        <v>1417</v>
      </c>
      <c r="O53" s="70">
        <v>1330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211" t="s">
        <v>26</v>
      </c>
      <c r="C58" s="1212"/>
      <c r="D58" s="1217" t="s">
        <v>27</v>
      </c>
      <c r="E58" s="1218"/>
      <c r="F58" s="1218"/>
      <c r="G58" s="1218"/>
      <c r="H58" s="1218"/>
      <c r="I58" s="1218"/>
      <c r="J58" s="1219"/>
      <c r="K58" s="83"/>
      <c r="L58" s="84"/>
      <c r="M58" s="84"/>
      <c r="N58" s="84"/>
      <c r="O58" s="85"/>
    </row>
    <row r="59" spans="1:21" ht="31.5" customHeight="1" x14ac:dyDescent="0.15">
      <c r="B59" s="1213"/>
      <c r="C59" s="1214"/>
      <c r="D59" s="1220" t="s">
        <v>28</v>
      </c>
      <c r="E59" s="1221"/>
      <c r="F59" s="1221"/>
      <c r="G59" s="1221"/>
      <c r="H59" s="1221"/>
      <c r="I59" s="1221"/>
      <c r="J59" s="1222"/>
      <c r="K59" s="86"/>
      <c r="L59" s="87"/>
      <c r="M59" s="87"/>
      <c r="N59" s="87"/>
      <c r="O59" s="88"/>
    </row>
    <row r="60" spans="1:21" ht="31.5" customHeight="1" thickBot="1" x14ac:dyDescent="0.2">
      <c r="B60" s="1215"/>
      <c r="C60" s="1216"/>
      <c r="D60" s="1223" t="s">
        <v>29</v>
      </c>
      <c r="E60" s="1224"/>
      <c r="F60" s="1224"/>
      <c r="G60" s="1224"/>
      <c r="H60" s="1224"/>
      <c r="I60" s="1224"/>
      <c r="J60" s="122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lmur99TBqZn2wOUkPEN+KK5EL1DomFCKytP54SKyWo9+XPWuTrbUNIGV/HjT99myhagEBRTWlmr4M8ggm44lQ==" saltValue="aJ9FfdbDOV4j0YrPU35L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6" t="s">
        <v>32</v>
      </c>
      <c r="C41" s="1227"/>
      <c r="D41" s="105"/>
      <c r="E41" s="1232" t="s">
        <v>33</v>
      </c>
      <c r="F41" s="1232"/>
      <c r="G41" s="1232"/>
      <c r="H41" s="1233"/>
      <c r="I41" s="355">
        <v>30392</v>
      </c>
      <c r="J41" s="356">
        <v>31752</v>
      </c>
      <c r="K41" s="356">
        <v>31963</v>
      </c>
      <c r="L41" s="356">
        <v>32251</v>
      </c>
      <c r="M41" s="357">
        <v>30424</v>
      </c>
    </row>
    <row r="42" spans="2:13" ht="27.75" customHeight="1" x14ac:dyDescent="0.15">
      <c r="B42" s="1228"/>
      <c r="C42" s="1229"/>
      <c r="D42" s="106"/>
      <c r="E42" s="1234" t="s">
        <v>34</v>
      </c>
      <c r="F42" s="1234"/>
      <c r="G42" s="1234"/>
      <c r="H42" s="1235"/>
      <c r="I42" s="358" t="s">
        <v>516</v>
      </c>
      <c r="J42" s="359" t="s">
        <v>516</v>
      </c>
      <c r="K42" s="359" t="s">
        <v>516</v>
      </c>
      <c r="L42" s="359" t="s">
        <v>516</v>
      </c>
      <c r="M42" s="360" t="s">
        <v>516</v>
      </c>
    </row>
    <row r="43" spans="2:13" ht="27.75" customHeight="1" x14ac:dyDescent="0.15">
      <c r="B43" s="1228"/>
      <c r="C43" s="1229"/>
      <c r="D43" s="106"/>
      <c r="E43" s="1234" t="s">
        <v>35</v>
      </c>
      <c r="F43" s="1234"/>
      <c r="G43" s="1234"/>
      <c r="H43" s="1235"/>
      <c r="I43" s="358">
        <v>19657</v>
      </c>
      <c r="J43" s="359">
        <v>18466</v>
      </c>
      <c r="K43" s="359">
        <v>17456</v>
      </c>
      <c r="L43" s="359">
        <v>16602</v>
      </c>
      <c r="M43" s="360">
        <v>15080</v>
      </c>
    </row>
    <row r="44" spans="2:13" ht="27.75" customHeight="1" x14ac:dyDescent="0.15">
      <c r="B44" s="1228"/>
      <c r="C44" s="1229"/>
      <c r="D44" s="106"/>
      <c r="E44" s="1234" t="s">
        <v>36</v>
      </c>
      <c r="F44" s="1234"/>
      <c r="G44" s="1234"/>
      <c r="H44" s="1235"/>
      <c r="I44" s="358">
        <v>2320</v>
      </c>
      <c r="J44" s="359">
        <v>2374</v>
      </c>
      <c r="K44" s="359">
        <v>2604</v>
      </c>
      <c r="L44" s="359">
        <v>2652</v>
      </c>
      <c r="M44" s="360">
        <v>2447</v>
      </c>
    </row>
    <row r="45" spans="2:13" ht="27.75" customHeight="1" x14ac:dyDescent="0.15">
      <c r="B45" s="1228"/>
      <c r="C45" s="1229"/>
      <c r="D45" s="106"/>
      <c r="E45" s="1234" t="s">
        <v>37</v>
      </c>
      <c r="F45" s="1234"/>
      <c r="G45" s="1234"/>
      <c r="H45" s="1235"/>
      <c r="I45" s="358">
        <v>3206</v>
      </c>
      <c r="J45" s="359">
        <v>3219</v>
      </c>
      <c r="K45" s="359">
        <v>3232</v>
      </c>
      <c r="L45" s="359">
        <v>3295</v>
      </c>
      <c r="M45" s="360">
        <v>3247</v>
      </c>
    </row>
    <row r="46" spans="2:13" ht="27.75" customHeight="1" x14ac:dyDescent="0.15">
      <c r="B46" s="1228"/>
      <c r="C46" s="1229"/>
      <c r="D46" s="107"/>
      <c r="E46" s="1234" t="s">
        <v>38</v>
      </c>
      <c r="F46" s="1234"/>
      <c r="G46" s="1234"/>
      <c r="H46" s="1235"/>
      <c r="I46" s="358" t="s">
        <v>516</v>
      </c>
      <c r="J46" s="359" t="s">
        <v>516</v>
      </c>
      <c r="K46" s="359" t="s">
        <v>516</v>
      </c>
      <c r="L46" s="359" t="s">
        <v>516</v>
      </c>
      <c r="M46" s="360" t="s">
        <v>516</v>
      </c>
    </row>
    <row r="47" spans="2:13" ht="27.75" customHeight="1" x14ac:dyDescent="0.15">
      <c r="B47" s="1228"/>
      <c r="C47" s="1229"/>
      <c r="D47" s="108"/>
      <c r="E47" s="1236" t="s">
        <v>39</v>
      </c>
      <c r="F47" s="1237"/>
      <c r="G47" s="1237"/>
      <c r="H47" s="1238"/>
      <c r="I47" s="358" t="s">
        <v>516</v>
      </c>
      <c r="J47" s="359" t="s">
        <v>516</v>
      </c>
      <c r="K47" s="359" t="s">
        <v>516</v>
      </c>
      <c r="L47" s="359" t="s">
        <v>516</v>
      </c>
      <c r="M47" s="360" t="s">
        <v>516</v>
      </c>
    </row>
    <row r="48" spans="2:13" ht="27.75" customHeight="1" x14ac:dyDescent="0.15">
      <c r="B48" s="1228"/>
      <c r="C48" s="1229"/>
      <c r="D48" s="106"/>
      <c r="E48" s="1234" t="s">
        <v>40</v>
      </c>
      <c r="F48" s="1234"/>
      <c r="G48" s="1234"/>
      <c r="H48" s="1235"/>
      <c r="I48" s="358" t="s">
        <v>516</v>
      </c>
      <c r="J48" s="359" t="s">
        <v>516</v>
      </c>
      <c r="K48" s="359" t="s">
        <v>516</v>
      </c>
      <c r="L48" s="359" t="s">
        <v>516</v>
      </c>
      <c r="M48" s="360" t="s">
        <v>516</v>
      </c>
    </row>
    <row r="49" spans="2:13" ht="27.75" customHeight="1" x14ac:dyDescent="0.15">
      <c r="B49" s="1230"/>
      <c r="C49" s="1231"/>
      <c r="D49" s="106"/>
      <c r="E49" s="1234" t="s">
        <v>41</v>
      </c>
      <c r="F49" s="1234"/>
      <c r="G49" s="1234"/>
      <c r="H49" s="1235"/>
      <c r="I49" s="358" t="s">
        <v>516</v>
      </c>
      <c r="J49" s="359" t="s">
        <v>516</v>
      </c>
      <c r="K49" s="359" t="s">
        <v>516</v>
      </c>
      <c r="L49" s="359" t="s">
        <v>516</v>
      </c>
      <c r="M49" s="360" t="s">
        <v>516</v>
      </c>
    </row>
    <row r="50" spans="2:13" ht="27.75" customHeight="1" x14ac:dyDescent="0.15">
      <c r="B50" s="1239" t="s">
        <v>42</v>
      </c>
      <c r="C50" s="1240"/>
      <c r="D50" s="109"/>
      <c r="E50" s="1234" t="s">
        <v>43</v>
      </c>
      <c r="F50" s="1234"/>
      <c r="G50" s="1234"/>
      <c r="H50" s="1235"/>
      <c r="I50" s="358">
        <v>10297</v>
      </c>
      <c r="J50" s="359">
        <v>10610</v>
      </c>
      <c r="K50" s="359">
        <v>10933</v>
      </c>
      <c r="L50" s="359">
        <v>13688</v>
      </c>
      <c r="M50" s="360">
        <v>14484</v>
      </c>
    </row>
    <row r="51" spans="2:13" ht="27.75" customHeight="1" x14ac:dyDescent="0.15">
      <c r="B51" s="1228"/>
      <c r="C51" s="1229"/>
      <c r="D51" s="106"/>
      <c r="E51" s="1234" t="s">
        <v>44</v>
      </c>
      <c r="F51" s="1234"/>
      <c r="G51" s="1234"/>
      <c r="H51" s="1235"/>
      <c r="I51" s="358">
        <v>2826</v>
      </c>
      <c r="J51" s="359">
        <v>2633</v>
      </c>
      <c r="K51" s="359">
        <v>2475</v>
      </c>
      <c r="L51" s="359">
        <v>2322</v>
      </c>
      <c r="M51" s="360">
        <v>2137</v>
      </c>
    </row>
    <row r="52" spans="2:13" ht="27.75" customHeight="1" x14ac:dyDescent="0.15">
      <c r="B52" s="1230"/>
      <c r="C52" s="1231"/>
      <c r="D52" s="106"/>
      <c r="E52" s="1234" t="s">
        <v>45</v>
      </c>
      <c r="F52" s="1234"/>
      <c r="G52" s="1234"/>
      <c r="H52" s="1235"/>
      <c r="I52" s="358">
        <v>36781</v>
      </c>
      <c r="J52" s="359">
        <v>36392</v>
      </c>
      <c r="K52" s="359">
        <v>35681</v>
      </c>
      <c r="L52" s="359">
        <v>34733</v>
      </c>
      <c r="M52" s="360">
        <v>32871</v>
      </c>
    </row>
    <row r="53" spans="2:13" ht="27.75" customHeight="1" thickBot="1" x14ac:dyDescent="0.2">
      <c r="B53" s="1241" t="s">
        <v>46</v>
      </c>
      <c r="C53" s="1242"/>
      <c r="D53" s="110"/>
      <c r="E53" s="1243" t="s">
        <v>47</v>
      </c>
      <c r="F53" s="1243"/>
      <c r="G53" s="1243"/>
      <c r="H53" s="1244"/>
      <c r="I53" s="361">
        <v>5673</v>
      </c>
      <c r="J53" s="362">
        <v>6176</v>
      </c>
      <c r="K53" s="362">
        <v>6166</v>
      </c>
      <c r="L53" s="362">
        <v>4057</v>
      </c>
      <c r="M53" s="363">
        <v>1706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pMboB4Tv+3uPYoY6xYC5KbawQDUEb5TeESxRAOXQJ7oKwj8NNTT0Zs9FhlLeSj8zu3IzZADv5jlUD0I3HywA==" saltValue="UAk96lQVoYQAGhpk04yM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D58" sqref="D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3719</v>
      </c>
      <c r="G55" s="122">
        <v>4423</v>
      </c>
      <c r="H55" s="123">
        <v>4779</v>
      </c>
    </row>
    <row r="56" spans="2:8" ht="52.5" customHeight="1" x14ac:dyDescent="0.15">
      <c r="B56" s="124"/>
      <c r="C56" s="1249" t="s">
        <v>51</v>
      </c>
      <c r="D56" s="1249"/>
      <c r="E56" s="1250"/>
      <c r="F56" s="125">
        <v>431</v>
      </c>
      <c r="G56" s="125">
        <v>893</v>
      </c>
      <c r="H56" s="126">
        <v>896</v>
      </c>
    </row>
    <row r="57" spans="2:8" ht="53.25" customHeight="1" x14ac:dyDescent="0.15">
      <c r="B57" s="124"/>
      <c r="C57" s="1251" t="s">
        <v>52</v>
      </c>
      <c r="D57" s="1251"/>
      <c r="E57" s="1252"/>
      <c r="F57" s="127">
        <v>7032</v>
      </c>
      <c r="G57" s="127">
        <v>8331</v>
      </c>
      <c r="H57" s="128">
        <v>8493</v>
      </c>
    </row>
    <row r="58" spans="2:8" ht="45.75" customHeight="1" x14ac:dyDescent="0.15">
      <c r="B58" s="129"/>
      <c r="C58" s="364" t="s">
        <v>597</v>
      </c>
      <c r="D58" s="365"/>
      <c r="E58" s="366"/>
      <c r="F58" s="130">
        <v>2427</v>
      </c>
      <c r="G58" s="130">
        <v>2404</v>
      </c>
      <c r="H58" s="131">
        <v>2457</v>
      </c>
    </row>
    <row r="59" spans="2:8" ht="45.75" customHeight="1" x14ac:dyDescent="0.15">
      <c r="B59" s="129"/>
      <c r="C59" s="364" t="s">
        <v>598</v>
      </c>
      <c r="D59" s="365"/>
      <c r="E59" s="366"/>
      <c r="F59" s="130">
        <v>1158</v>
      </c>
      <c r="G59" s="130">
        <v>1659</v>
      </c>
      <c r="H59" s="131">
        <v>1659</v>
      </c>
    </row>
    <row r="60" spans="2:8" ht="45.75" customHeight="1" x14ac:dyDescent="0.15">
      <c r="B60" s="129"/>
      <c r="C60" s="364" t="s">
        <v>599</v>
      </c>
      <c r="D60" s="365"/>
      <c r="E60" s="366"/>
      <c r="F60" s="130">
        <v>787</v>
      </c>
      <c r="G60" s="130">
        <v>1081</v>
      </c>
      <c r="H60" s="131">
        <v>1082</v>
      </c>
    </row>
    <row r="61" spans="2:8" ht="45.75" customHeight="1" x14ac:dyDescent="0.15">
      <c r="B61" s="129"/>
      <c r="C61" s="364" t="s">
        <v>600</v>
      </c>
      <c r="D61" s="365"/>
      <c r="E61" s="366"/>
      <c r="F61" s="130">
        <v>663</v>
      </c>
      <c r="G61" s="130">
        <v>804</v>
      </c>
      <c r="H61" s="131">
        <v>955</v>
      </c>
    </row>
    <row r="62" spans="2:8" ht="45.75" customHeight="1" thickBot="1" x14ac:dyDescent="0.2">
      <c r="B62" s="132"/>
      <c r="C62" s="367" t="s">
        <v>601</v>
      </c>
      <c r="D62" s="368"/>
      <c r="E62" s="369"/>
      <c r="F62" s="133">
        <v>687</v>
      </c>
      <c r="G62" s="133">
        <v>689</v>
      </c>
      <c r="H62" s="134">
        <v>692</v>
      </c>
    </row>
    <row r="63" spans="2:8" ht="52.5" customHeight="1" thickBot="1" x14ac:dyDescent="0.2">
      <c r="B63" s="135"/>
      <c r="C63" s="1245" t="s">
        <v>53</v>
      </c>
      <c r="D63" s="1245"/>
      <c r="E63" s="1246"/>
      <c r="F63" s="136">
        <v>11182</v>
      </c>
      <c r="G63" s="136">
        <v>13647</v>
      </c>
      <c r="H63" s="137">
        <v>14168</v>
      </c>
    </row>
    <row r="64" spans="2:8" x14ac:dyDescent="0.15"/>
  </sheetData>
  <sheetProtection algorithmName="SHA-512" hashValue="j58pVZ8ZGKCJkzIChq5biTvByDf1fuDoOzgFh/m2FpaY/JMelGxXhnstUDoLxHfK7R593dSkFlNlsy8nw8Yr7w==" saltValue="3/mSjkKiowSJcfg9QqePjQ=="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CF0A-E64A-4582-A6B4-D2793E400CF5}">
  <sheetPr>
    <pageSetUpPr fitToPage="1"/>
  </sheetPr>
  <dimension ref="A1:DE85"/>
  <sheetViews>
    <sheetView showGridLines="0" topLeftCell="A15" zoomScale="55" zoomScaleNormal="55" zoomScaleSheetLayoutView="55" workbookViewId="0">
      <selection activeCell="AX70" sqref="AX70"/>
    </sheetView>
  </sheetViews>
  <sheetFormatPr defaultColWidth="0" defaultRowHeight="13.5" customHeight="1" zeroHeight="1" x14ac:dyDescent="0.15"/>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x14ac:dyDescent="0.15">
      <c r="A1" s="370"/>
      <c r="B1" s="371"/>
      <c r="DD1" s="372"/>
      <c r="DE1" s="372"/>
    </row>
    <row r="2" spans="1:109"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259"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259"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259"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259"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259"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259"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259"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259"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259"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259"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259"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259"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259"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259"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259"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x14ac:dyDescent="0.15">
      <c r="DD19" s="372"/>
      <c r="DE19" s="372"/>
    </row>
    <row r="20" spans="1:109" x14ac:dyDescent="0.15">
      <c r="DD20" s="372"/>
      <c r="DE20" s="372"/>
    </row>
    <row r="21" spans="1:109" ht="17.25" customHeight="1"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x14ac:dyDescent="0.15">
      <c r="B22" s="378"/>
    </row>
    <row r="23" spans="1:109" x14ac:dyDescent="0.15">
      <c r="B23" s="378"/>
    </row>
    <row r="24" spans="1:109" x14ac:dyDescent="0.15">
      <c r="B24" s="378"/>
    </row>
    <row r="25" spans="1:109" x14ac:dyDescent="0.15">
      <c r="B25" s="378"/>
    </row>
    <row r="26" spans="1:109" x14ac:dyDescent="0.15">
      <c r="B26" s="378"/>
    </row>
    <row r="27" spans="1:109" x14ac:dyDescent="0.15">
      <c r="B27" s="378"/>
    </row>
    <row r="28" spans="1:109" x14ac:dyDescent="0.15">
      <c r="B28" s="378"/>
    </row>
    <row r="29" spans="1:109" x14ac:dyDescent="0.15">
      <c r="B29" s="378"/>
    </row>
    <row r="30" spans="1:109" x14ac:dyDescent="0.15">
      <c r="B30" s="378"/>
    </row>
    <row r="31" spans="1:109" x14ac:dyDescent="0.15">
      <c r="B31" s="378"/>
    </row>
    <row r="32" spans="1:109" x14ac:dyDescent="0.15">
      <c r="B32" s="378"/>
    </row>
    <row r="33" spans="2:109" x14ac:dyDescent="0.15">
      <c r="B33" s="378"/>
    </row>
    <row r="34" spans="2:109" x14ac:dyDescent="0.15">
      <c r="B34" s="378"/>
    </row>
    <row r="35" spans="2:109" x14ac:dyDescent="0.15">
      <c r="B35" s="378"/>
    </row>
    <row r="36" spans="2:109" x14ac:dyDescent="0.15">
      <c r="B36" s="378"/>
    </row>
    <row r="37" spans="2:109" x14ac:dyDescent="0.15">
      <c r="B37" s="378"/>
    </row>
    <row r="38" spans="2:109" x14ac:dyDescent="0.15">
      <c r="B38" s="378"/>
    </row>
    <row r="39" spans="2:109"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x14ac:dyDescent="0.15">
      <c r="B40" s="383"/>
      <c r="DD40" s="383"/>
      <c r="DE40" s="372"/>
    </row>
    <row r="41" spans="2:109" ht="17.25" x14ac:dyDescent="0.15">
      <c r="B41" s="384" t="s">
        <v>602</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8"/>
      <c r="G42" s="385"/>
      <c r="I42" s="386"/>
      <c r="J42" s="386"/>
      <c r="K42" s="386"/>
      <c r="AM42" s="385"/>
      <c r="AN42" s="385" t="s">
        <v>603</v>
      </c>
      <c r="AP42" s="386"/>
      <c r="AQ42" s="386"/>
      <c r="AR42" s="386"/>
      <c r="AY42" s="385"/>
      <c r="BA42" s="386"/>
      <c r="BB42" s="386"/>
      <c r="BC42" s="386"/>
      <c r="BK42" s="385"/>
      <c r="BM42" s="386"/>
      <c r="BN42" s="386"/>
      <c r="BO42" s="386"/>
      <c r="BW42" s="385"/>
      <c r="BY42" s="386"/>
      <c r="BZ42" s="386"/>
      <c r="CA42" s="386"/>
      <c r="CI42" s="385"/>
      <c r="CK42" s="386"/>
      <c r="CL42" s="386"/>
      <c r="CM42" s="386"/>
      <c r="CU42" s="385"/>
      <c r="CW42" s="386"/>
      <c r="CX42" s="386"/>
      <c r="CY42" s="386"/>
    </row>
    <row r="43" spans="2:109" ht="13.5" customHeight="1" x14ac:dyDescent="0.15">
      <c r="B43" s="378"/>
      <c r="AN43" s="1265" t="s">
        <v>604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8"/>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8"/>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8"/>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8"/>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8"/>
      <c r="H48" s="387"/>
      <c r="I48" s="387"/>
      <c r="J48" s="387"/>
      <c r="AN48" s="387"/>
      <c r="AO48" s="387"/>
      <c r="AP48" s="387"/>
      <c r="AZ48" s="387"/>
      <c r="BA48" s="387"/>
      <c r="BB48" s="387"/>
      <c r="BL48" s="387"/>
      <c r="BM48" s="387"/>
      <c r="BN48" s="387"/>
      <c r="BX48" s="387"/>
      <c r="BY48" s="387"/>
      <c r="BZ48" s="387"/>
      <c r="CJ48" s="387"/>
      <c r="CK48" s="387"/>
      <c r="CL48" s="387"/>
      <c r="CV48" s="387"/>
      <c r="CW48" s="387"/>
      <c r="CX48" s="387"/>
    </row>
    <row r="49" spans="1:109" x14ac:dyDescent="0.15">
      <c r="B49" s="378"/>
      <c r="AN49" s="372" t="s">
        <v>605</v>
      </c>
    </row>
    <row r="50" spans="1:109" x14ac:dyDescent="0.15">
      <c r="B50" s="378"/>
      <c r="G50" s="1259"/>
      <c r="H50" s="1259"/>
      <c r="I50" s="1259"/>
      <c r="J50" s="1259"/>
      <c r="K50" s="388"/>
      <c r="L50" s="388"/>
      <c r="M50" s="389"/>
      <c r="N50" s="389"/>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x14ac:dyDescent="0.15">
      <c r="B51" s="378"/>
      <c r="G51" s="1261"/>
      <c r="H51" s="1261"/>
      <c r="I51" s="1274"/>
      <c r="J51" s="1274"/>
      <c r="K51" s="1260"/>
      <c r="L51" s="1260"/>
      <c r="M51" s="1260"/>
      <c r="N51" s="1260"/>
      <c r="AM51" s="387"/>
      <c r="AN51" s="1256" t="s">
        <v>606</v>
      </c>
      <c r="AO51" s="1256"/>
      <c r="AP51" s="1256"/>
      <c r="AQ51" s="1256"/>
      <c r="AR51" s="1256"/>
      <c r="AS51" s="1256"/>
      <c r="AT51" s="1256"/>
      <c r="AU51" s="1256"/>
      <c r="AV51" s="1256"/>
      <c r="AW51" s="1256"/>
      <c r="AX51" s="1256"/>
      <c r="AY51" s="1256"/>
      <c r="AZ51" s="1256"/>
      <c r="BA51" s="1256"/>
      <c r="BB51" s="1256" t="s">
        <v>607</v>
      </c>
      <c r="BC51" s="1256"/>
      <c r="BD51" s="1256"/>
      <c r="BE51" s="1256"/>
      <c r="BF51" s="1256"/>
      <c r="BG51" s="1256"/>
      <c r="BH51" s="1256"/>
      <c r="BI51" s="1256"/>
      <c r="BJ51" s="1256"/>
      <c r="BK51" s="1256"/>
      <c r="BL51" s="1256"/>
      <c r="BM51" s="1256"/>
      <c r="BN51" s="1256"/>
      <c r="BO51" s="1256"/>
      <c r="BP51" s="1253">
        <v>45.5</v>
      </c>
      <c r="BQ51" s="1253"/>
      <c r="BR51" s="1253"/>
      <c r="BS51" s="1253"/>
      <c r="BT51" s="1253"/>
      <c r="BU51" s="1253"/>
      <c r="BV51" s="1253"/>
      <c r="BW51" s="1253"/>
      <c r="BX51" s="1253">
        <v>49.2</v>
      </c>
      <c r="BY51" s="1253"/>
      <c r="BZ51" s="1253"/>
      <c r="CA51" s="1253"/>
      <c r="CB51" s="1253"/>
      <c r="CC51" s="1253"/>
      <c r="CD51" s="1253"/>
      <c r="CE51" s="1253"/>
      <c r="CF51" s="1253">
        <v>47.2</v>
      </c>
      <c r="CG51" s="1253"/>
      <c r="CH51" s="1253"/>
      <c r="CI51" s="1253"/>
      <c r="CJ51" s="1253"/>
      <c r="CK51" s="1253"/>
      <c r="CL51" s="1253"/>
      <c r="CM51" s="1253"/>
      <c r="CN51" s="1253">
        <v>29.6</v>
      </c>
      <c r="CO51" s="1253"/>
      <c r="CP51" s="1253"/>
      <c r="CQ51" s="1253"/>
      <c r="CR51" s="1253"/>
      <c r="CS51" s="1253"/>
      <c r="CT51" s="1253"/>
      <c r="CU51" s="1253"/>
      <c r="CV51" s="1253">
        <v>12.9</v>
      </c>
      <c r="CW51" s="1253"/>
      <c r="CX51" s="1253"/>
      <c r="CY51" s="1253"/>
      <c r="CZ51" s="1253"/>
      <c r="DA51" s="1253"/>
      <c r="DB51" s="1253"/>
      <c r="DC51" s="1253"/>
    </row>
    <row r="52" spans="1:109" x14ac:dyDescent="0.15">
      <c r="B52" s="378"/>
      <c r="G52" s="1261"/>
      <c r="H52" s="1261"/>
      <c r="I52" s="1274"/>
      <c r="J52" s="1274"/>
      <c r="K52" s="1260"/>
      <c r="L52" s="1260"/>
      <c r="M52" s="1260"/>
      <c r="N52" s="1260"/>
      <c r="AM52" s="387"/>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6"/>
      <c r="B53" s="378"/>
      <c r="G53" s="1261"/>
      <c r="H53" s="1261"/>
      <c r="I53" s="1259"/>
      <c r="J53" s="1259"/>
      <c r="K53" s="1260"/>
      <c r="L53" s="1260"/>
      <c r="M53" s="1260"/>
      <c r="N53" s="1260"/>
      <c r="AM53" s="387"/>
      <c r="AN53" s="1256"/>
      <c r="AO53" s="1256"/>
      <c r="AP53" s="1256"/>
      <c r="AQ53" s="1256"/>
      <c r="AR53" s="1256"/>
      <c r="AS53" s="1256"/>
      <c r="AT53" s="1256"/>
      <c r="AU53" s="1256"/>
      <c r="AV53" s="1256"/>
      <c r="AW53" s="1256"/>
      <c r="AX53" s="1256"/>
      <c r="AY53" s="1256"/>
      <c r="AZ53" s="1256"/>
      <c r="BA53" s="1256"/>
      <c r="BB53" s="1256" t="s">
        <v>608</v>
      </c>
      <c r="BC53" s="1256"/>
      <c r="BD53" s="1256"/>
      <c r="BE53" s="1256"/>
      <c r="BF53" s="1256"/>
      <c r="BG53" s="1256"/>
      <c r="BH53" s="1256"/>
      <c r="BI53" s="1256"/>
      <c r="BJ53" s="1256"/>
      <c r="BK53" s="1256"/>
      <c r="BL53" s="1256"/>
      <c r="BM53" s="1256"/>
      <c r="BN53" s="1256"/>
      <c r="BO53" s="1256"/>
      <c r="BP53" s="1253">
        <v>58.5</v>
      </c>
      <c r="BQ53" s="1253"/>
      <c r="BR53" s="1253"/>
      <c r="BS53" s="1253"/>
      <c r="BT53" s="1253"/>
      <c r="BU53" s="1253"/>
      <c r="BV53" s="1253"/>
      <c r="BW53" s="1253"/>
      <c r="BX53" s="1253">
        <v>54.4</v>
      </c>
      <c r="BY53" s="1253"/>
      <c r="BZ53" s="1253"/>
      <c r="CA53" s="1253"/>
      <c r="CB53" s="1253"/>
      <c r="CC53" s="1253"/>
      <c r="CD53" s="1253"/>
      <c r="CE53" s="1253"/>
      <c r="CF53" s="1253">
        <v>55.5</v>
      </c>
      <c r="CG53" s="1253"/>
      <c r="CH53" s="1253"/>
      <c r="CI53" s="1253"/>
      <c r="CJ53" s="1253"/>
      <c r="CK53" s="1253"/>
      <c r="CL53" s="1253"/>
      <c r="CM53" s="1253"/>
      <c r="CN53" s="1253">
        <v>57.1</v>
      </c>
      <c r="CO53" s="1253"/>
      <c r="CP53" s="1253"/>
      <c r="CQ53" s="1253"/>
      <c r="CR53" s="1253"/>
      <c r="CS53" s="1253"/>
      <c r="CT53" s="1253"/>
      <c r="CU53" s="1253"/>
      <c r="CV53" s="1253">
        <v>58.3</v>
      </c>
      <c r="CW53" s="1253"/>
      <c r="CX53" s="1253"/>
      <c r="CY53" s="1253"/>
      <c r="CZ53" s="1253"/>
      <c r="DA53" s="1253"/>
      <c r="DB53" s="1253"/>
      <c r="DC53" s="1253"/>
    </row>
    <row r="54" spans="1:109" x14ac:dyDescent="0.15">
      <c r="A54" s="386"/>
      <c r="B54" s="378"/>
      <c r="G54" s="1261"/>
      <c r="H54" s="1261"/>
      <c r="I54" s="1259"/>
      <c r="J54" s="1259"/>
      <c r="K54" s="1260"/>
      <c r="L54" s="1260"/>
      <c r="M54" s="1260"/>
      <c r="N54" s="1260"/>
      <c r="AM54" s="387"/>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6"/>
      <c r="B55" s="378"/>
      <c r="G55" s="1259"/>
      <c r="H55" s="1259"/>
      <c r="I55" s="1259"/>
      <c r="J55" s="1259"/>
      <c r="K55" s="1260"/>
      <c r="L55" s="1260"/>
      <c r="M55" s="1260"/>
      <c r="N55" s="1260"/>
      <c r="AN55" s="1258" t="s">
        <v>609</v>
      </c>
      <c r="AO55" s="1258"/>
      <c r="AP55" s="1258"/>
      <c r="AQ55" s="1258"/>
      <c r="AR55" s="1258"/>
      <c r="AS55" s="1258"/>
      <c r="AT55" s="1258"/>
      <c r="AU55" s="1258"/>
      <c r="AV55" s="1258"/>
      <c r="AW55" s="1258"/>
      <c r="AX55" s="1258"/>
      <c r="AY55" s="1258"/>
      <c r="AZ55" s="1258"/>
      <c r="BA55" s="1258"/>
      <c r="BB55" s="1256" t="s">
        <v>607</v>
      </c>
      <c r="BC55" s="1256"/>
      <c r="BD55" s="1256"/>
      <c r="BE55" s="1256"/>
      <c r="BF55" s="1256"/>
      <c r="BG55" s="1256"/>
      <c r="BH55" s="1256"/>
      <c r="BI55" s="1256"/>
      <c r="BJ55" s="1256"/>
      <c r="BK55" s="1256"/>
      <c r="BL55" s="1256"/>
      <c r="BM55" s="1256"/>
      <c r="BN55" s="1256"/>
      <c r="BO55" s="1256"/>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18</v>
      </c>
      <c r="CO55" s="1253"/>
      <c r="CP55" s="1253"/>
      <c r="CQ55" s="1253"/>
      <c r="CR55" s="1253"/>
      <c r="CS55" s="1253"/>
      <c r="CT55" s="1253"/>
      <c r="CU55" s="1253"/>
      <c r="CV55" s="1253">
        <v>12.7</v>
      </c>
      <c r="CW55" s="1253"/>
      <c r="CX55" s="1253"/>
      <c r="CY55" s="1253"/>
      <c r="CZ55" s="1253"/>
      <c r="DA55" s="1253"/>
      <c r="DB55" s="1253"/>
      <c r="DC55" s="1253"/>
    </row>
    <row r="56" spans="1:109" x14ac:dyDescent="0.15">
      <c r="A56" s="386"/>
      <c r="B56" s="378"/>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6" customFormat="1" x14ac:dyDescent="0.15">
      <c r="B57" s="390"/>
      <c r="G57" s="1259"/>
      <c r="H57" s="1259"/>
      <c r="I57" s="1254"/>
      <c r="J57" s="1254"/>
      <c r="K57" s="1260"/>
      <c r="L57" s="1260"/>
      <c r="M57" s="1260"/>
      <c r="N57" s="1260"/>
      <c r="AM57" s="372"/>
      <c r="AN57" s="1258"/>
      <c r="AO57" s="1258"/>
      <c r="AP57" s="1258"/>
      <c r="AQ57" s="1258"/>
      <c r="AR57" s="1258"/>
      <c r="AS57" s="1258"/>
      <c r="AT57" s="1258"/>
      <c r="AU57" s="1258"/>
      <c r="AV57" s="1258"/>
      <c r="AW57" s="1258"/>
      <c r="AX57" s="1258"/>
      <c r="AY57" s="1258"/>
      <c r="AZ57" s="1258"/>
      <c r="BA57" s="1258"/>
      <c r="BB57" s="1256" t="s">
        <v>608</v>
      </c>
      <c r="BC57" s="1256"/>
      <c r="BD57" s="1256"/>
      <c r="BE57" s="1256"/>
      <c r="BF57" s="1256"/>
      <c r="BG57" s="1256"/>
      <c r="BH57" s="1256"/>
      <c r="BI57" s="1256"/>
      <c r="BJ57" s="1256"/>
      <c r="BK57" s="1256"/>
      <c r="BL57" s="1256"/>
      <c r="BM57" s="1256"/>
      <c r="BN57" s="1256"/>
      <c r="BO57" s="1256"/>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62.1</v>
      </c>
      <c r="CO57" s="1253"/>
      <c r="CP57" s="1253"/>
      <c r="CQ57" s="1253"/>
      <c r="CR57" s="1253"/>
      <c r="CS57" s="1253"/>
      <c r="CT57" s="1253"/>
      <c r="CU57" s="1253"/>
      <c r="CV57" s="1253">
        <v>63.1</v>
      </c>
      <c r="CW57" s="1253"/>
      <c r="CX57" s="1253"/>
      <c r="CY57" s="1253"/>
      <c r="CZ57" s="1253"/>
      <c r="DA57" s="1253"/>
      <c r="DB57" s="1253"/>
      <c r="DC57" s="1253"/>
      <c r="DD57" s="391"/>
      <c r="DE57" s="390"/>
    </row>
    <row r="58" spans="1:109" s="386" customFormat="1" x14ac:dyDescent="0.15">
      <c r="A58" s="372"/>
      <c r="B58" s="390"/>
      <c r="G58" s="1259"/>
      <c r="H58" s="1259"/>
      <c r="I58" s="1254"/>
      <c r="J58" s="1254"/>
      <c r="K58" s="1260"/>
      <c r="L58" s="1260"/>
      <c r="M58" s="1260"/>
      <c r="N58" s="1260"/>
      <c r="AM58" s="372"/>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1"/>
      <c r="DE58" s="390"/>
    </row>
    <row r="59" spans="1:109" s="386" customFormat="1" x14ac:dyDescent="0.15">
      <c r="A59" s="372"/>
      <c r="B59" s="390"/>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90"/>
    </row>
    <row r="60" spans="1:109" s="386" customFormat="1" x14ac:dyDescent="0.15">
      <c r="A60" s="372"/>
      <c r="B60" s="390"/>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90"/>
    </row>
    <row r="61" spans="1:109" s="386" customFormat="1" x14ac:dyDescent="0.15">
      <c r="A61" s="372"/>
      <c r="B61" s="393"/>
      <c r="C61" s="394"/>
      <c r="D61" s="394"/>
      <c r="E61" s="394"/>
      <c r="F61" s="394"/>
      <c r="G61" s="394"/>
      <c r="H61" s="394"/>
      <c r="I61" s="394"/>
      <c r="J61" s="394"/>
      <c r="K61" s="394"/>
      <c r="L61" s="394"/>
      <c r="M61" s="395"/>
      <c r="N61" s="395"/>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5"/>
      <c r="AT61" s="395"/>
      <c r="AU61" s="394"/>
      <c r="AV61" s="394"/>
      <c r="AW61" s="394"/>
      <c r="AX61" s="394"/>
      <c r="AY61" s="394"/>
      <c r="AZ61" s="394"/>
      <c r="BA61" s="394"/>
      <c r="BB61" s="394"/>
      <c r="BC61" s="394"/>
      <c r="BD61" s="394"/>
      <c r="BE61" s="395"/>
      <c r="BF61" s="395"/>
      <c r="BG61" s="394"/>
      <c r="BH61" s="394"/>
      <c r="BI61" s="394"/>
      <c r="BJ61" s="394"/>
      <c r="BK61" s="394"/>
      <c r="BL61" s="394"/>
      <c r="BM61" s="394"/>
      <c r="BN61" s="394"/>
      <c r="BO61" s="394"/>
      <c r="BP61" s="394"/>
      <c r="BQ61" s="395"/>
      <c r="BR61" s="395"/>
      <c r="BS61" s="394"/>
      <c r="BT61" s="394"/>
      <c r="BU61" s="394"/>
      <c r="BV61" s="394"/>
      <c r="BW61" s="394"/>
      <c r="BX61" s="394"/>
      <c r="BY61" s="394"/>
      <c r="BZ61" s="394"/>
      <c r="CA61" s="394"/>
      <c r="CB61" s="394"/>
      <c r="CC61" s="395"/>
      <c r="CD61" s="395"/>
      <c r="CE61" s="394"/>
      <c r="CF61" s="394"/>
      <c r="CG61" s="394"/>
      <c r="CH61" s="394"/>
      <c r="CI61" s="394"/>
      <c r="CJ61" s="394"/>
      <c r="CK61" s="394"/>
      <c r="CL61" s="394"/>
      <c r="CM61" s="394"/>
      <c r="CN61" s="394"/>
      <c r="CO61" s="395"/>
      <c r="CP61" s="395"/>
      <c r="CQ61" s="394"/>
      <c r="CR61" s="394"/>
      <c r="CS61" s="394"/>
      <c r="CT61" s="394"/>
      <c r="CU61" s="394"/>
      <c r="CV61" s="394"/>
      <c r="CW61" s="394"/>
      <c r="CX61" s="394"/>
      <c r="CY61" s="394"/>
      <c r="CZ61" s="394"/>
      <c r="DA61" s="395"/>
      <c r="DB61" s="395"/>
      <c r="DC61" s="395"/>
      <c r="DD61" s="396"/>
      <c r="DE61" s="390"/>
    </row>
    <row r="62" spans="1:109"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x14ac:dyDescent="0.15">
      <c r="B63" s="397" t="s">
        <v>610</v>
      </c>
    </row>
    <row r="64" spans="1:109" x14ac:dyDescent="0.15">
      <c r="B64" s="378"/>
      <c r="G64" s="385"/>
      <c r="I64" s="398"/>
      <c r="J64" s="398"/>
      <c r="K64" s="398"/>
      <c r="L64" s="398"/>
      <c r="M64" s="398"/>
      <c r="N64" s="399"/>
      <c r="AM64" s="385"/>
      <c r="AN64" s="385" t="s">
        <v>603</v>
      </c>
      <c r="AP64" s="386"/>
      <c r="AQ64" s="386"/>
      <c r="AR64" s="386"/>
      <c r="AY64" s="385"/>
      <c r="BA64" s="386"/>
      <c r="BB64" s="386"/>
      <c r="BC64" s="386"/>
      <c r="BK64" s="385"/>
      <c r="BM64" s="386"/>
      <c r="BN64" s="386"/>
      <c r="BO64" s="386"/>
      <c r="BW64" s="385"/>
      <c r="BY64" s="386"/>
      <c r="BZ64" s="386"/>
      <c r="CA64" s="386"/>
      <c r="CI64" s="385"/>
      <c r="CK64" s="386"/>
      <c r="CL64" s="386"/>
      <c r="CM64" s="386"/>
      <c r="CU64" s="385"/>
      <c r="CW64" s="386"/>
      <c r="CX64" s="386"/>
      <c r="CY64" s="386"/>
    </row>
    <row r="65" spans="2:107" x14ac:dyDescent="0.15">
      <c r="B65" s="378"/>
      <c r="AN65" s="1265" t="s">
        <v>611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8"/>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8"/>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8"/>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8"/>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8"/>
      <c r="H70" s="400"/>
      <c r="I70" s="400"/>
      <c r="J70" s="401"/>
      <c r="K70" s="401"/>
      <c r="L70" s="402"/>
      <c r="M70" s="401"/>
      <c r="N70" s="402"/>
      <c r="AN70" s="387"/>
      <c r="AO70" s="387"/>
      <c r="AP70" s="387"/>
      <c r="AZ70" s="387"/>
      <c r="BA70" s="387"/>
      <c r="BB70" s="387"/>
      <c r="BL70" s="387"/>
      <c r="BM70" s="387"/>
      <c r="BN70" s="387"/>
      <c r="BX70" s="387"/>
      <c r="BY70" s="387"/>
      <c r="BZ70" s="387"/>
      <c r="CJ70" s="387"/>
      <c r="CK70" s="387"/>
      <c r="CL70" s="387"/>
      <c r="CV70" s="387"/>
      <c r="CW70" s="387"/>
      <c r="CX70" s="387"/>
    </row>
    <row r="71" spans="2:107" x14ac:dyDescent="0.15">
      <c r="B71" s="378"/>
      <c r="G71" s="403"/>
      <c r="I71" s="404"/>
      <c r="J71" s="401"/>
      <c r="K71" s="401"/>
      <c r="L71" s="402"/>
      <c r="M71" s="401"/>
      <c r="N71" s="402"/>
      <c r="AM71" s="403"/>
      <c r="AN71" s="372" t="s">
        <v>605</v>
      </c>
    </row>
    <row r="72" spans="2:107" x14ac:dyDescent="0.15">
      <c r="B72" s="378"/>
      <c r="G72" s="1259"/>
      <c r="H72" s="1259"/>
      <c r="I72" s="1259"/>
      <c r="J72" s="1259"/>
      <c r="K72" s="388"/>
      <c r="L72" s="388"/>
      <c r="M72" s="389"/>
      <c r="N72" s="389"/>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x14ac:dyDescent="0.15">
      <c r="B73" s="378"/>
      <c r="G73" s="1261"/>
      <c r="H73" s="1261"/>
      <c r="I73" s="1261"/>
      <c r="J73" s="1261"/>
      <c r="K73" s="1257"/>
      <c r="L73" s="1257"/>
      <c r="M73" s="1257"/>
      <c r="N73" s="1257"/>
      <c r="AM73" s="387"/>
      <c r="AN73" s="1256" t="s">
        <v>606</v>
      </c>
      <c r="AO73" s="1256"/>
      <c r="AP73" s="1256"/>
      <c r="AQ73" s="1256"/>
      <c r="AR73" s="1256"/>
      <c r="AS73" s="1256"/>
      <c r="AT73" s="1256"/>
      <c r="AU73" s="1256"/>
      <c r="AV73" s="1256"/>
      <c r="AW73" s="1256"/>
      <c r="AX73" s="1256"/>
      <c r="AY73" s="1256"/>
      <c r="AZ73" s="1256"/>
      <c r="BA73" s="1256"/>
      <c r="BB73" s="1256" t="s">
        <v>607</v>
      </c>
      <c r="BC73" s="1256"/>
      <c r="BD73" s="1256"/>
      <c r="BE73" s="1256"/>
      <c r="BF73" s="1256"/>
      <c r="BG73" s="1256"/>
      <c r="BH73" s="1256"/>
      <c r="BI73" s="1256"/>
      <c r="BJ73" s="1256"/>
      <c r="BK73" s="1256"/>
      <c r="BL73" s="1256"/>
      <c r="BM73" s="1256"/>
      <c r="BN73" s="1256"/>
      <c r="BO73" s="1256"/>
      <c r="BP73" s="1253">
        <v>45.5</v>
      </c>
      <c r="BQ73" s="1253"/>
      <c r="BR73" s="1253"/>
      <c r="BS73" s="1253"/>
      <c r="BT73" s="1253"/>
      <c r="BU73" s="1253"/>
      <c r="BV73" s="1253"/>
      <c r="BW73" s="1253"/>
      <c r="BX73" s="1253">
        <v>49.2</v>
      </c>
      <c r="BY73" s="1253"/>
      <c r="BZ73" s="1253"/>
      <c r="CA73" s="1253"/>
      <c r="CB73" s="1253"/>
      <c r="CC73" s="1253"/>
      <c r="CD73" s="1253"/>
      <c r="CE73" s="1253"/>
      <c r="CF73" s="1253">
        <v>47.2</v>
      </c>
      <c r="CG73" s="1253"/>
      <c r="CH73" s="1253"/>
      <c r="CI73" s="1253"/>
      <c r="CJ73" s="1253"/>
      <c r="CK73" s="1253"/>
      <c r="CL73" s="1253"/>
      <c r="CM73" s="1253"/>
      <c r="CN73" s="1253">
        <v>29.6</v>
      </c>
      <c r="CO73" s="1253"/>
      <c r="CP73" s="1253"/>
      <c r="CQ73" s="1253"/>
      <c r="CR73" s="1253"/>
      <c r="CS73" s="1253"/>
      <c r="CT73" s="1253"/>
      <c r="CU73" s="1253"/>
      <c r="CV73" s="1253">
        <v>12.9</v>
      </c>
      <c r="CW73" s="1253"/>
      <c r="CX73" s="1253"/>
      <c r="CY73" s="1253"/>
      <c r="CZ73" s="1253"/>
      <c r="DA73" s="1253"/>
      <c r="DB73" s="1253"/>
      <c r="DC73" s="1253"/>
    </row>
    <row r="74" spans="2:107" x14ac:dyDescent="0.15">
      <c r="B74" s="378"/>
      <c r="G74" s="1261"/>
      <c r="H74" s="1261"/>
      <c r="I74" s="1261"/>
      <c r="J74" s="1261"/>
      <c r="K74" s="1257"/>
      <c r="L74" s="1257"/>
      <c r="M74" s="1257"/>
      <c r="N74" s="1257"/>
      <c r="AM74" s="387"/>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8"/>
      <c r="G75" s="1261"/>
      <c r="H75" s="1261"/>
      <c r="I75" s="1259"/>
      <c r="J75" s="1259"/>
      <c r="K75" s="1260"/>
      <c r="L75" s="1260"/>
      <c r="M75" s="1260"/>
      <c r="N75" s="1260"/>
      <c r="AM75" s="387"/>
      <c r="AN75" s="1256"/>
      <c r="AO75" s="1256"/>
      <c r="AP75" s="1256"/>
      <c r="AQ75" s="1256"/>
      <c r="AR75" s="1256"/>
      <c r="AS75" s="1256"/>
      <c r="AT75" s="1256"/>
      <c r="AU75" s="1256"/>
      <c r="AV75" s="1256"/>
      <c r="AW75" s="1256"/>
      <c r="AX75" s="1256"/>
      <c r="AY75" s="1256"/>
      <c r="AZ75" s="1256"/>
      <c r="BA75" s="1256"/>
      <c r="BB75" s="1256" t="s">
        <v>612</v>
      </c>
      <c r="BC75" s="1256"/>
      <c r="BD75" s="1256"/>
      <c r="BE75" s="1256"/>
      <c r="BF75" s="1256"/>
      <c r="BG75" s="1256"/>
      <c r="BH75" s="1256"/>
      <c r="BI75" s="1256"/>
      <c r="BJ75" s="1256"/>
      <c r="BK75" s="1256"/>
      <c r="BL75" s="1256"/>
      <c r="BM75" s="1256"/>
      <c r="BN75" s="1256"/>
      <c r="BO75" s="1256"/>
      <c r="BP75" s="1253">
        <v>7.3</v>
      </c>
      <c r="BQ75" s="1253"/>
      <c r="BR75" s="1253"/>
      <c r="BS75" s="1253"/>
      <c r="BT75" s="1253"/>
      <c r="BU75" s="1253"/>
      <c r="BV75" s="1253"/>
      <c r="BW75" s="1253"/>
      <c r="BX75" s="1253">
        <v>7.5</v>
      </c>
      <c r="BY75" s="1253"/>
      <c r="BZ75" s="1253"/>
      <c r="CA75" s="1253"/>
      <c r="CB75" s="1253"/>
      <c r="CC75" s="1253"/>
      <c r="CD75" s="1253"/>
      <c r="CE75" s="1253"/>
      <c r="CF75" s="1253">
        <v>8</v>
      </c>
      <c r="CG75" s="1253"/>
      <c r="CH75" s="1253"/>
      <c r="CI75" s="1253"/>
      <c r="CJ75" s="1253"/>
      <c r="CK75" s="1253"/>
      <c r="CL75" s="1253"/>
      <c r="CM75" s="1253"/>
      <c r="CN75" s="1253">
        <v>9.1</v>
      </c>
      <c r="CO75" s="1253"/>
      <c r="CP75" s="1253"/>
      <c r="CQ75" s="1253"/>
      <c r="CR75" s="1253"/>
      <c r="CS75" s="1253"/>
      <c r="CT75" s="1253"/>
      <c r="CU75" s="1253"/>
      <c r="CV75" s="1253">
        <v>9.8000000000000007</v>
      </c>
      <c r="CW75" s="1253"/>
      <c r="CX75" s="1253"/>
      <c r="CY75" s="1253"/>
      <c r="CZ75" s="1253"/>
      <c r="DA75" s="1253"/>
      <c r="DB75" s="1253"/>
      <c r="DC75" s="1253"/>
    </row>
    <row r="76" spans="2:107" x14ac:dyDescent="0.15">
      <c r="B76" s="378"/>
      <c r="G76" s="1261"/>
      <c r="H76" s="1261"/>
      <c r="I76" s="1259"/>
      <c r="J76" s="1259"/>
      <c r="K76" s="1260"/>
      <c r="L76" s="1260"/>
      <c r="M76" s="1260"/>
      <c r="N76" s="1260"/>
      <c r="AM76" s="387"/>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8"/>
      <c r="G77" s="1259"/>
      <c r="H77" s="1259"/>
      <c r="I77" s="1259"/>
      <c r="J77" s="1259"/>
      <c r="K77" s="1257"/>
      <c r="L77" s="1257"/>
      <c r="M77" s="1257"/>
      <c r="N77" s="1257"/>
      <c r="AN77" s="1258" t="s">
        <v>609</v>
      </c>
      <c r="AO77" s="1258"/>
      <c r="AP77" s="1258"/>
      <c r="AQ77" s="1258"/>
      <c r="AR77" s="1258"/>
      <c r="AS77" s="1258"/>
      <c r="AT77" s="1258"/>
      <c r="AU77" s="1258"/>
      <c r="AV77" s="1258"/>
      <c r="AW77" s="1258"/>
      <c r="AX77" s="1258"/>
      <c r="AY77" s="1258"/>
      <c r="AZ77" s="1258"/>
      <c r="BA77" s="1258"/>
      <c r="BB77" s="1256" t="s">
        <v>607</v>
      </c>
      <c r="BC77" s="1256"/>
      <c r="BD77" s="1256"/>
      <c r="BE77" s="1256"/>
      <c r="BF77" s="1256"/>
      <c r="BG77" s="1256"/>
      <c r="BH77" s="1256"/>
      <c r="BI77" s="1256"/>
      <c r="BJ77" s="1256"/>
      <c r="BK77" s="1256"/>
      <c r="BL77" s="1256"/>
      <c r="BM77" s="1256"/>
      <c r="BN77" s="1256"/>
      <c r="BO77" s="1256"/>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18</v>
      </c>
      <c r="CO77" s="1253"/>
      <c r="CP77" s="1253"/>
      <c r="CQ77" s="1253"/>
      <c r="CR77" s="1253"/>
      <c r="CS77" s="1253"/>
      <c r="CT77" s="1253"/>
      <c r="CU77" s="1253"/>
      <c r="CV77" s="1253">
        <v>12.7</v>
      </c>
      <c r="CW77" s="1253"/>
      <c r="CX77" s="1253"/>
      <c r="CY77" s="1253"/>
      <c r="CZ77" s="1253"/>
      <c r="DA77" s="1253"/>
      <c r="DB77" s="1253"/>
      <c r="DC77" s="1253"/>
    </row>
    <row r="78" spans="2:107" x14ac:dyDescent="0.15">
      <c r="B78" s="378"/>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8"/>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612</v>
      </c>
      <c r="BC79" s="1256"/>
      <c r="BD79" s="1256"/>
      <c r="BE79" s="1256"/>
      <c r="BF79" s="1256"/>
      <c r="BG79" s="1256"/>
      <c r="BH79" s="1256"/>
      <c r="BI79" s="1256"/>
      <c r="BJ79" s="1256"/>
      <c r="BK79" s="1256"/>
      <c r="BL79" s="1256"/>
      <c r="BM79" s="1256"/>
      <c r="BN79" s="1256"/>
      <c r="BO79" s="1256"/>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6.6</v>
      </c>
      <c r="CO79" s="1253"/>
      <c r="CP79" s="1253"/>
      <c r="CQ79" s="1253"/>
      <c r="CR79" s="1253"/>
      <c r="CS79" s="1253"/>
      <c r="CT79" s="1253"/>
      <c r="CU79" s="1253"/>
      <c r="CV79" s="1253">
        <v>6.6</v>
      </c>
      <c r="CW79" s="1253"/>
      <c r="CX79" s="1253"/>
      <c r="CY79" s="1253"/>
      <c r="CZ79" s="1253"/>
      <c r="DA79" s="1253"/>
      <c r="DB79" s="1253"/>
      <c r="DC79" s="1253"/>
    </row>
    <row r="80" spans="2:107" x14ac:dyDescent="0.15">
      <c r="B80" s="378"/>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8"/>
    </row>
    <row r="82" spans="2:109" ht="17.25" x14ac:dyDescent="0.15">
      <c r="B82" s="378"/>
      <c r="K82" s="405"/>
      <c r="L82" s="405"/>
      <c r="M82" s="405"/>
      <c r="N82" s="405"/>
      <c r="AQ82" s="405"/>
      <c r="AR82" s="405"/>
      <c r="AS82" s="405"/>
      <c r="AT82" s="405"/>
      <c r="BC82" s="405"/>
      <c r="BD82" s="405"/>
      <c r="BE82" s="405"/>
      <c r="BF82" s="405"/>
      <c r="BO82" s="405"/>
      <c r="BP82" s="405"/>
      <c r="BQ82" s="405"/>
      <c r="BR82" s="405"/>
      <c r="CA82" s="405"/>
      <c r="CB82" s="405"/>
      <c r="CC82" s="405"/>
      <c r="CD82" s="405"/>
      <c r="CM82" s="405"/>
      <c r="CN82" s="405"/>
      <c r="CO82" s="405"/>
      <c r="CP82" s="405"/>
      <c r="CY82" s="405"/>
      <c r="CZ82" s="405"/>
      <c r="DA82" s="405"/>
      <c r="DB82" s="405"/>
      <c r="DC82" s="405"/>
    </row>
    <row r="83" spans="2:109" x14ac:dyDescent="0.15">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x14ac:dyDescent="0.15">
      <c r="DD84" s="372"/>
      <c r="DE84" s="372"/>
    </row>
    <row r="85" spans="2:109" x14ac:dyDescent="0.15">
      <c r="DD85" s="372"/>
      <c r="DE85" s="372"/>
    </row>
  </sheetData>
  <sheetProtection algorithmName="SHA-512" hashValue="tHsDA/FVPb1eeXsP3u86DrhffJcsa7QTkALkNRJT35ttY9QV+NJH/2wJbKX35gBivqFKwaUeDDzWNQJkJpk0Ow==" saltValue="o7BK6BaHo9meZ7p4LgDG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DCF6-2686-483B-9ECE-7F9FC4E7A9E8}">
  <sheetPr>
    <pageSetUpPr fitToPage="1"/>
  </sheetPr>
  <dimension ref="A1:DR125"/>
  <sheetViews>
    <sheetView showGridLines="0" topLeftCell="E69" zoomScale="70" zoomScaleNormal="70" zoomScaleSheetLayoutView="70" workbookViewId="0">
      <selection activeCell="AX70" sqref="AX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yOo6zwxQWy3ApBZIWLfDDL2wJl/iHuLStWzrONEVpVaTDVIcc8kdxlO+q5PqZZb3g/ElA4QPiCkiXufNHtle5A==" saltValue="VurZF7eqoF5f04tpLM6z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AF872-9C56-46C5-BD80-6212737A2620}">
  <sheetPr>
    <pageSetUpPr fitToPage="1"/>
  </sheetPr>
  <dimension ref="A1:DR125"/>
  <sheetViews>
    <sheetView showGridLines="0" zoomScale="40" zoomScaleNormal="40" zoomScaleSheetLayoutView="55" workbookViewId="0">
      <selection activeCell="AX70" sqref="AX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3C8isTU5G2yfft5Qe5JfWYliYEc0+9dPL4nQQGuvI4Y824WZv+0ES7g/6ZfyH4UX6POtM/3ZCobS+ZPpC8N3EQ==" saltValue="l1PBnQygnWWzmyl4Si6I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102404</v>
      </c>
      <c r="E3" s="156"/>
      <c r="F3" s="157">
        <v>54684</v>
      </c>
      <c r="G3" s="158"/>
      <c r="H3" s="159"/>
    </row>
    <row r="4" spans="1:8" x14ac:dyDescent="0.15">
      <c r="A4" s="160"/>
      <c r="B4" s="161"/>
      <c r="C4" s="162"/>
      <c r="D4" s="163">
        <v>76671</v>
      </c>
      <c r="E4" s="164"/>
      <c r="F4" s="165">
        <v>32829</v>
      </c>
      <c r="G4" s="166"/>
      <c r="H4" s="167"/>
    </row>
    <row r="5" spans="1:8" x14ac:dyDescent="0.15">
      <c r="A5" s="148" t="s">
        <v>549</v>
      </c>
      <c r="B5" s="153"/>
      <c r="C5" s="154"/>
      <c r="D5" s="155">
        <v>126161</v>
      </c>
      <c r="E5" s="156"/>
      <c r="F5" s="157">
        <v>62383</v>
      </c>
      <c r="G5" s="158"/>
      <c r="H5" s="159"/>
    </row>
    <row r="6" spans="1:8" x14ac:dyDescent="0.15">
      <c r="A6" s="160"/>
      <c r="B6" s="161"/>
      <c r="C6" s="162"/>
      <c r="D6" s="163">
        <v>102844</v>
      </c>
      <c r="E6" s="164"/>
      <c r="F6" s="165">
        <v>35325</v>
      </c>
      <c r="G6" s="166"/>
      <c r="H6" s="167"/>
    </row>
    <row r="7" spans="1:8" x14ac:dyDescent="0.15">
      <c r="A7" s="148" t="s">
        <v>550</v>
      </c>
      <c r="B7" s="153"/>
      <c r="C7" s="154"/>
      <c r="D7" s="155">
        <v>29273</v>
      </c>
      <c r="E7" s="156"/>
      <c r="F7" s="157">
        <v>63812</v>
      </c>
      <c r="G7" s="158"/>
      <c r="H7" s="159"/>
    </row>
    <row r="8" spans="1:8" x14ac:dyDescent="0.15">
      <c r="A8" s="160"/>
      <c r="B8" s="161"/>
      <c r="C8" s="162"/>
      <c r="D8" s="163">
        <v>19642</v>
      </c>
      <c r="E8" s="164"/>
      <c r="F8" s="165">
        <v>33848</v>
      </c>
      <c r="G8" s="166"/>
      <c r="H8" s="167"/>
    </row>
    <row r="9" spans="1:8" x14ac:dyDescent="0.15">
      <c r="A9" s="148" t="s">
        <v>551</v>
      </c>
      <c r="B9" s="153"/>
      <c r="C9" s="154"/>
      <c r="D9" s="155">
        <v>35208</v>
      </c>
      <c r="E9" s="156"/>
      <c r="F9" s="157">
        <v>54225</v>
      </c>
      <c r="G9" s="158"/>
      <c r="H9" s="159"/>
    </row>
    <row r="10" spans="1:8" x14ac:dyDescent="0.15">
      <c r="A10" s="160"/>
      <c r="B10" s="161"/>
      <c r="C10" s="162"/>
      <c r="D10" s="163">
        <v>28139</v>
      </c>
      <c r="E10" s="164"/>
      <c r="F10" s="165">
        <v>27337</v>
      </c>
      <c r="G10" s="166"/>
      <c r="H10" s="167"/>
    </row>
    <row r="11" spans="1:8" x14ac:dyDescent="0.15">
      <c r="A11" s="148" t="s">
        <v>552</v>
      </c>
      <c r="B11" s="153"/>
      <c r="C11" s="154"/>
      <c r="D11" s="155">
        <v>33382</v>
      </c>
      <c r="E11" s="156"/>
      <c r="F11" s="157">
        <v>54016</v>
      </c>
      <c r="G11" s="158"/>
      <c r="H11" s="159"/>
    </row>
    <row r="12" spans="1:8" x14ac:dyDescent="0.15">
      <c r="A12" s="160"/>
      <c r="B12" s="161"/>
      <c r="C12" s="168"/>
      <c r="D12" s="163">
        <v>23574</v>
      </c>
      <c r="E12" s="164"/>
      <c r="F12" s="165">
        <v>28078</v>
      </c>
      <c r="G12" s="166"/>
      <c r="H12" s="167"/>
    </row>
    <row r="13" spans="1:8" x14ac:dyDescent="0.15">
      <c r="A13" s="148"/>
      <c r="B13" s="153"/>
      <c r="C13" s="169"/>
      <c r="D13" s="170">
        <v>65286</v>
      </c>
      <c r="E13" s="171"/>
      <c r="F13" s="172">
        <v>57824</v>
      </c>
      <c r="G13" s="173"/>
      <c r="H13" s="159"/>
    </row>
    <row r="14" spans="1:8" x14ac:dyDescent="0.15">
      <c r="A14" s="160"/>
      <c r="B14" s="161"/>
      <c r="C14" s="162"/>
      <c r="D14" s="163">
        <v>50174</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3.93</v>
      </c>
      <c r="C19" s="174">
        <f>ROUND(VALUE(SUBSTITUTE(実質収支比率等に係る経年分析!G$48,"▲","-")),2)</f>
        <v>3.04</v>
      </c>
      <c r="D19" s="174">
        <f>ROUND(VALUE(SUBSTITUTE(実質収支比率等に係る経年分析!H$48,"▲","-")),2)</f>
        <v>8.2899999999999991</v>
      </c>
      <c r="E19" s="174">
        <f>ROUND(VALUE(SUBSTITUTE(実質収支比率等に係る経年分析!I$48,"▲","-")),2)</f>
        <v>4.6900000000000004</v>
      </c>
      <c r="F19" s="174">
        <f>ROUND(VALUE(SUBSTITUTE(実質収支比率等に係る経年分析!J$48,"▲","-")),2)</f>
        <v>6.67</v>
      </c>
    </row>
    <row r="20" spans="1:11" x14ac:dyDescent="0.15">
      <c r="A20" s="174" t="s">
        <v>57</v>
      </c>
      <c r="B20" s="174">
        <f>ROUND(VALUE(SUBSTITUTE(実質収支比率等に係る経年分析!F$47,"▲","-")),2)</f>
        <v>22.12</v>
      </c>
      <c r="C20" s="174">
        <f>ROUND(VALUE(SUBSTITUTE(実質収支比率等に係る経年分析!G$47,"▲","-")),2)</f>
        <v>24.06</v>
      </c>
      <c r="D20" s="174">
        <f>ROUND(VALUE(SUBSTITUTE(実質収支比率等に係る経年分析!H$47,"▲","-")),2)</f>
        <v>22.82</v>
      </c>
      <c r="E20" s="174">
        <f>ROUND(VALUE(SUBSTITUTE(実質収支比率等に係る経年分析!I$47,"▲","-")),2)</f>
        <v>26.15</v>
      </c>
      <c r="F20" s="174">
        <f>ROUND(VALUE(SUBSTITUTE(実質収支比率等に係る経年分析!J$47,"▲","-")),2)</f>
        <v>29.1</v>
      </c>
    </row>
    <row r="21" spans="1:11" x14ac:dyDescent="0.15">
      <c r="A21" s="174" t="s">
        <v>58</v>
      </c>
      <c r="B21" s="174">
        <f>IF(ISNUMBER(VALUE(SUBSTITUTE(実質収支比率等に係る経年分析!F$49,"▲","-"))),ROUND(VALUE(SUBSTITUTE(実質収支比率等に係る経年分析!F$49,"▲","-")),2),NA())</f>
        <v>-5.31</v>
      </c>
      <c r="C21" s="174">
        <f>IF(ISNUMBER(VALUE(SUBSTITUTE(実質収支比率等に係る経年分析!G$49,"▲","-"))),ROUND(VALUE(SUBSTITUTE(実質収支比率等に係る経年分析!G$49,"▲","-")),2),NA())</f>
        <v>-0.86</v>
      </c>
      <c r="D21" s="174">
        <f>IF(ISNUMBER(VALUE(SUBSTITUTE(実質収支比率等に係る経年分析!H$49,"▲","-"))),ROUND(VALUE(SUBSTITUTE(実質収支比率等に係る経年分析!H$49,"▲","-")),2),NA())</f>
        <v>3.11</v>
      </c>
      <c r="E21" s="174">
        <f>IF(ISNUMBER(VALUE(SUBSTITUTE(実質収支比率等に係る経年分析!I$49,"▲","-"))),ROUND(VALUE(SUBSTITUTE(実質収支比率等に係る経年分析!I$49,"▲","-")),2),NA())</f>
        <v>-3.27</v>
      </c>
      <c r="F21" s="174">
        <f>IF(ISNUMBER(VALUE(SUBSTITUTE(実質収支比率等に係る経年分析!J$49,"▲","-"))),ROUND(VALUE(SUBSTITUTE(実質収支比率等に係る経年分析!J$49,"▲","-")),2),NA())</f>
        <v>1.57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1.1499999999999999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1.0900000000000001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4.6900000000000004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3684</v>
      </c>
      <c r="E42" s="176"/>
      <c r="F42" s="176"/>
      <c r="G42" s="176">
        <f>'実質公債費比率（分子）の構造'!L$52</f>
        <v>3638</v>
      </c>
      <c r="H42" s="176"/>
      <c r="I42" s="176"/>
      <c r="J42" s="176">
        <f>'実質公債費比率（分子）の構造'!M$52</f>
        <v>3480</v>
      </c>
      <c r="K42" s="176"/>
      <c r="L42" s="176"/>
      <c r="M42" s="176">
        <f>'実質公債費比率（分子）の構造'!N$52</f>
        <v>3477</v>
      </c>
      <c r="N42" s="176"/>
      <c r="O42" s="176"/>
      <c r="P42" s="176">
        <f>'実質公債費比率（分子）の構造'!O$52</f>
        <v>3440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86</v>
      </c>
      <c r="C45" s="176"/>
      <c r="D45" s="176"/>
      <c r="E45" s="176">
        <f>'実質公債費比率（分子）の構造'!L$49</f>
        <v>154</v>
      </c>
      <c r="F45" s="176"/>
      <c r="G45" s="176"/>
      <c r="H45" s="176">
        <f>'実質公債費比率（分子）の構造'!M$49</f>
        <v>219</v>
      </c>
      <c r="I45" s="176"/>
      <c r="J45" s="176"/>
      <c r="K45" s="176">
        <f>'実質公債費比率（分子）の構造'!N$49</f>
        <v>218</v>
      </c>
      <c r="L45" s="176"/>
      <c r="M45" s="176"/>
      <c r="N45" s="176">
        <f>'実質公債費比率（分子）の構造'!O$49</f>
        <v>213</v>
      </c>
      <c r="O45" s="176"/>
      <c r="P45" s="176"/>
    </row>
    <row r="46" spans="1:16" x14ac:dyDescent="0.15">
      <c r="A46" s="176" t="s">
        <v>69</v>
      </c>
      <c r="B46" s="176">
        <f>'実質公債費比率（分子）の構造'!K$48</f>
        <v>1542</v>
      </c>
      <c r="C46" s="176"/>
      <c r="D46" s="176"/>
      <c r="E46" s="176">
        <f>'実質公債費比率（分子）の構造'!L$48</f>
        <v>1575</v>
      </c>
      <c r="F46" s="176"/>
      <c r="G46" s="176"/>
      <c r="H46" s="176">
        <f>'実質公債費比率（分子）の構造'!M$48</f>
        <v>1648</v>
      </c>
      <c r="I46" s="176"/>
      <c r="J46" s="176"/>
      <c r="K46" s="176">
        <f>'実質公債費比率（分子）の構造'!N$48</f>
        <v>1676</v>
      </c>
      <c r="L46" s="176"/>
      <c r="M46" s="176"/>
      <c r="N46" s="176">
        <f>'実質公債費比率（分子）の構造'!O$48</f>
        <v>1481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2925</v>
      </c>
      <c r="C49" s="176"/>
      <c r="D49" s="176"/>
      <c r="E49" s="176">
        <f>'実質公債費比率（分子）の構造'!L$45</f>
        <v>2895</v>
      </c>
      <c r="F49" s="176"/>
      <c r="G49" s="176"/>
      <c r="H49" s="176">
        <f>'実質公債費比率（分子）の構造'!M$45</f>
        <v>2814</v>
      </c>
      <c r="I49" s="176"/>
      <c r="J49" s="176"/>
      <c r="K49" s="176">
        <f>'実質公債費比率（分子）の構造'!N$45</f>
        <v>3000</v>
      </c>
      <c r="L49" s="176"/>
      <c r="M49" s="176"/>
      <c r="N49" s="176">
        <f>'実質公債費比率（分子）の構造'!O$45</f>
        <v>3076</v>
      </c>
      <c r="O49" s="176"/>
      <c r="P49" s="176"/>
    </row>
    <row r="50" spans="1:16" x14ac:dyDescent="0.15">
      <c r="A50" s="176" t="s">
        <v>73</v>
      </c>
      <c r="B50" s="176" t="e">
        <f>NA()</f>
        <v>#N/A</v>
      </c>
      <c r="C50" s="176">
        <f>IF(ISNUMBER('実質公債費比率（分子）の構造'!K$53),'実質公債費比率（分子）の構造'!K$53,NA())</f>
        <v>870</v>
      </c>
      <c r="D50" s="176" t="e">
        <f>NA()</f>
        <v>#N/A</v>
      </c>
      <c r="E50" s="176" t="e">
        <f>NA()</f>
        <v>#N/A</v>
      </c>
      <c r="F50" s="176">
        <f>IF(ISNUMBER('実質公債費比率（分子）の構造'!L$53),'実質公債費比率（分子）の構造'!L$53,NA())</f>
        <v>986</v>
      </c>
      <c r="G50" s="176" t="e">
        <f>NA()</f>
        <v>#N/A</v>
      </c>
      <c r="H50" s="176" t="e">
        <f>NA()</f>
        <v>#N/A</v>
      </c>
      <c r="I50" s="176">
        <f>IF(ISNUMBER('実質公債費比率（分子）の構造'!M$53),'実質公債費比率（分子）の構造'!M$53,NA())</f>
        <v>1201</v>
      </c>
      <c r="J50" s="176" t="e">
        <f>NA()</f>
        <v>#N/A</v>
      </c>
      <c r="K50" s="176" t="e">
        <f>NA()</f>
        <v>#N/A</v>
      </c>
      <c r="L50" s="176">
        <f>IF(ISNUMBER('実質公債費比率（分子）の構造'!N$53),'実質公債費比率（分子）の構造'!N$53,NA())</f>
        <v>1417</v>
      </c>
      <c r="M50" s="176" t="e">
        <f>NA()</f>
        <v>#N/A</v>
      </c>
      <c r="N50" s="176" t="e">
        <f>NA()</f>
        <v>#N/A</v>
      </c>
      <c r="O50" s="176">
        <f>IF(ISNUMBER('実質公債費比率（分子）の構造'!O$53),'実質公債費比率（分子）の構造'!O$53,NA())</f>
        <v>1330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36781</v>
      </c>
      <c r="E56" s="175"/>
      <c r="F56" s="175"/>
      <c r="G56" s="175">
        <f>'将来負担比率（分子）の構造'!J$52</f>
        <v>36392</v>
      </c>
      <c r="H56" s="175"/>
      <c r="I56" s="175"/>
      <c r="J56" s="175">
        <f>'将来負担比率（分子）の構造'!K$52</f>
        <v>35681</v>
      </c>
      <c r="K56" s="175"/>
      <c r="L56" s="175"/>
      <c r="M56" s="175">
        <f>'将来負担比率（分子）の構造'!L$52</f>
        <v>34733</v>
      </c>
      <c r="N56" s="175"/>
      <c r="O56" s="175"/>
      <c r="P56" s="175">
        <f>'将来負担比率（分子）の構造'!M$52</f>
        <v>32871</v>
      </c>
    </row>
    <row r="57" spans="1:16" x14ac:dyDescent="0.15">
      <c r="A57" s="175" t="s">
        <v>44</v>
      </c>
      <c r="B57" s="175"/>
      <c r="C57" s="175"/>
      <c r="D57" s="175">
        <f>'将来負担比率（分子）の構造'!I$51</f>
        <v>2826</v>
      </c>
      <c r="E57" s="175"/>
      <c r="F57" s="175"/>
      <c r="G57" s="175">
        <f>'将来負担比率（分子）の構造'!J$51</f>
        <v>2633</v>
      </c>
      <c r="H57" s="175"/>
      <c r="I57" s="175"/>
      <c r="J57" s="175">
        <f>'将来負担比率（分子）の構造'!K$51</f>
        <v>2475</v>
      </c>
      <c r="K57" s="175"/>
      <c r="L57" s="175"/>
      <c r="M57" s="175">
        <f>'将来負担比率（分子）の構造'!L$51</f>
        <v>2322</v>
      </c>
      <c r="N57" s="175"/>
      <c r="O57" s="175"/>
      <c r="P57" s="175">
        <f>'将来負担比率（分子）の構造'!M$51</f>
        <v>2137</v>
      </c>
    </row>
    <row r="58" spans="1:16" x14ac:dyDescent="0.15">
      <c r="A58" s="175" t="s">
        <v>43</v>
      </c>
      <c r="B58" s="175"/>
      <c r="C58" s="175"/>
      <c r="D58" s="175">
        <f>'将来負担比率（分子）の構造'!I$50</f>
        <v>10297</v>
      </c>
      <c r="E58" s="175"/>
      <c r="F58" s="175"/>
      <c r="G58" s="175">
        <f>'将来負担比率（分子）の構造'!J$50</f>
        <v>10610</v>
      </c>
      <c r="H58" s="175"/>
      <c r="I58" s="175"/>
      <c r="J58" s="175">
        <f>'将来負担比率（分子）の構造'!K$50</f>
        <v>10933</v>
      </c>
      <c r="K58" s="175"/>
      <c r="L58" s="175"/>
      <c r="M58" s="175">
        <f>'将来負担比率（分子）の構造'!L$50</f>
        <v>13688</v>
      </c>
      <c r="N58" s="175"/>
      <c r="O58" s="175"/>
      <c r="P58" s="175">
        <f>'将来負担比率（分子）の構造'!M$50</f>
        <v>14484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3206</v>
      </c>
      <c r="C62" s="175"/>
      <c r="D62" s="175"/>
      <c r="E62" s="175">
        <f>'将来負担比率（分子）の構造'!J$45</f>
        <v>3219</v>
      </c>
      <c r="F62" s="175"/>
      <c r="G62" s="175"/>
      <c r="H62" s="175">
        <f>'将来負担比率（分子）の構造'!K$45</f>
        <v>3232</v>
      </c>
      <c r="I62" s="175"/>
      <c r="J62" s="175"/>
      <c r="K62" s="175">
        <f>'将来負担比率（分子）の構造'!L$45</f>
        <v>3295</v>
      </c>
      <c r="L62" s="175"/>
      <c r="M62" s="175"/>
      <c r="N62" s="175">
        <f>'将来負担比率（分子）の構造'!M$45</f>
        <v>3247</v>
      </c>
      <c r="O62" s="175"/>
      <c r="P62" s="175"/>
    </row>
    <row r="63" spans="1:16" x14ac:dyDescent="0.15">
      <c r="A63" s="175" t="s">
        <v>36</v>
      </c>
      <c r="B63" s="175">
        <f>'将来負担比率（分子）の構造'!I$44</f>
        <v>2320</v>
      </c>
      <c r="C63" s="175"/>
      <c r="D63" s="175"/>
      <c r="E63" s="175">
        <f>'将来負担比率（分子）の構造'!J$44</f>
        <v>2374</v>
      </c>
      <c r="F63" s="175"/>
      <c r="G63" s="175"/>
      <c r="H63" s="175">
        <f>'将来負担比率（分子）の構造'!K$44</f>
        <v>2604</v>
      </c>
      <c r="I63" s="175"/>
      <c r="J63" s="175"/>
      <c r="K63" s="175">
        <f>'将来負担比率（分子）の構造'!L$44</f>
        <v>2652</v>
      </c>
      <c r="L63" s="175"/>
      <c r="M63" s="175"/>
      <c r="N63" s="175">
        <f>'将来負担比率（分子）の構造'!M$44</f>
        <v>2447</v>
      </c>
      <c r="O63" s="175"/>
      <c r="P63" s="175"/>
    </row>
    <row r="64" spans="1:16" x14ac:dyDescent="0.15">
      <c r="A64" s="175" t="s">
        <v>35</v>
      </c>
      <c r="B64" s="175">
        <f>'将来負担比率（分子）の構造'!I$43</f>
        <v>19657</v>
      </c>
      <c r="C64" s="175"/>
      <c r="D64" s="175"/>
      <c r="E64" s="175">
        <f>'将来負担比率（分子）の構造'!J$43</f>
        <v>18466</v>
      </c>
      <c r="F64" s="175"/>
      <c r="G64" s="175"/>
      <c r="H64" s="175">
        <f>'将来負担比率（分子）の構造'!K$43</f>
        <v>17456</v>
      </c>
      <c r="I64" s="175"/>
      <c r="J64" s="175"/>
      <c r="K64" s="175">
        <f>'将来負担比率（分子）の構造'!L$43</f>
        <v>16602</v>
      </c>
      <c r="L64" s="175"/>
      <c r="M64" s="175"/>
      <c r="N64" s="175">
        <f>'将来負担比率（分子）の構造'!M$43</f>
        <v>15080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30392</v>
      </c>
      <c r="C66" s="175"/>
      <c r="D66" s="175"/>
      <c r="E66" s="175">
        <f>'将来負担比率（分子）の構造'!J$41</f>
        <v>31752</v>
      </c>
      <c r="F66" s="175"/>
      <c r="G66" s="175"/>
      <c r="H66" s="175">
        <f>'将来負担比率（分子）の構造'!K$41</f>
        <v>31963</v>
      </c>
      <c r="I66" s="175"/>
      <c r="J66" s="175"/>
      <c r="K66" s="175">
        <f>'将来負担比率（分子）の構造'!L$41</f>
        <v>32251</v>
      </c>
      <c r="L66" s="175"/>
      <c r="M66" s="175"/>
      <c r="N66" s="175">
        <f>'将来負担比率（分子）の構造'!M$41</f>
        <v>30424</v>
      </c>
      <c r="O66" s="175"/>
      <c r="P66" s="175"/>
    </row>
    <row r="67" spans="1:16" x14ac:dyDescent="0.15">
      <c r="A67" s="175" t="s">
        <v>77</v>
      </c>
      <c r="B67" s="175" t="e">
        <f>NA()</f>
        <v>#N/A</v>
      </c>
      <c r="C67" s="175">
        <f>IF(ISNUMBER('将来負担比率（分子）の構造'!I$53), IF('将来負担比率（分子）の構造'!I$53 &lt; 0, 0, '将来負担比率（分子）の構造'!I$53), NA())</f>
        <v>5673</v>
      </c>
      <c r="D67" s="175" t="e">
        <f>NA()</f>
        <v>#N/A</v>
      </c>
      <c r="E67" s="175" t="e">
        <f>NA()</f>
        <v>#N/A</v>
      </c>
      <c r="F67" s="175">
        <f>IF(ISNUMBER('将来負担比率（分子）の構造'!J$53), IF('将来負担比率（分子）の構造'!J$53 &lt; 0, 0, '将来負担比率（分子）の構造'!J$53), NA())</f>
        <v>6176</v>
      </c>
      <c r="G67" s="175" t="e">
        <f>NA()</f>
        <v>#N/A</v>
      </c>
      <c r="H67" s="175" t="e">
        <f>NA()</f>
        <v>#N/A</v>
      </c>
      <c r="I67" s="175">
        <f>IF(ISNUMBER('将来負担比率（分子）の構造'!K$53), IF('将来負担比率（分子）の構造'!K$53 &lt; 0, 0, '将来負担比率（分子）の構造'!K$53), NA())</f>
        <v>6166</v>
      </c>
      <c r="J67" s="175" t="e">
        <f>NA()</f>
        <v>#N/A</v>
      </c>
      <c r="K67" s="175" t="e">
        <f>NA()</f>
        <v>#N/A</v>
      </c>
      <c r="L67" s="175">
        <f>IF(ISNUMBER('将来負担比率（分子）の構造'!L$53), IF('将来負担比率（分子）の構造'!L$53 &lt; 0, 0, '将来負担比率（分子）の構造'!L$53), NA())</f>
        <v>4057</v>
      </c>
      <c r="M67" s="175" t="e">
        <f>NA()</f>
        <v>#N/A</v>
      </c>
      <c r="N67" s="175" t="e">
        <f>NA()</f>
        <v>#N/A</v>
      </c>
      <c r="O67" s="175">
        <f>IF(ISNUMBER('将来負担比率（分子）の構造'!M$53), IF('将来負担比率（分子）の構造'!M$53 &lt; 0, 0, '将来負担比率（分子）の構造'!M$53), NA())</f>
        <v>1706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3719</v>
      </c>
      <c r="C72" s="179">
        <f>基金残高に係る経年分析!G55</f>
        <v>4423</v>
      </c>
      <c r="D72" s="179">
        <f>基金残高に係る経年分析!H55</f>
        <v>4779</v>
      </c>
    </row>
    <row r="73" spans="1:16" x14ac:dyDescent="0.15">
      <c r="A73" s="178" t="s">
        <v>80</v>
      </c>
      <c r="B73" s="179">
        <f>基金残高に係る経年分析!F56</f>
        <v>431</v>
      </c>
      <c r="C73" s="179">
        <f>基金残高に係る経年分析!G56</f>
        <v>893</v>
      </c>
      <c r="D73" s="179">
        <f>基金残高に係る経年分析!H56</f>
        <v>896</v>
      </c>
    </row>
    <row r="74" spans="1:16" x14ac:dyDescent="0.15">
      <c r="A74" s="178" t="s">
        <v>81</v>
      </c>
      <c r="B74" s="179">
        <f>基金残高に係る経年分析!F57</f>
        <v>7032</v>
      </c>
      <c r="C74" s="179">
        <f>基金残高に係る経年分析!G57</f>
        <v>8331</v>
      </c>
      <c r="D74" s="179">
        <f>基金残高に係る経年分析!H57</f>
        <v>8493</v>
      </c>
    </row>
  </sheetData>
  <sheetProtection algorithmName="SHA-512" hashValue="2c/VXTWmwwKJrlND1ATRIKOGZP1oqWhhy1LCMBi9IUJb+8XoSqjsk1ZbdZ9xTNCtW/fApGOZmPgEekkqte72rA==" saltValue="GEWnz0/Xv3ES6kKGMa6S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2024-03-19T07:38:37Z</cp:lastPrinted>
  <dcterms:created xsi:type="dcterms:W3CDTF">2024-03-14T02:28:45Z</dcterms:created>
  <dcterms:modified xsi:type="dcterms:W3CDTF">2024-12-12T02:08:46Z</dcterms:modified>
  <cp:category/>
</cp:coreProperties>
</file>