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3諏訪\"/>
    </mc:Choice>
  </mc:AlternateContent>
  <xr:revisionPtr revIDLastSave="0" documentId="13_ncr:1_{B1CCCDEE-30AA-436E-AD85-8A5AF7DA78AC}"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U36" i="10"/>
  <c r="C36" i="10"/>
  <c r="BE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<sst xmlns="http://schemas.openxmlformats.org/spreadsheetml/2006/main" count="1108" uniqueCount="600">
  <si>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</si>
  <si>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</si>
  <si>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</si>
  <si>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</si>
  <si>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</si>
  <si>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</si>
  <si>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</si>
  <si>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</si>
  <si>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</si>
  <si>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</si>
  <si>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</si>
  <si>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</si>
  <si>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</si>
  <si>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</si>
  <si>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</si>
  <si>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</si>
  <si>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</si>
  <si>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</si>
  <si>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</si>
  <si>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</si>
  <si>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</si>
  <si>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</si>
  <si>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</si>
  <si>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</si>
  <si>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</si>
  <si>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</si>
  <si>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</si>
  <si>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</si>
  <si>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</si>
  <si>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</si>
  <si>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</si>
  <si>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</si>
  <si>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</si>
  <si>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</si>
  <si>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</si>
  <si>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</si>
  <si>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</si>
  <si>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</si>
  <si>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</si>
  <si>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</si>
  <si>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</si>
  <si>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</si>
  <si>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</si>
  <si>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</si>
  <si>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</si>
  <si>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</si>
  <si>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</si>
  <si>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</si>
  <si>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</si>
  <si>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</si>
  <si>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</si>
  <si>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</si>
  <si>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</si>
  <si>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</si>
  <si>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</si>
  <si>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</si>
  <si>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</si>
  <si>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</si>
  <si>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</si>
  <si>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</si>
  <si>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</si>
  <si>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</si>
  <si>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</si>
  <si>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</si>
  <si>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</si>
  <si>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</si>
  <si>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</si>
  <si>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</si>
  <si>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</si>
  <si>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</si>
  <si>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</si>
  <si>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</si>
  <si>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</si>
  <si>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</si>
  <si>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</si>
  <si>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</si>
  <si>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</si>
  <si>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</si>
  <si>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</si>
  <si>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</si>
  <si>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</si>
  <si>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</si>
  <si>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</si>
  <si>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</si>
  <si>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</si>
  <si>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</si>
  <si>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</si>
  <si>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</si>
  <si>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</si>
  <si>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</si>
  <si>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</si>
  <si>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</si>
  <si>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</si>
  <si>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</si>
  <si>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</si>
  <si>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</si>
  <si>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</si>
  <si>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</si>
  <si>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</si>
  <si>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</si>
  <si>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</si>
  <si>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</si>
  <si>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</si>
  <si>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</si>
  <si>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</si>
  <si>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</si>
  <si>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</si>
  <si>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</si>
  <si>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</si>
  <si>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</si>
  <si>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</si>
  <si>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</si>
  <si>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</si>
  <si>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</si>
  <si>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</si>
  <si>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</si>
  <si>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</si>
  <si>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</si>
  <si>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</si>
  <si>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</si>
  <si>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</si>
  <si>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</si>
  <si>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</si>
  <si>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</si>
  <si>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</si>
  <si>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</si>
  <si>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</si>
  <si>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</si>
  <si>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</si>
  <si>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</si>
  <si>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</si>
  <si>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</si>
  <si>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</si>
  <si>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</si>
  <si>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</si>
  <si>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</si>
  <si>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</si>
  <si>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</si>
  <si>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</si>
  <si>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</si>
  <si>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</si>
  <si>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</si>
  <si>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</si>
  <si>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</si>
  <si>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</si>
  <si>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</si>
  <si>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</si>
  <si>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</si>
  <si>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</si>
  <si>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</si>
  <si>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</si>
  <si>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</si>
  <si>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</si>
  <si>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</si>
  <si>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</si>
  <si>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</si>
  <si>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</si>
  <si>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</si>
  <si>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</si>
  <si>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</si>
  <si>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</si>
  <si>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</si>
  <si>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</si>
  <si>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</si>
  <si>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</si>
  <si>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</si>
  <si>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</si>
  <si>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</si>
  <si>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</si>
  <si>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</si>
  <si>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</si>
  <si>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</si>
  <si>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</si>
  <si>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</si>
  <si>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</si>
  <si>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</si>
  <si>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</si>
  <si>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</si>
  <si>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</si>
  <si>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</si>
  <si>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</si>
  <si>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</si>
  <si>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</si>
  <si>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</si>
  <si>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</si>
  <si>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</si>
  <si>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</si>
  <si>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</si>
  <si>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</si>
  <si>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</si>
  <si>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</si>
  <si>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</si>
  <si>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</si>
  <si>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</si>
  <si>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</si>
  <si>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</si>
  <si>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</si>
  <si>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</si>
  <si>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</si>
  <si>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</si>
  <si>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</si>
  <si>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</si>
  <si>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</si>
  <si>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</si>
  <si>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</si>
  <si>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</si>
  <si>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</si>
  <si>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</si>
  <si>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</si>
  <si>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</si>
  <si>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</si>
  <si>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</si>
  <si>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</si>
  <si>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</si>
  <si>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長野県茅野市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</si>
  <si>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</si>
  <si>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</si>
  <si>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</si>
  <si>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</si>
  <si>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</si>
  <si>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</si>
  <si>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</si>
  <si>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</si>
  <si>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</si>
  <si>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</si>
  <si>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</si>
  <si>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</si>
  <si>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</si>
  <si>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</si>
  <si>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</si>
  <si>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</si>
  <si>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</si>
  <si>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</si>
  <si>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</si>
  <si>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</si>
  <si>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</si>
  <si>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</si>
  <si>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</si>
  <si>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</si>
  <si>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</si>
  <si>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</si>
  <si>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</si>
  <si>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</si>
  <si>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</si>
  <si>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</si>
  <si>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</si>
  <si>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</si>
  <si>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</si>
  <si>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</si>
  <si>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</si>
  <si>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</si>
  <si>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</si>
  <si>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</si>
  <si>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</si>
  <si>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</si>
  <si>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</si>
  <si>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</si>
  <si>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</si>
  <si>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</si>
  <si>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</si>
  <si>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</si>
  <si>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</si>
  <si>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</si>
  <si>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</si>
  <si>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</si>
  <si>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</si>
  <si>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</si>
  <si>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</si>
  <si>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</si>
  <si>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</si>
  <si>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</si>
  <si>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</si>
  <si>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</si>
  <si>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</si>
  <si>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</si>
  <si>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</si>
  <si>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</si>
  <si>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</si>
  <si>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</si>
  <si>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</si>
  <si>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</si>
  <si>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</si>
  <si>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</si>
  <si>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</si>
  <si>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</si>
  <si>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</si>
  <si>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</si>
  <si>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</si>
  <si>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</si>
  <si>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</si>
  <si>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</si>
  <si>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</si>
  <si>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</si>
  <si>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</si>
  <si>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</si>
  <si>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</si>
  <si>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</si>
  <si>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</si>
  <si>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</si>
  <si>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</si>
  <si>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</si>
  <si>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</si>
  <si>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</si>
  <si>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</si>
  <si>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</si>
  <si>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</si>
  <si>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</si>
  <si>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</si>
  <si>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</si>
  <si>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</si>
  <si>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</si>
  <si>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</si>
  <si>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</si>
  <si>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</si>
  <si>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</si>
  <si>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</si>
  <si>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</si>
  <si>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</si>
  <si>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</si>
  <si>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</si>
  <si>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</si>
  <si>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</si>
  <si>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</si>
  <si>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</si>
  <si>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</si>
  <si>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</si>
  <si>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</si>
  <si>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</si>
  <si>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</si>
  <si>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</si>
  <si>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</si>
  <si>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</si>
  <si>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</si>
  <si>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</si>
  <si>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</si>
  <si>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</si>
  <si>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</si>
  <si>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</si>
  <si>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</si>
  <si>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</si>
  <si>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</si>
  <si>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</si>
  <si>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</si>
  <si>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</si>
  <si>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</si>
  <si>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</si>
  <si>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</si>
  <si>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</si>
  <si>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</si>
  <si>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</si>
  <si>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</si>
  <si>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</si>
  <si>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</si>
  <si>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</si>
  <si>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</si>
  <si>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</si>
  <si>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</si>
  <si>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</si>
  <si>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</si>
  <si>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</si>
  <si>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</si>
  <si>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</si>
  <si>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</si>
  <si>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</si>
  <si>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</si>
  <si>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</si>
  <si>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長野県茅野市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</si>
  <si>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</si>
  <si>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</si>
  <si>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</si>
  <si>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</si>
  <si>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</si>
  <si>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</si>
  <si>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</si>
  <si>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</si>
  <si>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</si>
  <si>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</si>
  <si>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</si>
  <si>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</si>
  <si>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</si>
  <si>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</si>
  <si>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</si>
  <si>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</si>
  <si>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</si>
  <si>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</si>
  <si>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</si>
  <si>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</si>
  <si>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</si>
  <si>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</si>
  <si>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</si>
  <si>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</si>
  <si>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</si>
  <si>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</si>
  <si>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</si>
  <si>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</si>
  <si>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</si>
  <si>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</si>
  <si>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</si>
  <si>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</si>
  <si>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</si>
  <si>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</si>
  <si>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</si>
  <si>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</si>
  <si>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</si>
  <si>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</si>
  <si>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</si>
  <si>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</si>
  <si>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</si>
  <si>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</si>
  <si>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</si>
  <si>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</si>
  <si>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</si>
  <si>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</si>
  <si>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</si>
  <si>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</si>
  <si>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</si>
  <si>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</si>
  <si>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</si>
  <si>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</si>
  <si>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</si>
  <si>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</si>
  <si>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</si>
  <si>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</si>
  <si>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</si>
  <si>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</si>
  <si>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</si>
  <si>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</si>
  <si>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</si>
  <si>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</si>
  <si>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</si>
  <si>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</si>
  <si>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</si>
  <si>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</si>
  <si>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</si>
  <si>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</si>
  <si>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</si>
  <si>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</si>
  <si>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</si>
  <si>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</si>
  <si>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</si>
  <si>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</si>
  <si>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</si>
  <si>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</si>
  <si>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</si>
  <si>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</si>
  <si>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</si>
  <si>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</si>
  <si>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</si>
  <si>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</si>
  <si>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</si>
  <si>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</si>
  <si>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</si>
  <si>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</si>
  <si>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</si>
  <si>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</si>
  <si>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</si>
  <si>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</si>
  <si>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</si>
  <si>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</si>
  <si>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</si>
  <si>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</si>
  <si>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</si>
  <si>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</si>
  <si>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</si>
  <si>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</si>
  <si>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</si>
  <si>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</si>
  <si>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</si>
  <si>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</si>
  <si>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国民健康保険診療所特別会計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</si>
  <si>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</si>
  <si>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</si>
  <si>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</si>
  <si>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</si>
  <si>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</si>
  <si>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</si>
  <si>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</si>
  <si>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</si>
  <si>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</si>
  <si>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</si>
  <si>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</si>
  <si>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</si>
  <si>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</si>
  <si>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</si>
  <si>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</si>
  <si>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</si>
  <si>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</si>
  <si>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</si>
  <si>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</si>
  <si>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</si>
  <si>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</si>
  <si>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</si>
  <si>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</si>
  <si>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</si>
  <si>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</si>
  <si>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</si>
  <si>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</si>
  <si>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</si>
  <si>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</si>
  <si>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</si>
  <si>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</si>
  <si>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</si>
  <si>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</si>
  <si>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</si>
  <si>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</si>
  <si>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</si>
  <si>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</si>
  <si>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</si>
  <si>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</si>
  <si>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</si>
  <si>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</si>
  <si>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</si>
  <si>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</si>
  <si>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</si>
  <si>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</si>
  <si>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</si>
  <si>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</si>
  <si>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</si>
  <si>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</si>
  <si>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</si>
  <si>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</si>
  <si>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</si>
  <si>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</si>
  <si>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</si>
  <si>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</si>
  <si>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</si>
  <si>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</si>
  <si>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</si>
  <si>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</si>
  <si>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</si>
  <si>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</si>
  <si>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</si>
  <si>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</si>
  <si>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</si>
  <si>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</si>
  <si>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</si>
  <si>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</si>
  <si>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</si>
  <si>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</si>
  <si>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</si>
  <si>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</si>
  <si>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</si>
  <si>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</si>
  <si>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</si>
  <si>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</si>
  <si>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</si>
  <si>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</si>
  <si>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</si>
  <si>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</si>
  <si>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</si>
  <si>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</si>
  <si>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</si>
  <si>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</si>
  <si>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</si>
  <si>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3.05</t>
  </si>
  <si>
    <t>水道事業会計</t>
  </si>
  <si>
    <t>一般会計</t>
  </si>
  <si>
    <t>下水道事業会計</t>
  </si>
  <si>
    <t>国民健康保険診療所特別会計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</si>
  <si>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</si>
  <si>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</si>
  <si>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</si>
  <si>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</si>
  <si>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</si>
  <si>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</si>
  <si>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</si>
  <si>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</si>
  <si>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</si>
  <si>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</si>
  <si>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</si>
  <si>
    <t>職員退職手当基金</t>
  </si>
  <si>
    <t>育英基金</t>
    <rPh sb="0" eb="2">
      <t>イクエイ</t>
    </rPh>
    <rPh sb="2" eb="4">
      <t>キキン</t>
    </rPh>
    <phoneticPr fontId="5"/>
  </si>
  <si>
    <t>蓼科観光施設建設基金</t>
  </si>
  <si>
    <t>学校基金</t>
    <rPh sb="0" eb="2">
      <t>ガッコウ</t>
    </rPh>
    <rPh sb="2" eb="4">
      <t>キキン</t>
    </rPh>
    <phoneticPr fontId="5"/>
  </si>
  <si>
    <t>-</t>
    <phoneticPr fontId="2"/>
  </si>
  <si>
    <t>諏訪広域連合（一般会計）</t>
    <rPh sb="0" eb="2">
      <t>スワ</t>
    </rPh>
    <rPh sb="2" eb="4">
      <t>コウイキ</t>
    </rPh>
    <rPh sb="4" eb="6">
      <t>レンゴウ</t>
    </rPh>
    <rPh sb="7" eb="9">
      <t>イッパン</t>
    </rPh>
    <rPh sb="9" eb="11">
      <t>カイケイ</t>
    </rPh>
    <phoneticPr fontId="2"/>
  </si>
  <si>
    <t xml:space="preserve"> （救護施設八ヶ岳寮特別会計）</t>
    <rPh sb="2" eb="4">
      <t>キュウゴ</t>
    </rPh>
    <rPh sb="4" eb="6">
      <t>シセツ</t>
    </rPh>
    <rPh sb="6" eb="9">
      <t>ヤツガタケ</t>
    </rPh>
    <rPh sb="9" eb="10">
      <t>リョウ</t>
    </rPh>
    <rPh sb="10" eb="12">
      <t>トクベツ</t>
    </rPh>
    <rPh sb="12" eb="14">
      <t>カイケイ</t>
    </rPh>
    <phoneticPr fontId="2"/>
  </si>
  <si>
    <t xml:space="preserve"> （介護保険特別会計）</t>
    <rPh sb="2" eb="4">
      <t>カイゴ</t>
    </rPh>
    <rPh sb="4" eb="6">
      <t>ホケン</t>
    </rPh>
    <rPh sb="6" eb="8">
      <t>トクベツ</t>
    </rPh>
    <rPh sb="8" eb="10">
      <t>カイケイ</t>
    </rPh>
    <phoneticPr fontId="2"/>
  </si>
  <si>
    <t xml:space="preserve"> （諏訪広域消防特別会計）</t>
    <rPh sb="2" eb="4">
      <t>スワ</t>
    </rPh>
    <rPh sb="4" eb="6">
      <t>コウイキ</t>
    </rPh>
    <rPh sb="6" eb="8">
      <t>ショウボウ</t>
    </rPh>
    <rPh sb="8" eb="10">
      <t>トクベツ</t>
    </rPh>
    <rPh sb="10" eb="12">
      <t>カイケイ</t>
    </rPh>
    <phoneticPr fontId="2"/>
  </si>
  <si>
    <t xml:space="preserve"> （ふるさと市町村圏基金事業特別会計）</t>
    <rPh sb="6" eb="9">
      <t>シチョウソン</t>
    </rPh>
    <rPh sb="9" eb="10">
      <t>ケン</t>
    </rPh>
    <rPh sb="10" eb="12">
      <t>キキン</t>
    </rPh>
    <rPh sb="12" eb="14">
      <t>ジギョウ</t>
    </rPh>
    <rPh sb="14" eb="16">
      <t>トクベツ</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</si>
  <si>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</si>
  <si>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xml:space="preserve"> （ごみ処理事業特別会計）</t>
    <rPh sb="4" eb="6">
      <t>ショリ</t>
    </rPh>
    <rPh sb="6" eb="8">
      <t>ジギョウ</t>
    </rPh>
    <rPh sb="8" eb="10">
      <t>トクベツ</t>
    </rPh>
    <rPh sb="10" eb="12">
      <t>カイケイ</t>
    </rPh>
    <phoneticPr fontId="2"/>
  </si>
  <si>
    <t>白樺湖下水道組合</t>
    <rPh sb="0" eb="3">
      <t>シラカバコ</t>
    </rPh>
    <rPh sb="3" eb="6">
      <t>ゲスイドウ</t>
    </rPh>
    <rPh sb="6" eb="8">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</si>
  <si>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</si>
  <si>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xml:space="preserve"> （介護老人保健施設特別会計）</t>
    <rPh sb="2" eb="4">
      <t>カイゴ</t>
    </rPh>
    <rPh sb="4" eb="6">
      <t>ロウジン</t>
    </rPh>
    <rPh sb="6" eb="8">
      <t>ホケン</t>
    </rPh>
    <rPh sb="8" eb="10">
      <t>シセツ</t>
    </rPh>
    <rPh sb="10" eb="12">
      <t>トクベツ</t>
    </rPh>
    <rPh sb="12" eb="14">
      <t>カイケイ</t>
    </rPh>
    <phoneticPr fontId="2"/>
  </si>
  <si>
    <t xml:space="preserve"> （看護専門学校特別会計）</t>
    <rPh sb="2" eb="4">
      <t>カンゴ</t>
    </rPh>
    <rPh sb="4" eb="6">
      <t>センモン</t>
    </rPh>
    <rPh sb="6" eb="8">
      <t>ガッコウ</t>
    </rPh>
    <rPh sb="8" eb="10">
      <t>トクベツ</t>
    </rPh>
    <rPh sb="10" eb="12">
      <t>カイケイ</t>
    </rPh>
    <phoneticPr fontId="2"/>
  </si>
  <si>
    <t xml:space="preserve"> （介護老人福祉施設特別会計）</t>
    <rPh sb="2" eb="4">
      <t>カイゴ</t>
    </rPh>
    <rPh sb="4" eb="6">
      <t>ロウジン</t>
    </rPh>
    <rPh sb="6" eb="8">
      <t>フクシ</t>
    </rPh>
    <rPh sb="8" eb="10">
      <t>シセツ</t>
    </rPh>
    <rPh sb="10" eb="12">
      <t>トクベツ</t>
    </rPh>
    <rPh sb="12" eb="14">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</si>
  <si>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</si>
  <si>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</si>
  <si>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 xml:space="preserve"> （後期高齢者医療特別会計）</t>
    <rPh sb="2" eb="4">
      <t>コウキ</t>
    </rPh>
    <rPh sb="4" eb="7">
      <t>コウレイシャ</t>
    </rPh>
    <rPh sb="7" eb="9">
      <t>イリョウ</t>
    </rPh>
    <rPh sb="9" eb="11">
      <t>トクベツ</t>
    </rPh>
    <rPh sb="11" eb="13">
      <t>カイケイ</t>
    </rPh>
    <phoneticPr fontId="2"/>
  </si>
  <si>
    <t>長野県民交通災害共済組合</t>
    <rPh sb="0" eb="4">
      <t>ナガノケンミン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</si>
  <si>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</si>
  <si>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</si>
  <si>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</si>
  <si>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</si>
  <si>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</si>
  <si>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</si>
  <si>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一般社団法人茅野観光まちづくり推進機構</t>
    <rPh sb="0" eb="2">
      <t>イッパン</t>
    </rPh>
    <rPh sb="2" eb="4">
      <t>シャダン</t>
    </rPh>
    <rPh sb="4" eb="6">
      <t>ホウジン</t>
    </rPh>
    <rPh sb="6" eb="8">
      <t>チノ</t>
    </rPh>
    <rPh sb="8" eb="10">
      <t>カンコウ</t>
    </rPh>
    <rPh sb="15" eb="17">
      <t>スイシン</t>
    </rPh>
    <rPh sb="17" eb="19">
      <t>キコウ</t>
    </rPh>
    <phoneticPr fontId="2"/>
  </si>
  <si>
    <t>△34</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</si>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</sst>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6A7E-4225-844B-B7FEDD404C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45324</c:v>
                </c:pt>
                <c:pt idx="1">
                  <c:v>63676</c:v>
                </c:pt>
                <c:pt idx="2">
                  <c:v>43156</c:v>
                </c:pt>
                <c:pt idx="3">
                  <c:v>39356</c:v>
                </c:pt>
                <c:pt idx="4">
                  <c:v>71228</c:v>
                </c:pt>
              </c:numCache>
            </c:numRef>
          </c:val>
          <c:smooth val="0"/>
          <c:extLst>
            <c:ext xmlns:c16="http://schemas.microsoft.com/office/drawing/2014/chart" uri="{C3380CC4-5D6E-409C-BE32-E72D297353CC}">
              <c16:uniqueId val="{00000001-6A7E-4225-844B-B7FEDD404C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4.82</c:v>
                </c:pt>
                <c:pt idx="1">
                  <c:v>3.45</c:v>
                </c:pt>
                <c:pt idx="2">
                  <c:v>5.17</c:v>
                </c:pt>
                <c:pt idx="3">
                  <c:v>8.4</c:v>
                </c:pt>
                <c:pt idx="4">
                  <c:v>9.75</c:v>
                </c:pt>
              </c:numCache>
            </c:numRef>
          </c:val>
          <c:extLst>
            <c:ext xmlns:c16="http://schemas.microsoft.com/office/drawing/2014/chart" uri="{C3380CC4-5D6E-409C-BE32-E72D297353CC}">
              <c16:uniqueId val="{00000000-186D-4458-9B56-7D3D874E65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14.83</c:v>
                </c:pt>
                <c:pt idx="1">
                  <c:v>12.98</c:v>
                </c:pt>
                <c:pt idx="2">
                  <c:v>10.71</c:v>
                </c:pt>
                <c:pt idx="3">
                  <c:v>11.39</c:v>
                </c:pt>
                <c:pt idx="4">
                  <c:v>11.7</c:v>
                </c:pt>
              </c:numCache>
            </c:numRef>
          </c:val>
          <c:extLst>
            <c:ext xmlns:c16="http://schemas.microsoft.com/office/drawing/2014/chart" uri="{C3380CC4-5D6E-409C-BE32-E72D297353CC}">
              <c16:uniqueId val="{00000001-186D-4458-9B56-7D3D874E65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0.18</c:v>
                </c:pt>
                <c:pt idx="1">
                  <c:v>-3.05</c:v>
                </c:pt>
                <c:pt idx="2">
                  <c:v>0.25</c:v>
                </c:pt>
                <c:pt idx="3">
                  <c:v>4.68</c:v>
                </c:pt>
                <c:pt idx="4">
                  <c:v>1.27</c:v>
                </c:pt>
              </c:numCache>
            </c:numRef>
          </c:val>
          <c:smooth val="0"/>
          <c:extLst>
            <c:ext xmlns:c16="http://schemas.microsoft.com/office/drawing/2014/chart" uri="{C3380CC4-5D6E-409C-BE32-E72D297353CC}">
              <c16:uniqueId val="{00000002-186D-4458-9B56-7D3D874E65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A1-400B-ABF4-F0659E7705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A1-400B-ABF4-F0659E7705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A1-400B-ABF4-F0659E7705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A1-400B-ABF4-F0659E7705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0.18</c:v>
                </c:pt>
                <c:pt idx="4">
                  <c:v>#N/A</c:v>
                </c:pt>
                <c:pt idx="5">
                  <c:v>0.17</c:v>
                </c:pt>
                <c:pt idx="6">
                  <c:v>#N/A</c:v>
                </c:pt>
                <c:pt idx="7">
                  <c:v>0.17</c:v>
                </c:pt>
                <c:pt idx="8">
                  <c:v>#N/A</c:v>
                </c:pt>
                <c:pt idx="9">
                  <c:v>0.16</c:v>
                </c:pt>
              </c:numCache>
            </c:numRef>
          </c:val>
          <c:extLst>
            <c:ext xmlns:c16="http://schemas.microsoft.com/office/drawing/2014/chart" uri="{C3380CC4-5D6E-409C-BE32-E72D297353CC}">
              <c16:uniqueId val="{00000004-51A1-400B-ABF4-F0659E7705A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1.27</c:v>
                </c:pt>
                <c:pt idx="2">
                  <c:v>#N/A</c:v>
                </c:pt>
                <c:pt idx="3">
                  <c:v>0.77</c:v>
                </c:pt>
                <c:pt idx="4">
                  <c:v>#N/A</c:v>
                </c:pt>
                <c:pt idx="5">
                  <c:v>1.07</c:v>
                </c:pt>
                <c:pt idx="6">
                  <c:v>#N/A</c:v>
                </c:pt>
                <c:pt idx="7">
                  <c:v>1.04</c:v>
                </c:pt>
                <c:pt idx="8">
                  <c:v>#N/A</c:v>
                </c:pt>
                <c:pt idx="9">
                  <c:v>0.63</c:v>
                </c:pt>
              </c:numCache>
            </c:numRef>
          </c:val>
          <c:extLst>
            <c:ext xmlns:c16="http://schemas.microsoft.com/office/drawing/2014/chart" uri="{C3380CC4-5D6E-409C-BE32-E72D297353CC}">
              <c16:uniqueId val="{00000005-51A1-400B-ABF4-F0659E7705A9}"/>
            </c:ext>
          </c:extLst>
        </c:ser>
        <c:ser>
          <c:idx val="6"/>
          <c:order val="6"/>
          <c:tx>
            <c:strRef>
              <c:f>データシート!$A$33</c:f>
              <c:strCache>
                <c:ptCount val="1"/>
                <c:pt idx="0">
                  <c:v>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1.1399999999999999</c:v>
                </c:pt>
                <c:pt idx="2">
                  <c:v>#N/A</c:v>
                </c:pt>
                <c:pt idx="3">
                  <c:v>1.06</c:v>
                </c:pt>
                <c:pt idx="4">
                  <c:v>#N/A</c:v>
                </c:pt>
                <c:pt idx="5">
                  <c:v>0.99</c:v>
                </c:pt>
                <c:pt idx="6">
                  <c:v>#N/A</c:v>
                </c:pt>
                <c:pt idx="7">
                  <c:v>0.99</c:v>
                </c:pt>
                <c:pt idx="8">
                  <c:v>#N/A</c:v>
                </c:pt>
                <c:pt idx="9">
                  <c:v>1.0900000000000001</c:v>
                </c:pt>
              </c:numCache>
            </c:numRef>
          </c:val>
          <c:extLst>
            <c:ext xmlns:c16="http://schemas.microsoft.com/office/drawing/2014/chart" uri="{C3380CC4-5D6E-409C-BE32-E72D297353CC}">
              <c16:uniqueId val="{00000006-51A1-400B-ABF4-F0659E7705A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7.75</c:v>
                </c:pt>
                <c:pt idx="2">
                  <c:v>#N/A</c:v>
                </c:pt>
                <c:pt idx="3">
                  <c:v>6.86</c:v>
                </c:pt>
                <c:pt idx="4">
                  <c:v>#N/A</c:v>
                </c:pt>
                <c:pt idx="5">
                  <c:v>5.8</c:v>
                </c:pt>
                <c:pt idx="6">
                  <c:v>#N/A</c:v>
                </c:pt>
                <c:pt idx="7">
                  <c:v>5.39</c:v>
                </c:pt>
                <c:pt idx="8">
                  <c:v>#N/A</c:v>
                </c:pt>
                <c:pt idx="9">
                  <c:v>5.75</c:v>
                </c:pt>
              </c:numCache>
            </c:numRef>
          </c:val>
          <c:extLst>
            <c:ext xmlns:c16="http://schemas.microsoft.com/office/drawing/2014/chart" uri="{C3380CC4-5D6E-409C-BE32-E72D297353CC}">
              <c16:uniqueId val="{00000007-51A1-400B-ABF4-F0659E7705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4.8099999999999996</c:v>
                </c:pt>
                <c:pt idx="2">
                  <c:v>#N/A</c:v>
                </c:pt>
                <c:pt idx="3">
                  <c:v>3.45</c:v>
                </c:pt>
                <c:pt idx="4">
                  <c:v>#N/A</c:v>
                </c:pt>
                <c:pt idx="5">
                  <c:v>5.16</c:v>
                </c:pt>
                <c:pt idx="6">
                  <c:v>#N/A</c:v>
                </c:pt>
                <c:pt idx="7">
                  <c:v>8.39</c:v>
                </c:pt>
                <c:pt idx="8">
                  <c:v>#N/A</c:v>
                </c:pt>
                <c:pt idx="9">
                  <c:v>9.74</c:v>
                </c:pt>
              </c:numCache>
            </c:numRef>
          </c:val>
          <c:extLst>
            <c:ext xmlns:c16="http://schemas.microsoft.com/office/drawing/2014/chart" uri="{C3380CC4-5D6E-409C-BE32-E72D297353CC}">
              <c16:uniqueId val="{00000008-51A1-400B-ABF4-F0659E7705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21.17</c:v>
                </c:pt>
                <c:pt idx="2">
                  <c:v>#N/A</c:v>
                </c:pt>
                <c:pt idx="3">
                  <c:v>21.11</c:v>
                </c:pt>
                <c:pt idx="4">
                  <c:v>#N/A</c:v>
                </c:pt>
                <c:pt idx="5">
                  <c:v>20.04</c:v>
                </c:pt>
                <c:pt idx="6">
                  <c:v>#N/A</c:v>
                </c:pt>
                <c:pt idx="7">
                  <c:v>19.05</c:v>
                </c:pt>
                <c:pt idx="8">
                  <c:v>#N/A</c:v>
                </c:pt>
                <c:pt idx="9">
                  <c:v>18.78</c:v>
                </c:pt>
              </c:numCache>
            </c:numRef>
          </c:val>
          <c:extLst>
            <c:ext xmlns:c16="http://schemas.microsoft.com/office/drawing/2014/chart" uri="{C3380CC4-5D6E-409C-BE32-E72D297353CC}">
              <c16:uniqueId val="{00000009-51A1-400B-ABF4-F0659E7705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2865</c:v>
                </c:pt>
                <c:pt idx="5">
                  <c:v>2800</c:v>
                </c:pt>
                <c:pt idx="8">
                  <c:v>2661</c:v>
                </c:pt>
                <c:pt idx="11">
                  <c:v>2618</c:v>
                </c:pt>
                <c:pt idx="14">
                  <c:v>2647</c:v>
                </c:pt>
              </c:numCache>
            </c:numRef>
          </c:val>
          <c:extLst>
            <c:ext xmlns:c16="http://schemas.microsoft.com/office/drawing/2014/chart" uri="{C3380CC4-5D6E-409C-BE32-E72D297353CC}">
              <c16:uniqueId val="{00000000-093E-499C-B611-CAB70DD6EC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093E-499C-B611-CAB70DD6EC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093E-499C-B611-CAB70DD6EC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327</c:v>
                </c:pt>
                <c:pt idx="3">
                  <c:v>359</c:v>
                </c:pt>
                <c:pt idx="6">
                  <c:v>398</c:v>
                </c:pt>
                <c:pt idx="9">
                  <c:v>409</c:v>
                </c:pt>
                <c:pt idx="12">
                  <c:v>441</c:v>
                </c:pt>
              </c:numCache>
            </c:numRef>
          </c:val>
          <c:extLst>
            <c:ext xmlns:c16="http://schemas.microsoft.com/office/drawing/2014/chart" uri="{C3380CC4-5D6E-409C-BE32-E72D297353CC}">
              <c16:uniqueId val="{00000003-093E-499C-B611-CAB70DD6EC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720</c:v>
                </c:pt>
                <c:pt idx="3">
                  <c:v>755</c:v>
                </c:pt>
                <c:pt idx="6">
                  <c:v>731</c:v>
                </c:pt>
                <c:pt idx="9">
                  <c:v>656</c:v>
                </c:pt>
                <c:pt idx="12">
                  <c:v>650</c:v>
                </c:pt>
              </c:numCache>
            </c:numRef>
          </c:val>
          <c:extLst>
            <c:ext xmlns:c16="http://schemas.microsoft.com/office/drawing/2014/chart" uri="{C3380CC4-5D6E-409C-BE32-E72D297353CC}">
              <c16:uniqueId val="{00000004-093E-499C-B611-CAB70DD6EC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3E-499C-B611-CAB70DD6EC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3E-499C-B611-CAB70DD6EC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2733</c:v>
                </c:pt>
                <c:pt idx="3">
                  <c:v>2630</c:v>
                </c:pt>
                <c:pt idx="6">
                  <c:v>2564</c:v>
                </c:pt>
                <c:pt idx="9">
                  <c:v>2661</c:v>
                </c:pt>
                <c:pt idx="12">
                  <c:v>2704</c:v>
                </c:pt>
              </c:numCache>
            </c:numRef>
          </c:val>
          <c:extLst>
            <c:ext xmlns:c16="http://schemas.microsoft.com/office/drawing/2014/chart" uri="{C3380CC4-5D6E-409C-BE32-E72D297353CC}">
              <c16:uniqueId val="{00000007-093E-499C-B611-CAB70DD6EC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924</c:v>
                </c:pt>
                <c:pt idx="2">
                  <c:v>#N/A</c:v>
                </c:pt>
                <c:pt idx="3">
                  <c:v>#N/A</c:v>
                </c:pt>
                <c:pt idx="4">
                  <c:v>954</c:v>
                </c:pt>
                <c:pt idx="5">
                  <c:v>#N/A</c:v>
                </c:pt>
                <c:pt idx="6">
                  <c:v>#N/A</c:v>
                </c:pt>
                <c:pt idx="7">
                  <c:v>1042</c:v>
                </c:pt>
                <c:pt idx="8">
                  <c:v>#N/A</c:v>
                </c:pt>
                <c:pt idx="9">
                  <c:v>#N/A</c:v>
                </c:pt>
                <c:pt idx="10">
                  <c:v>1117</c:v>
                </c:pt>
                <c:pt idx="11">
                  <c:v>#N/A</c:v>
                </c:pt>
                <c:pt idx="12">
                  <c:v>#N/A</c:v>
                </c:pt>
                <c:pt idx="13">
                  <c:v>1157</c:v>
                </c:pt>
                <c:pt idx="14">
                  <c:v>#N/A</c:v>
                </c:pt>
              </c:numCache>
            </c:numRef>
          </c:val>
          <c:smooth val="0"/>
          <c:extLst>
            <c:ext xmlns:c16="http://schemas.microsoft.com/office/drawing/2014/chart" uri="{C3380CC4-5D6E-409C-BE32-E72D297353CC}">
              <c16:uniqueId val="{00000008-093E-499C-B611-CAB70DD6EC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25052</c:v>
                </c:pt>
                <c:pt idx="5">
                  <c:v>24792</c:v>
                </c:pt>
                <c:pt idx="8">
                  <c:v>25260</c:v>
                </c:pt>
                <c:pt idx="11">
                  <c:v>25127</c:v>
                </c:pt>
                <c:pt idx="14">
                  <c:v>24141</c:v>
                </c:pt>
              </c:numCache>
            </c:numRef>
          </c:val>
          <c:extLst>
            <c:ext xmlns:c16="http://schemas.microsoft.com/office/drawing/2014/chart" uri="{C3380CC4-5D6E-409C-BE32-E72D297353CC}">
              <c16:uniqueId val="{00000000-F728-4041-97F0-64C323675E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4101</c:v>
                </c:pt>
                <c:pt idx="5">
                  <c:v>3933</c:v>
                </c:pt>
                <c:pt idx="8">
                  <c:v>3881</c:v>
                </c:pt>
                <c:pt idx="11">
                  <c:v>3857</c:v>
                </c:pt>
                <c:pt idx="14">
                  <c:v>3697</c:v>
                </c:pt>
              </c:numCache>
            </c:numRef>
          </c:val>
          <c:extLst>
            <c:ext xmlns:c16="http://schemas.microsoft.com/office/drawing/2014/chart" uri="{C3380CC4-5D6E-409C-BE32-E72D297353CC}">
              <c16:uniqueId val="{00000001-F728-4041-97F0-64C323675E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4817</c:v>
                </c:pt>
                <c:pt idx="5">
                  <c:v>4577</c:v>
                </c:pt>
                <c:pt idx="8">
                  <c:v>4275</c:v>
                </c:pt>
                <c:pt idx="11">
                  <c:v>4869</c:v>
                </c:pt>
                <c:pt idx="14">
                  <c:v>4904</c:v>
                </c:pt>
              </c:numCache>
            </c:numRef>
          </c:val>
          <c:extLst>
            <c:ext xmlns:c16="http://schemas.microsoft.com/office/drawing/2014/chart" uri="{C3380CC4-5D6E-409C-BE32-E72D297353CC}">
              <c16:uniqueId val="{00000002-F728-4041-97F0-64C323675E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28-4041-97F0-64C323675E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28-4041-97F0-64C323675E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28-4041-97F0-64C323675E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3512</c:v>
                </c:pt>
                <c:pt idx="3">
                  <c:v>3461</c:v>
                </c:pt>
                <c:pt idx="6">
                  <c:v>3460</c:v>
                </c:pt>
                <c:pt idx="9">
                  <c:v>3527</c:v>
                </c:pt>
                <c:pt idx="12">
                  <c:v>3427</c:v>
                </c:pt>
              </c:numCache>
            </c:numRef>
          </c:val>
          <c:extLst>
            <c:ext xmlns:c16="http://schemas.microsoft.com/office/drawing/2014/chart" uri="{C3380CC4-5D6E-409C-BE32-E72D297353CC}">
              <c16:uniqueId val="{00000006-F728-4041-97F0-64C323675E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4859</c:v>
                </c:pt>
                <c:pt idx="3">
                  <c:v>4391</c:v>
                </c:pt>
                <c:pt idx="6">
                  <c:v>4416</c:v>
                </c:pt>
                <c:pt idx="9">
                  <c:v>5284</c:v>
                </c:pt>
                <c:pt idx="12">
                  <c:v>5012</c:v>
                </c:pt>
              </c:numCache>
            </c:numRef>
          </c:val>
          <c:extLst>
            <c:ext xmlns:c16="http://schemas.microsoft.com/office/drawing/2014/chart" uri="{C3380CC4-5D6E-409C-BE32-E72D297353CC}">
              <c16:uniqueId val="{00000007-F728-4041-97F0-64C323675E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7636</c:v>
                </c:pt>
                <c:pt idx="3">
                  <c:v>6910</c:v>
                </c:pt>
                <c:pt idx="6">
                  <c:v>6382</c:v>
                </c:pt>
                <c:pt idx="9">
                  <c:v>6037</c:v>
                </c:pt>
                <c:pt idx="12">
                  <c:v>5456</c:v>
                </c:pt>
              </c:numCache>
            </c:numRef>
          </c:val>
          <c:extLst>
            <c:ext xmlns:c16="http://schemas.microsoft.com/office/drawing/2014/chart" uri="{C3380CC4-5D6E-409C-BE32-E72D297353CC}">
              <c16:uniqueId val="{00000008-F728-4041-97F0-64C323675E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c:v>
                </c:pt>
                <c:pt idx="3">
                  <c:v>51</c:v>
                </c:pt>
                <c:pt idx="6">
                  <c:v>42</c:v>
                </c:pt>
                <c:pt idx="9">
                  <c:v>34</c:v>
                </c:pt>
                <c:pt idx="12">
                  <c:v>25</c:v>
                </c:pt>
              </c:numCache>
            </c:numRef>
          </c:val>
          <c:extLst>
            <c:ext xmlns:c16="http://schemas.microsoft.com/office/drawing/2014/chart" uri="{C3380CC4-5D6E-409C-BE32-E72D297353CC}">
              <c16:uniqueId val="{00000009-F728-4041-97F0-64C323675E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26485</c:v>
                </c:pt>
                <c:pt idx="3">
                  <c:v>26847</c:v>
                </c:pt>
                <c:pt idx="6">
                  <c:v>26284</c:v>
                </c:pt>
                <c:pt idx="9">
                  <c:v>26031</c:v>
                </c:pt>
                <c:pt idx="12">
                  <c:v>24583</c:v>
                </c:pt>
              </c:numCache>
            </c:numRef>
          </c:val>
          <c:extLst>
            <c:ext xmlns:c16="http://schemas.microsoft.com/office/drawing/2014/chart" uri="{C3380CC4-5D6E-409C-BE32-E72D297353CC}">
              <c16:uniqueId val="{0000000A-F728-4041-97F0-64C323675E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8582</c:v>
                </c:pt>
                <c:pt idx="2">
                  <c:v>#N/A</c:v>
                </c:pt>
                <c:pt idx="3">
                  <c:v>#N/A</c:v>
                </c:pt>
                <c:pt idx="4">
                  <c:v>8357</c:v>
                </c:pt>
                <c:pt idx="5">
                  <c:v>#N/A</c:v>
                </c:pt>
                <c:pt idx="6">
                  <c:v>#N/A</c:v>
                </c:pt>
                <c:pt idx="7">
                  <c:v>7168</c:v>
                </c:pt>
                <c:pt idx="8">
                  <c:v>#N/A</c:v>
                </c:pt>
                <c:pt idx="9">
                  <c:v>#N/A</c:v>
                </c:pt>
                <c:pt idx="10">
                  <c:v>7060</c:v>
                </c:pt>
                <c:pt idx="11">
                  <c:v>#N/A</c:v>
                </c:pt>
                <c:pt idx="12">
                  <c:v>#N/A</c:v>
                </c:pt>
                <c:pt idx="13">
                  <c:v>5761</c:v>
                </c:pt>
                <c:pt idx="14">
                  <c:v>#N/A</c:v>
                </c:pt>
              </c:numCache>
            </c:numRef>
          </c:val>
          <c:smooth val="0"/>
          <c:extLst>
            <c:ext xmlns:c16="http://schemas.microsoft.com/office/drawing/2014/chart" uri="{C3380CC4-5D6E-409C-BE32-E72D297353CC}">
              <c16:uniqueId val="{0000000B-F728-4041-97F0-64C323675E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1821</c:v>
                </c:pt>
                <c:pt idx="1">
                  <c:v>2035</c:v>
                </c:pt>
                <c:pt idx="2">
                  <c:v>2050</c:v>
                </c:pt>
              </c:numCache>
            </c:numRef>
          </c:val>
          <c:extLst>
            <c:ext xmlns:c16="http://schemas.microsoft.com/office/drawing/2014/chart" uri="{C3380CC4-5D6E-409C-BE32-E72D297353CC}">
              <c16:uniqueId val="{00000000-7662-4C90-B8F4-62F9918B55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1141</c:v>
                </c:pt>
                <c:pt idx="1">
                  <c:v>1492</c:v>
                </c:pt>
                <c:pt idx="2">
                  <c:v>1504</c:v>
                </c:pt>
              </c:numCache>
            </c:numRef>
          </c:val>
          <c:extLst>
            <c:ext xmlns:c16="http://schemas.microsoft.com/office/drawing/2014/chart" uri="{C3380CC4-5D6E-409C-BE32-E72D297353CC}">
              <c16:uniqueId val="{00000001-7662-4C90-B8F4-62F9918B55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815</c:v>
                </c:pt>
                <c:pt idx="1">
                  <c:v>844</c:v>
                </c:pt>
                <c:pt idx="2">
                  <c:v>896</c:v>
                </c:pt>
              </c:numCache>
            </c:numRef>
          </c:val>
          <c:extLst>
            <c:ext xmlns:c16="http://schemas.microsoft.com/office/drawing/2014/chart" uri="{C3380CC4-5D6E-409C-BE32-E72D297353CC}">
              <c16:uniqueId val="{00000002-7662-4C90-B8F4-62F9918B55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元金償還額より新規発行額を抑制してきたことにより段階的に減少していたが、一部事務組合の施設の新規整備にともなう元利償還金に対する負担の増加や、公共施設の老朽化に伴う修繕や建て替え事業による公債残高の増加による元利償還金の増加等、今後も実質公債費比率の上昇が見込まれるため、事業の平準化や補助金等の活用、地方交付税措置のある起債の発行、新発債の借入条件の工夫により、上昇を抑制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等改革推進債を発行したことにより、大幅に増加したが、その後は順調に減少してきた。公営企業債等繰入見込み額は下水道事業の起債発行の抑制により減少が続いているが、組合等負担等見込額については、組合立諏訪中央病院の増改築や、組合立諏訪南リサイクルセンターの整備により、一時的に増加しており、元金償還の開始等に併せ、今後もさらなる増加が見込まれている。今後は市内小中学校の建替事業により一般会計においても地方債残高の増加が見込まれていることから、事業の平準化、補助金等の活用や地方交付税措置のある有利な起債の発行によ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長野県茅野市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蓼科観光施設建設基金等で総額５百万円を取り崩した一方で、財政調整基金に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百万円積み立てたことから、積立額が取崩額を上回り、基金全体では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年度からの集中的な財政構造改革の取組により、平成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の取崩しに頼らない収支均衡予算を達成してきた。しかし、社会保障関連経費や一部事務組合への負担金等の増加により財政運営が厳しくなり、令和元年度からは財政調整基金の取崩しに頼る予算編成となっている。前年度に引き続き、令和４年度も積立を行うことができたが、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中期的には基金残高は減少している。人口一人当たりの基金残高が県内で下位に推移している状況にある中で、今後は公共施設の建替え等の大型事業も予定されているため、基金の取崩しに恒常的に頼らない持続可能な財政運営のため、既存事業の抜本的な見直しを含めた行財政改革に取り組んで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公共施設整備基金：公共施設の整備全般に係る経費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職員退職手当基金：一般職員の退職手当に係る経費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育英基金：奨学金に係る育英資金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蓼科観光建設基金：入湯税を主な原資とし、茅野市蓼科観光施設建設に係る経費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学校基金：茅野市立小中学校の建築及び増改築ならびに既存の学校教育施設の経費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百万円と観光地整備に伴う取崩し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その他の基金：利子積立による増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公共施設整備基金：今後見込まれている大規模な公共施設整備事業の必要額に対し基金残高が不足していることから、不足額を計画的に積立て、現在高を維持していくこととする。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職員退職手当基金：職員の定年延長の段階的実施に伴う退職手当の隔年の増減を平準化するため、計画的な積立てと取崩しを行う。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54,637
53,613
266.59
30,904,140
29,097,068
1,707,692
17,520,292
24,582,792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年度に諏訪東京理科大学が公立化したことに伴い、普通交付税の基準財政需要額に公立大学に係る算入が始まり、令和４年度需要額には前年度比約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千万円減で、約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が算入されている。令和４年度の需要額はほぼ横ばいだが、段階的に増加してきたため、財政力指数も逓減してきた。なお、令和４年度の財政力指数については、公立大学の影響に加えて、新型コロナウイルス感染症等の影響による物価高騰も低下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28222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が減少し、物価高騰に伴う各種経費の増加や人件費が上昇した。比率の分子となる経常的支出が増加したことに対して、分母となる経常的収入が減少したことで、経常収支比率は前年度比べ４．７ポイント増加した。今後も公共施設の老朽化に伴う維持管理費の増加、高齢化に伴う扶助費の増加などにより経常的支出が増加し、比率の上昇が予想される。財政の硬直化を招かないために、経常化した既存事業を見直す等の行財政改革を進め、上昇幅を抑えるよう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2222</xdr:rowOff>
    </xdr:from>
    <xdr:to>
      <xdr:col>23</xdr:col>
      <xdr:colOff>133350</xdr:colOff>
      <xdr:row>63</xdr:row>
      <xdr:rowOff>114300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32122"/>
          <a:ext cx="838200" cy="2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32122"/>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191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122872</xdr:rowOff>
    </xdr:from>
    <xdr:to>
      <xdr:col>19</xdr:col>
      <xdr:colOff>184150</xdr:colOff>
      <xdr:row>62</xdr:row>
      <xdr:rowOff>53022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％の増加、物件費は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％の減少となり、人口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人当たりでは</a:t>
          </a:r>
          <a:r>
            <a:rPr kumimoji="1" lang="en-US" altLang="ja-JP" sz="1300">
              <a:latin typeface="ＭＳ Ｐゴシック" panose="020B0600070205080204" pitchFamily="50" charset="-128"/>
              <a:ea typeface="ＭＳ Ｐゴシック" panose="020B0600070205080204" pitchFamily="50" charset="-128"/>
            </a:rPr>
            <a:t>1,118</a:t>
          </a:r>
          <a:r>
            <a:rPr kumimoji="1" lang="ja-JP" altLang="en-US" sz="1300">
              <a:latin typeface="ＭＳ Ｐゴシック" panose="020B0600070205080204" pitchFamily="50" charset="-128"/>
              <a:ea typeface="ＭＳ Ｐゴシック" panose="020B0600070205080204" pitchFamily="50" charset="-128"/>
            </a:rPr>
            <a:t>円の増加となった。これは、退職手当の増加、光熱水費・燃料費等の増加や新型コロナウイルスワクチン接種関係委託費の減少などが影響している。なお、新型コロナウイルスの５類移行に伴い、令和５年度以後は平常時の状況に戻ることが予想されるが、公共施設の適正管理による物件費及び維持補修費の削減のほか、組織機構の見直しや職員配置の工夫による業務の効率化を推進し人件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150980</xdr:rowOff>
    </xdr:from>
    <xdr:to>
      <xdr:col>23</xdr:col>
      <xdr:colOff>133350</xdr:colOff>
      <xdr:row>82</xdr:row>
      <xdr:rowOff>159972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9880"/>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83922</xdr:rowOff>
    </xdr:from>
    <xdr:to>
      <xdr:col>19</xdr:col>
      <xdr:colOff>133350</xdr:colOff>
      <xdr:row>82</xdr:row>
      <xdr:rowOff>150980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2822"/>
          <a:ext cx="889000" cy="6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161948</xdr:rowOff>
    </xdr:from>
    <xdr:to>
      <xdr:col>15</xdr:col>
      <xdr:colOff>82550</xdr:colOff>
      <xdr:row>82</xdr:row>
      <xdr:rowOff>83922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9398"/>
          <a:ext cx="889000" cy="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157163</xdr:rowOff>
    </xdr:from>
    <xdr:to>
      <xdr:col>11</xdr:col>
      <xdr:colOff>31750</xdr:colOff>
      <xdr:row>81</xdr:row>
      <xdr:rowOff>161948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44613"/>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109172</xdr:rowOff>
    </xdr:from>
    <xdr:to>
      <xdr:col>23</xdr:col>
      <xdr:colOff>184150</xdr:colOff>
      <xdr:row>83</xdr:row>
      <xdr:rowOff>39322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81249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100180</xdr:rowOff>
    </xdr:from>
    <xdr:to>
      <xdr:col>19</xdr:col>
      <xdr:colOff>184150</xdr:colOff>
      <xdr:row>83</xdr:row>
      <xdr:rowOff>30330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15107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33122</xdr:rowOff>
    </xdr:from>
    <xdr:to>
      <xdr:col>15</xdr:col>
      <xdr:colOff>133350</xdr:colOff>
      <xdr:row>82</xdr:row>
      <xdr:rowOff>134722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119499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7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111148</xdr:rowOff>
    </xdr:from>
    <xdr:to>
      <xdr:col>11</xdr:col>
      <xdr:colOff>82550</xdr:colOff>
      <xdr:row>82</xdr:row>
      <xdr:rowOff>41298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26075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8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106363</xdr:rowOff>
    </xdr:from>
    <xdr:to>
      <xdr:col>7</xdr:col>
      <xdr:colOff>31750</xdr:colOff>
      <xdr:row>82</xdr:row>
      <xdr:rowOff>36513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21290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8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全国市平均、類似団体平均と比較すると依然として下回っている。今後も引き続き適正な給与体系の運用に努める。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117021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671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117021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498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48986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360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園の公立保育所やその他公共施設を多く設けていることにより多くの職員を必要する状況にある上に、昨今の多様化する社会からの要望に対応するため職員が増加傾向にある。現役世帯人口が減少し、人材確保が困難となる中で、時代や社会環境の変化に対応できる柔軟な組織機構改革、事務の効率化、適正な人員配置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100224</xdr:rowOff>
    </xdr:from>
    <xdr:to>
      <xdr:col>81</xdr:col>
      <xdr:colOff>44450</xdr:colOff>
      <xdr:row>63</xdr:row>
      <xdr:rowOff>110279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0157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92181</xdr:rowOff>
    </xdr:from>
    <xdr:to>
      <xdr:col>77</xdr:col>
      <xdr:colOff>44450</xdr:colOff>
      <xdr:row>63</xdr:row>
      <xdr:rowOff>100224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935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86148</xdr:rowOff>
    </xdr:from>
    <xdr:to>
      <xdr:col>72</xdr:col>
      <xdr:colOff>203200</xdr:colOff>
      <xdr:row>63</xdr:row>
      <xdr:rowOff>92181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874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76094</xdr:rowOff>
    </xdr:from>
    <xdr:to>
      <xdr:col>68</xdr:col>
      <xdr:colOff>152400</xdr:colOff>
      <xdr:row>63</xdr:row>
      <xdr:rowOff>86148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7744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59479</xdr:rowOff>
    </xdr:from>
    <xdr:to>
      <xdr:col>81</xdr:col>
      <xdr:colOff>95250</xdr:colOff>
      <xdr:row>63</xdr:row>
      <xdr:rowOff>161079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31556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49424</xdr:rowOff>
    </xdr:from>
    <xdr:to>
      <xdr:col>77</xdr:col>
      <xdr:colOff>95250</xdr:colOff>
      <xdr:row>63</xdr:row>
      <xdr:rowOff>151024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135801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3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41381</xdr:rowOff>
    </xdr:from>
    <xdr:to>
      <xdr:col>73</xdr:col>
      <xdr:colOff>44450</xdr:colOff>
      <xdr:row>63</xdr:row>
      <xdr:rowOff>142981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127758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2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35348</xdr:rowOff>
    </xdr:from>
    <xdr:to>
      <xdr:col>68</xdr:col>
      <xdr:colOff>203200</xdr:colOff>
      <xdr:row>63</xdr:row>
      <xdr:rowOff>136948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121725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25294</xdr:rowOff>
    </xdr:from>
    <xdr:to>
      <xdr:col>64</xdr:col>
      <xdr:colOff>152400</xdr:colOff>
      <xdr:row>63</xdr:row>
      <xdr:rowOff>126894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111671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年度に借り入れた第三セクター等改革推進債の償還等により、実質公債費比率は長野県平均、類似団体平均を上回っている。起債残高の減少や平成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年度からの標準財政規模の増加により減少傾向が続いてきたが、元利償還金負担額の後年度普通交付税措置分が減っていることなどの影響により、令和４年度は前年度比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％の増となった。今後、大型建設事業などが予定されていることから、補助金等の活用や地方交付税措置のある起債の発行により、実質公債費比率の上昇を抑制する。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98044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9270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69088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107696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91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165608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104665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年度に第三セクター等改革推進債を発行したことにより、将来負担比率は一時的に大幅に増加したが、その後は順調に減少している。平成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年度からは公立諏訪東京理科大学に係る普通交付税の逓増に伴い、標準財政規模が拡大しているため、さらに数値が減少し、令和４年度は前年度比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％の減となっている。なお、今後、公共施設の建替等に伴い、将来負担の増加が見込まれているが、引き続き計画的な事業実施と補助金等の活用による起債発行の抑制に努め、財政の健全性を保つ。</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171208</xdr:rowOff>
    </xdr:from>
    <xdr:to>
      <xdr:col>81</xdr:col>
      <xdr:colOff>44450</xdr:colOff>
      <xdr:row>16</xdr:row>
      <xdr:rowOff>83638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42958"/>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83638</xdr:rowOff>
    </xdr:from>
    <xdr:to>
      <xdr:col>77</xdr:col>
      <xdr:colOff>44450</xdr:colOff>
      <xdr:row>16</xdr:row>
      <xdr:rowOff>123855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2683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123855</xdr:rowOff>
    </xdr:from>
    <xdr:to>
      <xdr:col>72</xdr:col>
      <xdr:colOff>203200</xdr:colOff>
      <xdr:row>17</xdr:row>
      <xdr:rowOff>89142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6705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89142</xdr:rowOff>
    </xdr:from>
    <xdr:to>
      <xdr:col>68</xdr:col>
      <xdr:colOff>152400</xdr:colOff>
      <xdr:row>17</xdr:row>
      <xdr:rowOff>119017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00379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120408</xdr:rowOff>
    </xdr:from>
    <xdr:to>
      <xdr:col>81</xdr:col>
      <xdr:colOff>95250</xdr:colOff>
      <xdr:row>16</xdr:row>
      <xdr:rowOff>50558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92485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6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32838</xdr:rowOff>
    </xdr:from>
    <xdr:to>
      <xdr:col>77</xdr:col>
      <xdr:colOff>95250</xdr:colOff>
      <xdr:row>16</xdr:row>
      <xdr:rowOff>134438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119215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6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73055</xdr:rowOff>
    </xdr:from>
    <xdr:to>
      <xdr:col>73</xdr:col>
      <xdr:colOff>44450</xdr:colOff>
      <xdr:row>17</xdr:row>
      <xdr:rowOff>3205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159432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38342</xdr:rowOff>
    </xdr:from>
    <xdr:to>
      <xdr:col>68</xdr:col>
      <xdr:colOff>203200</xdr:colOff>
      <xdr:row>17</xdr:row>
      <xdr:rowOff>139942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124719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68217</xdr:rowOff>
    </xdr:from>
    <xdr:to>
      <xdr:col>64</xdr:col>
      <xdr:colOff>152400</xdr:colOff>
      <xdr:row>17</xdr:row>
      <xdr:rowOff>169817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154594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54,637
53,613
266.59
30,904,140
29,097,068
1,707,692
17,520,292
24,582,792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増は、退職手当や会計年度任用職員人件費の増加に伴うものである。消防業務を広域連合で行っていること、小中学校・保育園の給食業務、大規模施設の管理を民間委託していること等により、人件費に係る経常収支比率は、類似団体の平均を下回っている。しかし、地域毎に複数ある公共施設維持のため、人件費が削減できない状況にある。人口減少の中で、社会環境の変化に合った施設、人員の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28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60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令和４年度は、需用費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主に光熱水費、燃料費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等の増により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た。物件費に係る経常収支比率は、全国平均、類似団体平均、長野県平均を下回っているが、業務のデジタル化、ＩＣＴ教育の推進等の委託事業の増加により委託料や使用料は増加傾向にある。今後もデジタル化の推進によるさらなる増加が見込まれるため、最小の経費で最大の効果が得られる手段の選択に努めコスト削減につなげ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94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25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ている。これは経常一般財源の減少及び各種事業費の増加に伴う経費自体の増によるものである。全国平均、類似団体平均は下回っているものの、今後も高齢化の進行による社会保障費の増加が見込まれるため、市単独の給付事業の見直しや、高齢者の健康増進の取組強化になどより、上昇幅を抑え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8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68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人口の増加等により広域連合で実施する介護保険事業や後期高齢者医療に係る繰出金が増加しているが、前年度と同水準で収まっている。今後も繰出金の増加傾向は継続することが予想されるため、特に介護保険事業では負担金が給付に応じた適正な負担となるよう、負担割の見直し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37193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48078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57</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2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年度から公立諏訪東京理科大学を運営する組合への負担金を計上したことから、補助費等に占める経常収支比率は、類似団体の平均を大幅に上回っている。令和４年度は前年比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となっているが、これは経常一般財源の微減と、一部事務組合への負担金の増による経費自体の増が要因となっている。今後も一部事務組合の起債償還等による負担の増加が見込まれるため、徹底した経費の削減や事業の見直し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884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101854</xdr:rowOff>
    </xdr:from>
    <xdr:to>
      <xdr:col>78</xdr:col>
      <xdr:colOff>69850</xdr:colOff>
      <xdr:row>39</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88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133858</xdr:rowOff>
    </xdr:from>
    <xdr:to>
      <xdr:col>73</xdr:col>
      <xdr:colOff>180975</xdr:colOff>
      <xdr:row>40</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820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xdr:rowOff>
    </xdr:from>
    <xdr:to>
      <xdr:col>69</xdr:col>
      <xdr:colOff>92075</xdr:colOff>
      <xdr:row>40</xdr:row>
      <xdr:rowOff>17272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866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158513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7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137922</xdr:rowOff>
    </xdr:from>
    <xdr:to>
      <xdr:col>69</xdr:col>
      <xdr:colOff>142875</xdr:colOff>
      <xdr:row>40</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128778</xdr:rowOff>
    </xdr:from>
    <xdr:to>
      <xdr:col>65</xdr:col>
      <xdr:colOff>53975</xdr:colOff>
      <xdr:row>40</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43705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地方債残高が上昇したが、その後償還が進み、公債費に係る経常収支比率は全国平均、長野県平均、類似団体平均を下回っている。しかし、今後、学校の建替え等の大型事業が予定されていることから公債費の増加が見込まれている。中長期の財政需要を把握し、事業の平準化や補助金等の活用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39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101854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71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143002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の増となっているが、これは経常一般財源の減少と経費額自体の増加によるものである。全国平均、類似団体平均を上回っており、今後も増加が見込まれるため、引き続き経常経費の縮減に努め、財政の弾力性の維持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800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800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165863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60268</xdr:rowOff>
    </xdr:from>
    <xdr:to>
      <xdr:col>29</xdr:col>
      <xdr:colOff>127000</xdr:colOff>
      <xdr:row>14</xdr:row>
      <xdr:rowOff>127057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8193"/>
          <a:ext cx="647700" cy="6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127057</xdr:rowOff>
    </xdr:from>
    <xdr:to>
      <xdr:col>26</xdr:col>
      <xdr:colOff>50800</xdr:colOff>
      <xdr:row>14</xdr:row>
      <xdr:rowOff>160395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74982"/>
          <a:ext cx="698500" cy="3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160395</xdr:rowOff>
    </xdr:from>
    <xdr:to>
      <xdr:col>22</xdr:col>
      <xdr:colOff>114300</xdr:colOff>
      <xdr:row>15</xdr:row>
      <xdr:rowOff>115894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08320"/>
          <a:ext cx="698500" cy="12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115894</xdr:rowOff>
    </xdr:from>
    <xdr:to>
      <xdr:col>18</xdr:col>
      <xdr:colOff>177800</xdr:colOff>
      <xdr:row>15</xdr:row>
      <xdr:rowOff>141859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5269"/>
          <a:ext cx="698500" cy="2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9468</xdr:rowOff>
    </xdr:from>
    <xdr:to>
      <xdr:col>29</xdr:col>
      <xdr:colOff>177800</xdr:colOff>
      <xdr:row>14</xdr:row>
      <xdr:rowOff>111068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25995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76257</xdr:rowOff>
    </xdr:from>
    <xdr:to>
      <xdr:col>26</xdr:col>
      <xdr:colOff>101600</xdr:colOff>
      <xdr:row>15</xdr:row>
      <xdr:rowOff>6407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109595</xdr:rowOff>
    </xdr:from>
    <xdr:to>
      <xdr:col>22</xdr:col>
      <xdr:colOff>165100</xdr:colOff>
      <xdr:row>15</xdr:row>
      <xdr:rowOff>39745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49922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65094</xdr:rowOff>
    </xdr:from>
    <xdr:to>
      <xdr:col>19</xdr:col>
      <xdr:colOff>38100</xdr:colOff>
      <xdr:row>15</xdr:row>
      <xdr:rowOff>166694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91059</xdr:rowOff>
    </xdr:from>
    <xdr:to>
      <xdr:col>15</xdr:col>
      <xdr:colOff>101600</xdr:colOff>
      <xdr:row>16</xdr:row>
      <xdr:rowOff>21209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31386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138887</xdr:rowOff>
    </xdr:from>
    <xdr:to>
      <xdr:col>29</xdr:col>
      <xdr:colOff>127000</xdr:colOff>
      <xdr:row>35</xdr:row>
      <xdr:rowOff>173787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49237"/>
          <a:ext cx="647700" cy="3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173787</xdr:rowOff>
    </xdr:from>
    <xdr:to>
      <xdr:col>26</xdr:col>
      <xdr:colOff>50800</xdr:colOff>
      <xdr:row>35</xdr:row>
      <xdr:rowOff>229565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84137"/>
          <a:ext cx="698500" cy="5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229565</xdr:rowOff>
    </xdr:from>
    <xdr:to>
      <xdr:col>22</xdr:col>
      <xdr:colOff>114300</xdr:colOff>
      <xdr:row>35</xdr:row>
      <xdr:rowOff>293840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39915"/>
          <a:ext cx="6985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293840</xdr:rowOff>
    </xdr:from>
    <xdr:to>
      <xdr:col>18</xdr:col>
      <xdr:colOff>177800</xdr:colOff>
      <xdr:row>35</xdr:row>
      <xdr:rowOff>317233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04190"/>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88087</xdr:rowOff>
    </xdr:from>
    <xdr:to>
      <xdr:col>29</xdr:col>
      <xdr:colOff>177800</xdr:colOff>
      <xdr:row>35</xdr:row>
      <xdr:rowOff>189687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9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276064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4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122987</xdr:rowOff>
    </xdr:from>
    <xdr:to>
      <xdr:col>26</xdr:col>
      <xdr:colOff>101600</xdr:colOff>
      <xdr:row>35</xdr:row>
      <xdr:rowOff>224587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3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234764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0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178765</xdr:rowOff>
    </xdr:from>
    <xdr:to>
      <xdr:col>22</xdr:col>
      <xdr:colOff>165100</xdr:colOff>
      <xdr:row>35</xdr:row>
      <xdr:rowOff>280365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290542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243040</xdr:rowOff>
    </xdr:from>
    <xdr:to>
      <xdr:col>19</xdr:col>
      <xdr:colOff>38100</xdr:colOff>
      <xdr:row>36</xdr:row>
      <xdr:rowOff>1740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266433</xdr:rowOff>
    </xdr:from>
    <xdr:to>
      <xdr:col>15</xdr:col>
      <xdr:colOff>101600</xdr:colOff>
      <xdr:row>36</xdr:row>
      <xdr:rowOff>25133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35310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54,637
53,613
266.59
30,904,140
29,097,068
1,707,692
17,520,292
24,582,792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42012</xdr:rowOff>
    </xdr:from>
    <xdr:to>
      <xdr:col>24</xdr:col>
      <xdr:colOff>63500</xdr:colOff>
      <xdr:row>34</xdr:row>
      <xdr:rowOff>106762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1312"/>
          <a:ext cx="838200" cy="6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106762</xdr:rowOff>
    </xdr:from>
    <xdr:to>
      <xdr:col>19</xdr:col>
      <xdr:colOff>177800</xdr:colOff>
      <xdr:row>34</xdr:row>
      <xdr:rowOff>149549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6062"/>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149549</xdr:rowOff>
    </xdr:from>
    <xdr:to>
      <xdr:col>15</xdr:col>
      <xdr:colOff>50800</xdr:colOff>
      <xdr:row>36</xdr:row>
      <xdr:rowOff>82321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8849"/>
          <a:ext cx="889000" cy="27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82321</xdr:rowOff>
    </xdr:from>
    <xdr:to>
      <xdr:col>10</xdr:col>
      <xdr:colOff>114300</xdr:colOff>
      <xdr:row>36</xdr:row>
      <xdr:rowOff>119983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4521"/>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162662</xdr:rowOff>
    </xdr:from>
    <xdr:to>
      <xdr:col>24</xdr:col>
      <xdr:colOff>114300</xdr:colOff>
      <xdr:row>34</xdr:row>
      <xdr:rowOff>92812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14089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55962</xdr:rowOff>
    </xdr:from>
    <xdr:to>
      <xdr:col>20</xdr:col>
      <xdr:colOff>38100</xdr:colOff>
      <xdr:row>34</xdr:row>
      <xdr:rowOff>157562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98749</xdr:rowOff>
    </xdr:from>
    <xdr:to>
      <xdr:col>15</xdr:col>
      <xdr:colOff>101600</xdr:colOff>
      <xdr:row>35</xdr:row>
      <xdr:rowOff>28899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45426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31521</xdr:rowOff>
    </xdr:from>
    <xdr:to>
      <xdr:col>10</xdr:col>
      <xdr:colOff>165100</xdr:colOff>
      <xdr:row>36</xdr:row>
      <xdr:rowOff>133121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149648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69183</xdr:rowOff>
    </xdr:from>
    <xdr:to>
      <xdr:col>6</xdr:col>
      <xdr:colOff>38100</xdr:colOff>
      <xdr:row>36</xdr:row>
      <xdr:rowOff>170783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15860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78119</xdr:rowOff>
    </xdr:from>
    <xdr:to>
      <xdr:col>24</xdr:col>
      <xdr:colOff>63500</xdr:colOff>
      <xdr:row>57</xdr:row>
      <xdr:rowOff>82169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50769"/>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78119</xdr:rowOff>
    </xdr:from>
    <xdr:to>
      <xdr:col>19</xdr:col>
      <xdr:colOff>177800</xdr:colOff>
      <xdr:row>57</xdr:row>
      <xdr:rowOff>117602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0769"/>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71686</xdr:rowOff>
    </xdr:from>
    <xdr:to>
      <xdr:col>15</xdr:col>
      <xdr:colOff>50800</xdr:colOff>
      <xdr:row>57</xdr:row>
      <xdr:rowOff>117602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44336"/>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71686</xdr:rowOff>
    </xdr:from>
    <xdr:to>
      <xdr:col>10</xdr:col>
      <xdr:colOff>114300</xdr:colOff>
      <xdr:row>57</xdr:row>
      <xdr:rowOff>80428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4336"/>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31369</xdr:rowOff>
    </xdr:from>
    <xdr:to>
      <xdr:col>24</xdr:col>
      <xdr:colOff>114300</xdr:colOff>
      <xdr:row>57</xdr:row>
      <xdr:rowOff>132969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9796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27319</xdr:rowOff>
    </xdr:from>
    <xdr:to>
      <xdr:col>20</xdr:col>
      <xdr:colOff>38100</xdr:colOff>
      <xdr:row>57</xdr:row>
      <xdr:rowOff>128919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66802</xdr:rowOff>
    </xdr:from>
    <xdr:to>
      <xdr:col>15</xdr:col>
      <xdr:colOff>101600</xdr:colOff>
      <xdr:row>57</xdr:row>
      <xdr:rowOff>168402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159529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20886</xdr:rowOff>
    </xdr:from>
    <xdr:to>
      <xdr:col>10</xdr:col>
      <xdr:colOff>165100</xdr:colOff>
      <xdr:row>57</xdr:row>
      <xdr:rowOff>122486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8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29628</xdr:rowOff>
    </xdr:from>
    <xdr:to>
      <xdr:col>6</xdr:col>
      <xdr:colOff>38100</xdr:colOff>
      <xdr:row>57</xdr:row>
      <xdr:rowOff>131228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147755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87427</xdr:rowOff>
    </xdr:from>
    <xdr:to>
      <xdr:col>24</xdr:col>
      <xdr:colOff>63500</xdr:colOff>
      <xdr:row>77</xdr:row>
      <xdr:rowOff>118935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89077"/>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87427</xdr:rowOff>
    </xdr:from>
    <xdr:to>
      <xdr:col>19</xdr:col>
      <xdr:colOff>177800</xdr:colOff>
      <xdr:row>77</xdr:row>
      <xdr:rowOff>166370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89077"/>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166370</xdr:rowOff>
    </xdr:from>
    <xdr:to>
      <xdr:col>15</xdr:col>
      <xdr:colOff>50800</xdr:colOff>
      <xdr:row>77</xdr:row>
      <xdr:rowOff>166827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80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139052</xdr:rowOff>
    </xdr:from>
    <xdr:to>
      <xdr:col>10</xdr:col>
      <xdr:colOff>114300</xdr:colOff>
      <xdr:row>77</xdr:row>
      <xdr:rowOff>166827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40702"/>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68135</xdr:rowOff>
    </xdr:from>
    <xdr:to>
      <xdr:col>24</xdr:col>
      <xdr:colOff>114300</xdr:colOff>
      <xdr:row>77</xdr:row>
      <xdr:rowOff>169735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91012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2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36627</xdr:rowOff>
    </xdr:from>
    <xdr:to>
      <xdr:col>20</xdr:col>
      <xdr:colOff>38100</xdr:colOff>
      <xdr:row>77</xdr:row>
      <xdr:rowOff>138227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154754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115570</xdr:rowOff>
    </xdr:from>
    <xdr:to>
      <xdr:col>15</xdr:col>
      <xdr:colOff>101600</xdr:colOff>
      <xdr:row>78</xdr:row>
      <xdr:rowOff>45720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62247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116027</xdr:rowOff>
    </xdr:from>
    <xdr:to>
      <xdr:col>10</xdr:col>
      <xdr:colOff>165100</xdr:colOff>
      <xdr:row>78</xdr:row>
      <xdr:rowOff>46177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62704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9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88252</xdr:rowOff>
    </xdr:from>
    <xdr:to>
      <xdr:col>6</xdr:col>
      <xdr:colOff>38100</xdr:colOff>
      <xdr:row>78</xdr:row>
      <xdr:rowOff>18402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34929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6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57355</xdr:rowOff>
    </xdr:from>
    <xdr:to>
      <xdr:col>24</xdr:col>
      <xdr:colOff>63500</xdr:colOff>
      <xdr:row>97</xdr:row>
      <xdr:rowOff>65078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16555"/>
          <a:ext cx="838200" cy="17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57355</xdr:rowOff>
    </xdr:from>
    <xdr:to>
      <xdr:col>19</xdr:col>
      <xdr:colOff>177800</xdr:colOff>
      <xdr:row>98</xdr:row>
      <xdr:rowOff>87154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16555"/>
          <a:ext cx="889000" cy="3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61714</xdr:rowOff>
    </xdr:from>
    <xdr:to>
      <xdr:col>15</xdr:col>
      <xdr:colOff>50800</xdr:colOff>
      <xdr:row>98</xdr:row>
      <xdr:rowOff>87154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63814"/>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61714</xdr:rowOff>
    </xdr:from>
    <xdr:to>
      <xdr:col>10</xdr:col>
      <xdr:colOff>114300</xdr:colOff>
      <xdr:row>98</xdr:row>
      <xdr:rowOff>139145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63814"/>
          <a:ext cx="889000" cy="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14278</xdr:rowOff>
    </xdr:from>
    <xdr:to>
      <xdr:col>24</xdr:col>
      <xdr:colOff>114300</xdr:colOff>
      <xdr:row>97</xdr:row>
      <xdr:rowOff>115878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164155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6555</xdr:rowOff>
    </xdr:from>
    <xdr:to>
      <xdr:col>20</xdr:col>
      <xdr:colOff>38100</xdr:colOff>
      <xdr:row>96</xdr:row>
      <xdr:rowOff>108155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99282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36354</xdr:rowOff>
    </xdr:from>
    <xdr:to>
      <xdr:col>15</xdr:col>
      <xdr:colOff>101600</xdr:colOff>
      <xdr:row>98</xdr:row>
      <xdr:rowOff>137954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129081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10914</xdr:rowOff>
    </xdr:from>
    <xdr:to>
      <xdr:col>10</xdr:col>
      <xdr:colOff>165100</xdr:colOff>
      <xdr:row>98</xdr:row>
      <xdr:rowOff>112514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103641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88345</xdr:rowOff>
    </xdr:from>
    <xdr:to>
      <xdr:col>6</xdr:col>
      <xdr:colOff>38100</xdr:colOff>
      <xdr:row>99</xdr:row>
      <xdr:rowOff>18495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36891</xdr:rowOff>
    </xdr:from>
    <xdr:to>
      <xdr:col>55</xdr:col>
      <xdr:colOff>0</xdr:colOff>
      <xdr:row>34</xdr:row>
      <xdr:rowOff>92365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66191"/>
          <a:ext cx="8382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154148</xdr:rowOff>
    </xdr:from>
    <xdr:to>
      <xdr:col>50</xdr:col>
      <xdr:colOff>114300</xdr:colOff>
      <xdr:row>34</xdr:row>
      <xdr:rowOff>92365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126198"/>
          <a:ext cx="889000" cy="7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154148</xdr:rowOff>
    </xdr:from>
    <xdr:to>
      <xdr:col>45</xdr:col>
      <xdr:colOff>177800</xdr:colOff>
      <xdr:row>35</xdr:row>
      <xdr:rowOff>25331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126198"/>
          <a:ext cx="889000" cy="8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25331</xdr:rowOff>
    </xdr:from>
    <xdr:to>
      <xdr:col>41</xdr:col>
      <xdr:colOff>50800</xdr:colOff>
      <xdr:row>35</xdr:row>
      <xdr:rowOff>100960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26081"/>
          <a:ext cx="889000" cy="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157541</xdr:rowOff>
    </xdr:from>
    <xdr:to>
      <xdr:col>55</xdr:col>
      <xdr:colOff>50800</xdr:colOff>
      <xdr:row>34</xdr:row>
      <xdr:rowOff>87691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72468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3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41565</xdr:rowOff>
    </xdr:from>
    <xdr:to>
      <xdr:col>50</xdr:col>
      <xdr:colOff>165100</xdr:colOff>
      <xdr:row>34</xdr:row>
      <xdr:rowOff>143165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159692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4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103348</xdr:rowOff>
    </xdr:from>
    <xdr:to>
      <xdr:col>46</xdr:col>
      <xdr:colOff>38100</xdr:colOff>
      <xdr:row>30</xdr:row>
      <xdr:rowOff>33498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0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50025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85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145981</xdr:rowOff>
    </xdr:from>
    <xdr:to>
      <xdr:col>41</xdr:col>
      <xdr:colOff>101600</xdr:colOff>
      <xdr:row>35</xdr:row>
      <xdr:rowOff>76131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92658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50160</xdr:rowOff>
    </xdr:from>
    <xdr:to>
      <xdr:col>36</xdr:col>
      <xdr:colOff>165100</xdr:colOff>
      <xdr:row>35</xdr:row>
      <xdr:rowOff>151760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5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168287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9311</xdr:rowOff>
    </xdr:from>
    <xdr:to>
      <xdr:col>55</xdr:col>
      <xdr:colOff>0</xdr:colOff>
      <xdr:row>57</xdr:row>
      <xdr:rowOff>13360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39061"/>
          <a:ext cx="838200" cy="3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143445</xdr:rowOff>
    </xdr:from>
    <xdr:to>
      <xdr:col>50</xdr:col>
      <xdr:colOff>114300</xdr:colOff>
      <xdr:row>57</xdr:row>
      <xdr:rowOff>13360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4464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91520</xdr:rowOff>
    </xdr:from>
    <xdr:to>
      <xdr:col>45</xdr:col>
      <xdr:colOff>177800</xdr:colOff>
      <xdr:row>56</xdr:row>
      <xdr:rowOff>143445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521270"/>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91520</xdr:rowOff>
    </xdr:from>
    <xdr:to>
      <xdr:col>41</xdr:col>
      <xdr:colOff>50800</xdr:colOff>
      <xdr:row>56</xdr:row>
      <xdr:rowOff>119845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21270"/>
          <a:ext cx="889000" cy="19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129961</xdr:rowOff>
    </xdr:from>
    <xdr:to>
      <xdr:col>55</xdr:col>
      <xdr:colOff>50800</xdr:colOff>
      <xdr:row>55</xdr:row>
      <xdr:rowOff>60111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152838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134010</xdr:rowOff>
    </xdr:from>
    <xdr:to>
      <xdr:col>50</xdr:col>
      <xdr:colOff>165100</xdr:colOff>
      <xdr:row>57</xdr:row>
      <xdr:rowOff>64160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55287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92645</xdr:rowOff>
    </xdr:from>
    <xdr:to>
      <xdr:col>46</xdr:col>
      <xdr:colOff>38100</xdr:colOff>
      <xdr:row>57</xdr:row>
      <xdr:rowOff>22795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40720</xdr:rowOff>
    </xdr:from>
    <xdr:to>
      <xdr:col>41</xdr:col>
      <xdr:colOff>101600</xdr:colOff>
      <xdr:row>55</xdr:row>
      <xdr:rowOff>142320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158847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4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69045</xdr:rowOff>
    </xdr:from>
    <xdr:to>
      <xdr:col>36</xdr:col>
      <xdr:colOff>165100</xdr:colOff>
      <xdr:row>56</xdr:row>
      <xdr:rowOff>170645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161772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134374</xdr:rowOff>
    </xdr:from>
    <xdr:to>
      <xdr:col>55</xdr:col>
      <xdr:colOff>0</xdr:colOff>
      <xdr:row>77</xdr:row>
      <xdr:rowOff>80310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821674"/>
          <a:ext cx="838200" cy="4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80310</xdr:rowOff>
    </xdr:from>
    <xdr:to>
      <xdr:col>50</xdr:col>
      <xdr:colOff>114300</xdr:colOff>
      <xdr:row>77</xdr:row>
      <xdr:rowOff>127744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81960"/>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127744</xdr:rowOff>
    </xdr:from>
    <xdr:to>
      <xdr:col>45</xdr:col>
      <xdr:colOff>177800</xdr:colOff>
      <xdr:row>78</xdr:row>
      <xdr:rowOff>65429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29394"/>
          <a:ext cx="889000" cy="10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36122</xdr:rowOff>
    </xdr:from>
    <xdr:to>
      <xdr:col>41</xdr:col>
      <xdr:colOff>50800</xdr:colOff>
      <xdr:row>78</xdr:row>
      <xdr:rowOff>65429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09222"/>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83574</xdr:rowOff>
    </xdr:from>
    <xdr:to>
      <xdr:col>55</xdr:col>
      <xdr:colOff>50800</xdr:colOff>
      <xdr:row>75</xdr:row>
      <xdr:rowOff>13724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7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106451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6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29510</xdr:rowOff>
    </xdr:from>
    <xdr:to>
      <xdr:col>50</xdr:col>
      <xdr:colOff>165100</xdr:colOff>
      <xdr:row>77</xdr:row>
      <xdr:rowOff>131110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122237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3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76944</xdr:rowOff>
    </xdr:from>
    <xdr:to>
      <xdr:col>46</xdr:col>
      <xdr:colOff>38100</xdr:colOff>
      <xdr:row>78</xdr:row>
      <xdr:rowOff>7094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169671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37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14629</xdr:rowOff>
    </xdr:from>
    <xdr:to>
      <xdr:col>41</xdr:col>
      <xdr:colOff>101600</xdr:colOff>
      <xdr:row>78</xdr:row>
      <xdr:rowOff>116229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107356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156772</xdr:rowOff>
    </xdr:from>
    <xdr:to>
      <xdr:col>36</xdr:col>
      <xdr:colOff>165100</xdr:colOff>
      <xdr:row>78</xdr:row>
      <xdr:rowOff>86922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78049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5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63838</xdr:rowOff>
    </xdr:from>
    <xdr:to>
      <xdr:col>55</xdr:col>
      <xdr:colOff>0</xdr:colOff>
      <xdr:row>97</xdr:row>
      <xdr:rowOff>94111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23038"/>
          <a:ext cx="838200" cy="20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133953</xdr:rowOff>
    </xdr:from>
    <xdr:to>
      <xdr:col>50</xdr:col>
      <xdr:colOff>114300</xdr:colOff>
      <xdr:row>97</xdr:row>
      <xdr:rowOff>94111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93153"/>
          <a:ext cx="889000" cy="1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105426</xdr:rowOff>
    </xdr:from>
    <xdr:to>
      <xdr:col>45</xdr:col>
      <xdr:colOff>177800</xdr:colOff>
      <xdr:row>96</xdr:row>
      <xdr:rowOff>133953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221726"/>
          <a:ext cx="889000" cy="37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105426</xdr:rowOff>
    </xdr:from>
    <xdr:to>
      <xdr:col>41</xdr:col>
      <xdr:colOff>50800</xdr:colOff>
      <xdr:row>96</xdr:row>
      <xdr:rowOff>49696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21726"/>
          <a:ext cx="889000" cy="28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13038</xdr:rowOff>
    </xdr:from>
    <xdr:to>
      <xdr:col>55</xdr:col>
      <xdr:colOff>50800</xdr:colOff>
      <xdr:row>96</xdr:row>
      <xdr:rowOff>114638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35915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43311</xdr:rowOff>
    </xdr:from>
    <xdr:to>
      <xdr:col>50</xdr:col>
      <xdr:colOff>165100</xdr:colOff>
      <xdr:row>97</xdr:row>
      <xdr:rowOff>144911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136038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6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83153</xdr:rowOff>
    </xdr:from>
    <xdr:to>
      <xdr:col>46</xdr:col>
      <xdr:colOff>38100</xdr:colOff>
      <xdr:row>97</xdr:row>
      <xdr:rowOff>13303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4430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54626</xdr:rowOff>
    </xdr:from>
    <xdr:to>
      <xdr:col>41</xdr:col>
      <xdr:colOff>101600</xdr:colOff>
      <xdr:row>94</xdr:row>
      <xdr:rowOff>156226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1303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9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170346</xdr:rowOff>
    </xdr:from>
    <xdr:to>
      <xdr:col>36</xdr:col>
      <xdr:colOff>165100</xdr:colOff>
      <xdr:row>96</xdr:row>
      <xdr:rowOff>100496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117023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170813</xdr:rowOff>
    </xdr:from>
    <xdr:to>
      <xdr:col>85</xdr:col>
      <xdr:colOff>127000</xdr:colOff>
      <xdr:row>38</xdr:row>
      <xdr:rowOff>42294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14463"/>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170813</xdr:rowOff>
    </xdr:from>
    <xdr:to>
      <xdr:col>81</xdr:col>
      <xdr:colOff>50800</xdr:colOff>
      <xdr:row>38</xdr:row>
      <xdr:rowOff>134283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14463"/>
          <a:ext cx="8890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116566</xdr:rowOff>
    </xdr:from>
    <xdr:to>
      <xdr:col>76</xdr:col>
      <xdr:colOff>114300</xdr:colOff>
      <xdr:row>38</xdr:row>
      <xdr:rowOff>134283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3166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116566</xdr:rowOff>
    </xdr:from>
    <xdr:to>
      <xdr:col>71</xdr:col>
      <xdr:colOff>177800</xdr:colOff>
      <xdr:row>38</xdr:row>
      <xdr:rowOff>121092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31666"/>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162944</xdr:rowOff>
    </xdr:from>
    <xdr:to>
      <xdr:col>85</xdr:col>
      <xdr:colOff>177800</xdr:colOff>
      <xdr:row>38</xdr:row>
      <xdr:rowOff>93094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0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122321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29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120012</xdr:rowOff>
    </xdr:from>
    <xdr:to>
      <xdr:col>81</xdr:col>
      <xdr:colOff>101600</xdr:colOff>
      <xdr:row>38</xdr:row>
      <xdr:rowOff>50163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46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66689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23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83483</xdr:rowOff>
    </xdr:from>
    <xdr:to>
      <xdr:col>76</xdr:col>
      <xdr:colOff>165100</xdr:colOff>
      <xdr:row>39</xdr:row>
      <xdr:rowOff>13633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4760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9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65766</xdr:rowOff>
    </xdr:from>
    <xdr:to>
      <xdr:col>72</xdr:col>
      <xdr:colOff>38100</xdr:colOff>
      <xdr:row>38</xdr:row>
      <xdr:rowOff>167366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158493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67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70292</xdr:rowOff>
    </xdr:from>
    <xdr:to>
      <xdr:col>67</xdr:col>
      <xdr:colOff>101600</xdr:colOff>
      <xdr:row>39</xdr:row>
      <xdr:rowOff>442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163019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147930</xdr:rowOff>
    </xdr:from>
    <xdr:to>
      <xdr:col>85</xdr:col>
      <xdr:colOff>127000</xdr:colOff>
      <xdr:row>74</xdr:row>
      <xdr:rowOff>167638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35230"/>
          <a:ext cx="8382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167638</xdr:rowOff>
    </xdr:from>
    <xdr:to>
      <xdr:col>81</xdr:col>
      <xdr:colOff>50800</xdr:colOff>
      <xdr:row>75</xdr:row>
      <xdr:rowOff>27898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54938"/>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12925</xdr:rowOff>
    </xdr:from>
    <xdr:to>
      <xdr:col>76</xdr:col>
      <xdr:colOff>114300</xdr:colOff>
      <xdr:row>75</xdr:row>
      <xdr:rowOff>27898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7167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159327</xdr:rowOff>
    </xdr:from>
    <xdr:to>
      <xdr:col>71</xdr:col>
      <xdr:colOff>177800</xdr:colOff>
      <xdr:row>75</xdr:row>
      <xdr:rowOff>12925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4662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97130</xdr:rowOff>
    </xdr:from>
    <xdr:to>
      <xdr:col>85</xdr:col>
      <xdr:colOff>177800</xdr:colOff>
      <xdr:row>75</xdr:row>
      <xdr:rowOff>27280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120007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116838</xdr:rowOff>
    </xdr:from>
    <xdr:to>
      <xdr:col>81</xdr:col>
      <xdr:colOff>101600</xdr:colOff>
      <xdr:row>75</xdr:row>
      <xdr:rowOff>46988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63515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148548</xdr:rowOff>
    </xdr:from>
    <xdr:to>
      <xdr:col>76</xdr:col>
      <xdr:colOff>165100</xdr:colOff>
      <xdr:row>75</xdr:row>
      <xdr:rowOff>78698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95225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133575</xdr:rowOff>
    </xdr:from>
    <xdr:to>
      <xdr:col>72</xdr:col>
      <xdr:colOff>38100</xdr:colOff>
      <xdr:row>75</xdr:row>
      <xdr:rowOff>63725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80252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108527</xdr:rowOff>
    </xdr:from>
    <xdr:to>
      <xdr:col>67</xdr:col>
      <xdr:colOff>101600</xdr:colOff>
      <xdr:row>75</xdr:row>
      <xdr:rowOff>38677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55204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74892</xdr:rowOff>
    </xdr:from>
    <xdr:to>
      <xdr:col>85</xdr:col>
      <xdr:colOff>127000</xdr:colOff>
      <xdr:row>99</xdr:row>
      <xdr:rowOff>24651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76992"/>
          <a:ext cx="838200" cy="1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74892</xdr:rowOff>
    </xdr:from>
    <xdr:to>
      <xdr:col>81</xdr:col>
      <xdr:colOff>50800</xdr:colOff>
      <xdr:row>99</xdr:row>
      <xdr:rowOff>28739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76992"/>
          <a:ext cx="889000" cy="1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25769</xdr:rowOff>
    </xdr:from>
    <xdr:to>
      <xdr:col>76</xdr:col>
      <xdr:colOff>114300</xdr:colOff>
      <xdr:row>99</xdr:row>
      <xdr:rowOff>28739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99319"/>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154787</xdr:rowOff>
    </xdr:from>
    <xdr:to>
      <xdr:col>71</xdr:col>
      <xdr:colOff>177800</xdr:colOff>
      <xdr:row>99</xdr:row>
      <xdr:rowOff>25769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56887"/>
          <a:ext cx="8890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145301</xdr:rowOff>
    </xdr:from>
    <xdr:to>
      <xdr:col>85</xdr:col>
      <xdr:colOff>177800</xdr:colOff>
      <xdr:row>99</xdr:row>
      <xdr:rowOff>75451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60228</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24092</xdr:rowOff>
    </xdr:from>
    <xdr:to>
      <xdr:col>81</xdr:col>
      <xdr:colOff>101600</xdr:colOff>
      <xdr:row>98</xdr:row>
      <xdr:rowOff>125692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116819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149389</xdr:rowOff>
    </xdr:from>
    <xdr:to>
      <xdr:col>76</xdr:col>
      <xdr:colOff>165100</xdr:colOff>
      <xdr:row>99</xdr:row>
      <xdr:rowOff>79539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70666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146419</xdr:rowOff>
    </xdr:from>
    <xdr:to>
      <xdr:col>72</xdr:col>
      <xdr:colOff>38100</xdr:colOff>
      <xdr:row>99</xdr:row>
      <xdr:rowOff>76569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67696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4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103987</xdr:rowOff>
    </xdr:from>
    <xdr:to>
      <xdr:col>67</xdr:col>
      <xdr:colOff>101600</xdr:colOff>
      <xdr:row>99</xdr:row>
      <xdr:rowOff>34137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25264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9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123378</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38478"/>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72578</xdr:rowOff>
    </xdr:from>
    <xdr:to>
      <xdr:col>98</xdr:col>
      <xdr:colOff>38100</xdr:colOff>
      <xdr:row>39</xdr:row>
      <xdr:rowOff>2728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165305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8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153301</xdr:rowOff>
    </xdr:from>
    <xdr:to>
      <xdr:col>116</xdr:col>
      <xdr:colOff>63500</xdr:colOff>
      <xdr:row>54</xdr:row>
      <xdr:rowOff>159550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411601"/>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151282</xdr:rowOff>
    </xdr:from>
    <xdr:to>
      <xdr:col>111</xdr:col>
      <xdr:colOff>177800</xdr:colOff>
      <xdr:row>54</xdr:row>
      <xdr:rowOff>159550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40958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151282</xdr:rowOff>
    </xdr:from>
    <xdr:to>
      <xdr:col>107</xdr:col>
      <xdr:colOff>50800</xdr:colOff>
      <xdr:row>54</xdr:row>
      <xdr:rowOff>166980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409582"/>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166980</xdr:rowOff>
    </xdr:from>
    <xdr:to>
      <xdr:col>102</xdr:col>
      <xdr:colOff>114300</xdr:colOff>
      <xdr:row>54</xdr:row>
      <xdr:rowOff>170942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42528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102501</xdr:rowOff>
    </xdr:from>
    <xdr:to>
      <xdr:col>116</xdr:col>
      <xdr:colOff>114300</xdr:colOff>
      <xdr:row>55</xdr:row>
      <xdr:rowOff>32651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3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125378</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2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108750</xdr:rowOff>
    </xdr:from>
    <xdr:to>
      <xdr:col>112</xdr:col>
      <xdr:colOff>38100</xdr:colOff>
      <xdr:row>55</xdr:row>
      <xdr:rowOff>38900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3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55427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1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100482</xdr:rowOff>
    </xdr:from>
    <xdr:to>
      <xdr:col>107</xdr:col>
      <xdr:colOff>101600</xdr:colOff>
      <xdr:row>55</xdr:row>
      <xdr:rowOff>30632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3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47159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1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116180</xdr:rowOff>
    </xdr:from>
    <xdr:to>
      <xdr:col>102</xdr:col>
      <xdr:colOff>165100</xdr:colOff>
      <xdr:row>55</xdr:row>
      <xdr:rowOff>46330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62857</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1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120142</xdr:rowOff>
    </xdr:from>
    <xdr:to>
      <xdr:col>98</xdr:col>
      <xdr:colOff>38100</xdr:colOff>
      <xdr:row>55</xdr:row>
      <xdr:rowOff>50292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3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66819</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1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95261</xdr:rowOff>
    </xdr:from>
    <xdr:to>
      <xdr:col>116</xdr:col>
      <xdr:colOff>63500</xdr:colOff>
      <xdr:row>76</xdr:row>
      <xdr:rowOff>148935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25461"/>
          <a:ext cx="838200" cy="5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95261</xdr:rowOff>
    </xdr:from>
    <xdr:to>
      <xdr:col>111</xdr:col>
      <xdr:colOff>177800</xdr:colOff>
      <xdr:row>77</xdr:row>
      <xdr:rowOff>6792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25461"/>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6792</xdr:rowOff>
    </xdr:from>
    <xdr:to>
      <xdr:col>107</xdr:col>
      <xdr:colOff>50800</xdr:colOff>
      <xdr:row>77</xdr:row>
      <xdr:rowOff>16256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08442"/>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16256</xdr:rowOff>
    </xdr:from>
    <xdr:to>
      <xdr:col>102</xdr:col>
      <xdr:colOff>114300</xdr:colOff>
      <xdr:row>77</xdr:row>
      <xdr:rowOff>57702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17906"/>
          <a:ext cx="889000" cy="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98135</xdr:rowOff>
    </xdr:from>
    <xdr:to>
      <xdr:col>116</xdr:col>
      <xdr:colOff>114300</xdr:colOff>
      <xdr:row>77</xdr:row>
      <xdr:rowOff>28285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76562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44461</xdr:rowOff>
    </xdr:from>
    <xdr:to>
      <xdr:col>112</xdr:col>
      <xdr:colOff>38100</xdr:colOff>
      <xdr:row>76</xdr:row>
      <xdr:rowOff>146061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162587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127442</xdr:rowOff>
    </xdr:from>
    <xdr:to>
      <xdr:col>107</xdr:col>
      <xdr:colOff>101600</xdr:colOff>
      <xdr:row>77</xdr:row>
      <xdr:rowOff>57592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48719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136906</xdr:rowOff>
    </xdr:from>
    <xdr:to>
      <xdr:col>102</xdr:col>
      <xdr:colOff>165100</xdr:colOff>
      <xdr:row>77</xdr:row>
      <xdr:rowOff>67056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58183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6902</xdr:rowOff>
    </xdr:from>
    <xdr:to>
      <xdr:col>98</xdr:col>
      <xdr:colOff>38100</xdr:colOff>
      <xdr:row>77</xdr:row>
      <xdr:rowOff>108502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99629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532,552</a:t>
          </a:r>
          <a:r>
            <a:rPr kumimoji="1" lang="ja-JP" altLang="en-US" sz="1300">
              <a:latin typeface="ＭＳ Ｐゴシック" panose="020B0600070205080204" pitchFamily="50" charset="-128"/>
              <a:ea typeface="ＭＳ Ｐゴシック" panose="020B0600070205080204" pitchFamily="50" charset="-128"/>
            </a:rPr>
            <a:t>円となっている。性質別の住民一人当たりのコストのうち、構成比率の大きい補助費等については、原油価格・物価高騰等総合緊急対策への対応により増となっている。また、大学の公立化による負担金の計上により類似団体平均を大幅に上回っている。人件費については、令和４年度は退職手当の増加や会計年度任用職員報酬の増加により、前年度をさらに上回った。公共施設が多いことから管理に多くの人員を必要とする状況にあり、類似団体平均と比較して大きく上回っている。今後、定年延長等によりさらに人件費の上昇が想定されており、業務の効率化と適正な人員配置に努める。維持補修費については、市域が広いためインフラ施設の維持補修や除雪に要する費用が多額になる傾向があるが、本年度は公共施設の修繕費等が前年度と比べ減少している。修繕費は今後も増加が見込まれるため、公共施設の配置の見直し等を行い経費の抑制に努める。公債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の第三セクター等改革推進債を発行したことなどにより類似団体の平均を上回っているものの、その後起債残高とともに償還額も減少してきたが、今後大型の公共施設整備の予定があるため、計画的な借入と償還に務める。積立金については、前年度、臨時財政対策費等の交付税が配分されたことによる積立てを行ったため、前年比で大幅に減となっており、類似団体の平均を大きく下回っているため財政構造の改善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54,637
53,613
266.59
30,904,140
29,097,068
1,707,692
17,520,292
24,582,792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75235</xdr:rowOff>
    </xdr:from>
    <xdr:to>
      <xdr:col>24</xdr:col>
      <xdr:colOff>63500</xdr:colOff>
      <xdr:row>35</xdr:row>
      <xdr:rowOff>75235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5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75235</xdr:rowOff>
    </xdr:from>
    <xdr:to>
      <xdr:col>19</xdr:col>
      <xdr:colOff>177800</xdr:colOff>
      <xdr:row>35</xdr:row>
      <xdr:rowOff>133757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598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133757</xdr:rowOff>
    </xdr:from>
    <xdr:to>
      <xdr:col>15</xdr:col>
      <xdr:colOff>50800</xdr:colOff>
      <xdr:row>35</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34507"/>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145186</xdr:rowOff>
    </xdr:from>
    <xdr:to>
      <xdr:col>10</xdr:col>
      <xdr:colOff>114300</xdr:colOff>
      <xdr:row>35</xdr:row>
      <xdr:rowOff>163017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593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24435</xdr:rowOff>
    </xdr:from>
    <xdr:to>
      <xdr:col>24</xdr:col>
      <xdr:colOff>114300</xdr:colOff>
      <xdr:row>35</xdr:row>
      <xdr:rowOff>126035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47312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24435</xdr:rowOff>
    </xdr:from>
    <xdr:to>
      <xdr:col>20</xdr:col>
      <xdr:colOff>38100</xdr:colOff>
      <xdr:row>35</xdr:row>
      <xdr:rowOff>126035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142562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82957</xdr:rowOff>
    </xdr:from>
    <xdr:to>
      <xdr:col>15</xdr:col>
      <xdr:colOff>101600</xdr:colOff>
      <xdr:row>36</xdr:row>
      <xdr:rowOff>13107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112217</xdr:rowOff>
    </xdr:from>
    <xdr:to>
      <xdr:col>10</xdr:col>
      <xdr:colOff>165100</xdr:colOff>
      <xdr:row>36</xdr:row>
      <xdr:rowOff>42367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33494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94386</xdr:rowOff>
    </xdr:from>
    <xdr:to>
      <xdr:col>6</xdr:col>
      <xdr:colOff>38100</xdr:colOff>
      <xdr:row>36</xdr:row>
      <xdr:rowOff>24536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61519</xdr:rowOff>
    </xdr:from>
    <xdr:to>
      <xdr:col>24</xdr:col>
      <xdr:colOff>63500</xdr:colOff>
      <xdr:row>55</xdr:row>
      <xdr:rowOff>104256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91269"/>
          <a:ext cx="8382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139341</xdr:rowOff>
    </xdr:from>
    <xdr:to>
      <xdr:col>19</xdr:col>
      <xdr:colOff>177800</xdr:colOff>
      <xdr:row>55</xdr:row>
      <xdr:rowOff>104256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540391"/>
          <a:ext cx="889000" cy="99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139341</xdr:rowOff>
    </xdr:from>
    <xdr:to>
      <xdr:col>15</xdr:col>
      <xdr:colOff>50800</xdr:colOff>
      <xdr:row>56</xdr:row>
      <xdr:rowOff>107359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540391"/>
          <a:ext cx="889000" cy="11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18102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76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107359</xdr:rowOff>
    </xdr:from>
    <xdr:to>
      <xdr:col>10</xdr:col>
      <xdr:colOff>114300</xdr:colOff>
      <xdr:row>56</xdr:row>
      <xdr:rowOff>113150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0855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10719</xdr:rowOff>
    </xdr:from>
    <xdr:to>
      <xdr:col>24</xdr:col>
      <xdr:colOff>114300</xdr:colOff>
      <xdr:row>55</xdr:row>
      <xdr:rowOff>112319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33596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53456</xdr:rowOff>
    </xdr:from>
    <xdr:to>
      <xdr:col>20</xdr:col>
      <xdr:colOff>38100</xdr:colOff>
      <xdr:row>55</xdr:row>
      <xdr:rowOff>155056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88541</xdr:rowOff>
    </xdr:from>
    <xdr:to>
      <xdr:col>15</xdr:col>
      <xdr:colOff>101600</xdr:colOff>
      <xdr:row>50</xdr:row>
      <xdr:rowOff>18691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4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35218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26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56559</xdr:rowOff>
    </xdr:from>
    <xdr:to>
      <xdr:col>10</xdr:col>
      <xdr:colOff>165100</xdr:colOff>
      <xdr:row>56</xdr:row>
      <xdr:rowOff>158159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62350</xdr:rowOff>
    </xdr:from>
    <xdr:to>
      <xdr:col>6</xdr:col>
      <xdr:colOff>38100</xdr:colOff>
      <xdr:row>56</xdr:row>
      <xdr:rowOff>163950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9027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4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73926</xdr:rowOff>
    </xdr:from>
    <xdr:to>
      <xdr:col>24</xdr:col>
      <xdr:colOff>63500</xdr:colOff>
      <xdr:row>76</xdr:row>
      <xdr:rowOff>5245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32676"/>
          <a:ext cx="838200" cy="1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73926</xdr:rowOff>
    </xdr:from>
    <xdr:to>
      <xdr:col>19</xdr:col>
      <xdr:colOff>177800</xdr:colOff>
      <xdr:row>77</xdr:row>
      <xdr:rowOff>38418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32676"/>
          <a:ext cx="889000" cy="30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135674</xdr:rowOff>
    </xdr:from>
    <xdr:to>
      <xdr:col>15</xdr:col>
      <xdr:colOff>50800</xdr:colOff>
      <xdr:row>77</xdr:row>
      <xdr:rowOff>38418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65874"/>
          <a:ext cx="889000" cy="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135674</xdr:rowOff>
    </xdr:from>
    <xdr:to>
      <xdr:col>10</xdr:col>
      <xdr:colOff>114300</xdr:colOff>
      <xdr:row>77</xdr:row>
      <xdr:rowOff>101549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65874"/>
          <a:ext cx="889000" cy="1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125895</xdr:rowOff>
    </xdr:from>
    <xdr:to>
      <xdr:col>24</xdr:col>
      <xdr:colOff>114300</xdr:colOff>
      <xdr:row>76</xdr:row>
      <xdr:rowOff>56046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4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23126</xdr:rowOff>
    </xdr:from>
    <xdr:to>
      <xdr:col>20</xdr:col>
      <xdr:colOff>38100</xdr:colOff>
      <xdr:row>75</xdr:row>
      <xdr:rowOff>124726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115854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7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159068</xdr:rowOff>
    </xdr:from>
    <xdr:to>
      <xdr:col>15</xdr:col>
      <xdr:colOff>101600</xdr:colOff>
      <xdr:row>77</xdr:row>
      <xdr:rowOff>89218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80345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84874</xdr:rowOff>
    </xdr:from>
    <xdr:to>
      <xdr:col>10</xdr:col>
      <xdr:colOff>165100</xdr:colOff>
      <xdr:row>77</xdr:row>
      <xdr:rowOff>15024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31551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9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50749</xdr:rowOff>
    </xdr:from>
    <xdr:to>
      <xdr:col>6</xdr:col>
      <xdr:colOff>38100</xdr:colOff>
      <xdr:row>77</xdr:row>
      <xdr:rowOff>152349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168876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58604</xdr:rowOff>
    </xdr:from>
    <xdr:to>
      <xdr:col>24</xdr:col>
      <xdr:colOff>63500</xdr:colOff>
      <xdr:row>97</xdr:row>
      <xdr:rowOff>113812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89254"/>
          <a:ext cx="8382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58604</xdr:rowOff>
    </xdr:from>
    <xdr:to>
      <xdr:col>19</xdr:col>
      <xdr:colOff>177800</xdr:colOff>
      <xdr:row>97</xdr:row>
      <xdr:rowOff>128612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9254"/>
          <a:ext cx="889000" cy="7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128612</xdr:rowOff>
    </xdr:from>
    <xdr:to>
      <xdr:col>15</xdr:col>
      <xdr:colOff>50800</xdr:colOff>
      <xdr:row>98</xdr:row>
      <xdr:rowOff>18523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59262"/>
          <a:ext cx="889000" cy="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18523</xdr:rowOff>
    </xdr:from>
    <xdr:to>
      <xdr:col>10</xdr:col>
      <xdr:colOff>114300</xdr:colOff>
      <xdr:row>98</xdr:row>
      <xdr:rowOff>95941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0623"/>
          <a:ext cx="889000" cy="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63012</xdr:rowOff>
    </xdr:from>
    <xdr:to>
      <xdr:col>24</xdr:col>
      <xdr:colOff>114300</xdr:colOff>
      <xdr:row>97</xdr:row>
      <xdr:rowOff>164612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41439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7804</xdr:rowOff>
    </xdr:from>
    <xdr:to>
      <xdr:col>20</xdr:col>
      <xdr:colOff>38100</xdr:colOff>
      <xdr:row>97</xdr:row>
      <xdr:rowOff>109404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100531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77812</xdr:rowOff>
    </xdr:from>
    <xdr:to>
      <xdr:col>15</xdr:col>
      <xdr:colOff>101600</xdr:colOff>
      <xdr:row>98</xdr:row>
      <xdr:rowOff>7962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170539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139173</xdr:rowOff>
    </xdr:from>
    <xdr:to>
      <xdr:col>10</xdr:col>
      <xdr:colOff>165100</xdr:colOff>
      <xdr:row>98</xdr:row>
      <xdr:rowOff>69323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60450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45141</xdr:rowOff>
    </xdr:from>
    <xdr:to>
      <xdr:col>6</xdr:col>
      <xdr:colOff>38100</xdr:colOff>
      <xdr:row>98</xdr:row>
      <xdr:rowOff>146741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137868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76302</xdr:rowOff>
    </xdr:from>
    <xdr:to>
      <xdr:col>55</xdr:col>
      <xdr:colOff>0</xdr:colOff>
      <xdr:row>38</xdr:row>
      <xdr:rowOff>78207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9140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78207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9193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76835</xdr:rowOff>
    </xdr:from>
    <xdr:to>
      <xdr:col>45</xdr:col>
      <xdr:colOff>177800</xdr:colOff>
      <xdr:row>38</xdr:row>
      <xdr:rowOff>79426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919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79426</xdr:rowOff>
    </xdr:from>
    <xdr:to>
      <xdr:col>41</xdr:col>
      <xdr:colOff>50800</xdr:colOff>
      <xdr:row>38</xdr:row>
      <xdr:rowOff>80569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945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25502</xdr:rowOff>
    </xdr:from>
    <xdr:to>
      <xdr:col>55</xdr:col>
      <xdr:colOff>50800</xdr:colOff>
      <xdr:row>38</xdr:row>
      <xdr:rowOff>127102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48379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9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27407</xdr:rowOff>
    </xdr:from>
    <xdr:to>
      <xdr:col>50</xdr:col>
      <xdr:colOff>165100</xdr:colOff>
      <xdr:row>38</xdr:row>
      <xdr:rowOff>129007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145533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26035</xdr:rowOff>
    </xdr:from>
    <xdr:to>
      <xdr:col>46</xdr:col>
      <xdr:colOff>38100</xdr:colOff>
      <xdr:row>38</xdr:row>
      <xdr:rowOff>127635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144162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28626</xdr:rowOff>
    </xdr:from>
    <xdr:to>
      <xdr:col>41</xdr:col>
      <xdr:colOff>101600</xdr:colOff>
      <xdr:row>38</xdr:row>
      <xdr:rowOff>130226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146753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29769</xdr:rowOff>
    </xdr:from>
    <xdr:to>
      <xdr:col>36</xdr:col>
      <xdr:colOff>165100</xdr:colOff>
      <xdr:row>38</xdr:row>
      <xdr:rowOff>131369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147896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117901</xdr:rowOff>
    </xdr:from>
    <xdr:to>
      <xdr:col>55</xdr:col>
      <xdr:colOff>0</xdr:colOff>
      <xdr:row>58</xdr:row>
      <xdr:rowOff>141006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62001"/>
          <a:ext cx="838200" cy="2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135144</xdr:rowOff>
    </xdr:from>
    <xdr:to>
      <xdr:col>50</xdr:col>
      <xdr:colOff>114300</xdr:colOff>
      <xdr:row>58</xdr:row>
      <xdr:rowOff>141006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79244"/>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123943</xdr:rowOff>
    </xdr:from>
    <xdr:to>
      <xdr:col>45</xdr:col>
      <xdr:colOff>177800</xdr:colOff>
      <xdr:row>58</xdr:row>
      <xdr:rowOff>135144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6804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123943</xdr:rowOff>
    </xdr:from>
    <xdr:to>
      <xdr:col>41</xdr:col>
      <xdr:colOff>50800</xdr:colOff>
      <xdr:row>58</xdr:row>
      <xdr:rowOff>128156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6804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67101</xdr:rowOff>
    </xdr:from>
    <xdr:to>
      <xdr:col>55</xdr:col>
      <xdr:colOff>50800</xdr:colOff>
      <xdr:row>58</xdr:row>
      <xdr:rowOff>168701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153478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2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90206</xdr:rowOff>
    </xdr:from>
    <xdr:to>
      <xdr:col>50</xdr:col>
      <xdr:colOff>165100</xdr:colOff>
      <xdr:row>59</xdr:row>
      <xdr:rowOff>20356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11483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84344</xdr:rowOff>
    </xdr:from>
    <xdr:to>
      <xdr:col>46</xdr:col>
      <xdr:colOff>38100</xdr:colOff>
      <xdr:row>59</xdr:row>
      <xdr:rowOff>14494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5621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2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73143</xdr:rowOff>
    </xdr:from>
    <xdr:to>
      <xdr:col>41</xdr:col>
      <xdr:colOff>101600</xdr:colOff>
      <xdr:row>59</xdr:row>
      <xdr:rowOff>3293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165870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77356</xdr:rowOff>
    </xdr:from>
    <xdr:to>
      <xdr:col>36</xdr:col>
      <xdr:colOff>165100</xdr:colOff>
      <xdr:row>59</xdr:row>
      <xdr:rowOff>7506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170083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1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20009</xdr:rowOff>
    </xdr:from>
    <xdr:to>
      <xdr:col>55</xdr:col>
      <xdr:colOff>0</xdr:colOff>
      <xdr:row>75</xdr:row>
      <xdr:rowOff>39192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878759"/>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140043</xdr:rowOff>
    </xdr:from>
    <xdr:to>
      <xdr:col>50</xdr:col>
      <xdr:colOff>114300</xdr:colOff>
      <xdr:row>75</xdr:row>
      <xdr:rowOff>20009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827343"/>
          <a:ext cx="8890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140043</xdr:rowOff>
    </xdr:from>
    <xdr:to>
      <xdr:col>45</xdr:col>
      <xdr:colOff>177800</xdr:colOff>
      <xdr:row>75</xdr:row>
      <xdr:rowOff>107753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827343"/>
          <a:ext cx="889000" cy="1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107753</xdr:rowOff>
    </xdr:from>
    <xdr:to>
      <xdr:col>41</xdr:col>
      <xdr:colOff>50800</xdr:colOff>
      <xdr:row>75</xdr:row>
      <xdr:rowOff>153264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966503"/>
          <a:ext cx="889000" cy="4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159842</xdr:rowOff>
    </xdr:from>
    <xdr:to>
      <xdr:col>55</xdr:col>
      <xdr:colOff>50800</xdr:colOff>
      <xdr:row>75</xdr:row>
      <xdr:rowOff>89992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11269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140659</xdr:rowOff>
    </xdr:from>
    <xdr:to>
      <xdr:col>50</xdr:col>
      <xdr:colOff>165100</xdr:colOff>
      <xdr:row>75</xdr:row>
      <xdr:rowOff>70809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87336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89243</xdr:rowOff>
    </xdr:from>
    <xdr:to>
      <xdr:col>46</xdr:col>
      <xdr:colOff>38100</xdr:colOff>
      <xdr:row>75</xdr:row>
      <xdr:rowOff>19393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35920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55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56953</xdr:rowOff>
    </xdr:from>
    <xdr:to>
      <xdr:col>41</xdr:col>
      <xdr:colOff>101600</xdr:colOff>
      <xdr:row>75</xdr:row>
      <xdr:rowOff>158553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3630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6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102464</xdr:rowOff>
    </xdr:from>
    <xdr:to>
      <xdr:col>36</xdr:col>
      <xdr:colOff>165100</xdr:colOff>
      <xdr:row>76</xdr:row>
      <xdr:rowOff>32614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49141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7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147110</xdr:rowOff>
    </xdr:from>
    <xdr:to>
      <xdr:col>55</xdr:col>
      <xdr:colOff>0</xdr:colOff>
      <xdr:row>96</xdr:row>
      <xdr:rowOff>94495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34860"/>
          <a:ext cx="838200" cy="1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94495</xdr:rowOff>
    </xdr:from>
    <xdr:to>
      <xdr:col>50</xdr:col>
      <xdr:colOff>114300</xdr:colOff>
      <xdr:row>96</xdr:row>
      <xdr:rowOff>135871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53695"/>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135871</xdr:rowOff>
    </xdr:from>
    <xdr:to>
      <xdr:col>45</xdr:col>
      <xdr:colOff>177800</xdr:colOff>
      <xdr:row>96</xdr:row>
      <xdr:rowOff>140100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950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140100</xdr:rowOff>
    </xdr:from>
    <xdr:to>
      <xdr:col>41</xdr:col>
      <xdr:colOff>50800</xdr:colOff>
      <xdr:row>97</xdr:row>
      <xdr:rowOff>4902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99300"/>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96310</xdr:rowOff>
    </xdr:from>
    <xdr:to>
      <xdr:col>55</xdr:col>
      <xdr:colOff>50800</xdr:colOff>
      <xdr:row>96</xdr:row>
      <xdr:rowOff>26460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119187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43695</xdr:rowOff>
    </xdr:from>
    <xdr:to>
      <xdr:col>50</xdr:col>
      <xdr:colOff>165100</xdr:colOff>
      <xdr:row>96</xdr:row>
      <xdr:rowOff>145295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136422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5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85071</xdr:rowOff>
    </xdr:from>
    <xdr:to>
      <xdr:col>46</xdr:col>
      <xdr:colOff>38100</xdr:colOff>
      <xdr:row>97</xdr:row>
      <xdr:rowOff>15221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6348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89300</xdr:rowOff>
    </xdr:from>
    <xdr:to>
      <xdr:col>41</xdr:col>
      <xdr:colOff>101600</xdr:colOff>
      <xdr:row>97</xdr:row>
      <xdr:rowOff>19450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125552</xdr:rowOff>
    </xdr:from>
    <xdr:to>
      <xdr:col>36</xdr:col>
      <xdr:colOff>165100</xdr:colOff>
      <xdr:row>97</xdr:row>
      <xdr:rowOff>55702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46829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55175</xdr:rowOff>
    </xdr:from>
    <xdr:to>
      <xdr:col>85</xdr:col>
      <xdr:colOff>127000</xdr:colOff>
      <xdr:row>36</xdr:row>
      <xdr:rowOff>115240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27375"/>
          <a:ext cx="8382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103524</xdr:rowOff>
    </xdr:from>
    <xdr:to>
      <xdr:col>81</xdr:col>
      <xdr:colOff>50800</xdr:colOff>
      <xdr:row>36</xdr:row>
      <xdr:rowOff>115240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04274"/>
          <a:ext cx="889000" cy="18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103524</xdr:rowOff>
    </xdr:from>
    <xdr:to>
      <xdr:col>76</xdr:col>
      <xdr:colOff>114300</xdr:colOff>
      <xdr:row>36</xdr:row>
      <xdr:rowOff>106896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04274"/>
          <a:ext cx="889000" cy="17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106896</xdr:rowOff>
    </xdr:from>
    <xdr:to>
      <xdr:col>71</xdr:col>
      <xdr:colOff>177800</xdr:colOff>
      <xdr:row>37</xdr:row>
      <xdr:rowOff>16142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79096"/>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4375</xdr:rowOff>
    </xdr:from>
    <xdr:to>
      <xdr:col>85</xdr:col>
      <xdr:colOff>177800</xdr:colOff>
      <xdr:row>36</xdr:row>
      <xdr:rowOff>105975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154252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64440</xdr:rowOff>
    </xdr:from>
    <xdr:to>
      <xdr:col>81</xdr:col>
      <xdr:colOff>101600</xdr:colOff>
      <xdr:row>36</xdr:row>
      <xdr:rowOff>166040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157167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52724</xdr:rowOff>
    </xdr:from>
    <xdr:to>
      <xdr:col>76</xdr:col>
      <xdr:colOff>165100</xdr:colOff>
      <xdr:row>35</xdr:row>
      <xdr:rowOff>154324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170851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56096</xdr:rowOff>
    </xdr:from>
    <xdr:to>
      <xdr:col>72</xdr:col>
      <xdr:colOff>38100</xdr:colOff>
      <xdr:row>36</xdr:row>
      <xdr:rowOff>157696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2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148823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136792</xdr:rowOff>
    </xdr:from>
    <xdr:to>
      <xdr:col>67</xdr:col>
      <xdr:colOff>101600</xdr:colOff>
      <xdr:row>37</xdr:row>
      <xdr:rowOff>66942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58069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0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81038</xdr:rowOff>
    </xdr:from>
    <xdr:to>
      <xdr:col>85</xdr:col>
      <xdr:colOff>127000</xdr:colOff>
      <xdr:row>57</xdr:row>
      <xdr:rowOff>138100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82238"/>
          <a:ext cx="838200" cy="2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138100</xdr:rowOff>
    </xdr:from>
    <xdr:to>
      <xdr:col>81</xdr:col>
      <xdr:colOff>50800</xdr:colOff>
      <xdr:row>58</xdr:row>
      <xdr:rowOff>7760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10750"/>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79934</xdr:rowOff>
    </xdr:from>
    <xdr:to>
      <xdr:col>76</xdr:col>
      <xdr:colOff>114300</xdr:colOff>
      <xdr:row>58</xdr:row>
      <xdr:rowOff>7760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52584"/>
          <a:ext cx="889000" cy="9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79934</xdr:rowOff>
    </xdr:from>
    <xdr:to>
      <xdr:col>71</xdr:col>
      <xdr:colOff>177800</xdr:colOff>
      <xdr:row>58</xdr:row>
      <xdr:rowOff>60122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52584"/>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30238</xdr:rowOff>
    </xdr:from>
    <xdr:to>
      <xdr:col>85</xdr:col>
      <xdr:colOff>177800</xdr:colOff>
      <xdr:row>56</xdr:row>
      <xdr:rowOff>131838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53115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87300</xdr:rowOff>
    </xdr:from>
    <xdr:to>
      <xdr:col>81</xdr:col>
      <xdr:colOff>101600</xdr:colOff>
      <xdr:row>58</xdr:row>
      <xdr:rowOff>17450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8577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128410</xdr:rowOff>
    </xdr:from>
    <xdr:to>
      <xdr:col>76</xdr:col>
      <xdr:colOff>165100</xdr:colOff>
      <xdr:row>58</xdr:row>
      <xdr:rowOff>58560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49687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29134</xdr:rowOff>
    </xdr:from>
    <xdr:to>
      <xdr:col>72</xdr:col>
      <xdr:colOff>38100</xdr:colOff>
      <xdr:row>57</xdr:row>
      <xdr:rowOff>130734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147261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9322</xdr:rowOff>
    </xdr:from>
    <xdr:to>
      <xdr:col>67</xdr:col>
      <xdr:colOff>101600</xdr:colOff>
      <xdr:row>58</xdr:row>
      <xdr:rowOff>110922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102049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170813</xdr:rowOff>
    </xdr:from>
    <xdr:to>
      <xdr:col>85</xdr:col>
      <xdr:colOff>127000</xdr:colOff>
      <xdr:row>78</xdr:row>
      <xdr:rowOff>42294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72463"/>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170813</xdr:rowOff>
    </xdr:from>
    <xdr:to>
      <xdr:col>81</xdr:col>
      <xdr:colOff>50800</xdr:colOff>
      <xdr:row>78</xdr:row>
      <xdr:rowOff>134282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72463"/>
          <a:ext cx="889000" cy="1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116565</xdr:rowOff>
    </xdr:from>
    <xdr:to>
      <xdr:col>76</xdr:col>
      <xdr:colOff>114300</xdr:colOff>
      <xdr:row>78</xdr:row>
      <xdr:rowOff>134282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896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116565</xdr:rowOff>
    </xdr:from>
    <xdr:to>
      <xdr:col>71</xdr:col>
      <xdr:colOff>177800</xdr:colOff>
      <xdr:row>78</xdr:row>
      <xdr:rowOff>121092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89665"/>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162944</xdr:rowOff>
    </xdr:from>
    <xdr:to>
      <xdr:col>85</xdr:col>
      <xdr:colOff>177800</xdr:colOff>
      <xdr:row>78</xdr:row>
      <xdr:rowOff>93094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122321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5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120013</xdr:rowOff>
    </xdr:from>
    <xdr:to>
      <xdr:col>81</xdr:col>
      <xdr:colOff>101600</xdr:colOff>
      <xdr:row>78</xdr:row>
      <xdr:rowOff>50163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66690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83482</xdr:rowOff>
    </xdr:from>
    <xdr:to>
      <xdr:col>76</xdr:col>
      <xdr:colOff>165100</xdr:colOff>
      <xdr:row>79</xdr:row>
      <xdr:rowOff>13632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4759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4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65765</xdr:rowOff>
    </xdr:from>
    <xdr:to>
      <xdr:col>72</xdr:col>
      <xdr:colOff>38100</xdr:colOff>
      <xdr:row>78</xdr:row>
      <xdr:rowOff>167365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158492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3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70292</xdr:rowOff>
    </xdr:from>
    <xdr:to>
      <xdr:col>67</xdr:col>
      <xdr:colOff>101600</xdr:colOff>
      <xdr:row>79</xdr:row>
      <xdr:rowOff>442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163019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3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147929</xdr:rowOff>
    </xdr:from>
    <xdr:to>
      <xdr:col>85</xdr:col>
      <xdr:colOff>127000</xdr:colOff>
      <xdr:row>94</xdr:row>
      <xdr:rowOff>167638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64229"/>
          <a:ext cx="8382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167638</xdr:rowOff>
    </xdr:from>
    <xdr:to>
      <xdr:col>81</xdr:col>
      <xdr:colOff>50800</xdr:colOff>
      <xdr:row>95</xdr:row>
      <xdr:rowOff>27898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83938"/>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12925</xdr:rowOff>
    </xdr:from>
    <xdr:to>
      <xdr:col>76</xdr:col>
      <xdr:colOff>114300</xdr:colOff>
      <xdr:row>95</xdr:row>
      <xdr:rowOff>27898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0067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159327</xdr:rowOff>
    </xdr:from>
    <xdr:to>
      <xdr:col>71</xdr:col>
      <xdr:colOff>177800</xdr:colOff>
      <xdr:row>95</xdr:row>
      <xdr:rowOff>12925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7562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97129</xdr:rowOff>
    </xdr:from>
    <xdr:to>
      <xdr:col>85</xdr:col>
      <xdr:colOff>177800</xdr:colOff>
      <xdr:row>95</xdr:row>
      <xdr:rowOff>27279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120006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116838</xdr:rowOff>
    </xdr:from>
    <xdr:to>
      <xdr:col>81</xdr:col>
      <xdr:colOff>101600</xdr:colOff>
      <xdr:row>95</xdr:row>
      <xdr:rowOff>46988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63515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148548</xdr:rowOff>
    </xdr:from>
    <xdr:to>
      <xdr:col>76</xdr:col>
      <xdr:colOff>165100</xdr:colOff>
      <xdr:row>95</xdr:row>
      <xdr:rowOff>78698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95225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133575</xdr:rowOff>
    </xdr:from>
    <xdr:to>
      <xdr:col>72</xdr:col>
      <xdr:colOff>38100</xdr:colOff>
      <xdr:row>95</xdr:row>
      <xdr:rowOff>63725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80252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2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108527</xdr:rowOff>
    </xdr:from>
    <xdr:to>
      <xdr:col>67</xdr:col>
      <xdr:colOff>101600</xdr:colOff>
      <xdr:row>95</xdr:row>
      <xdr:rowOff>38677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55204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住民一人当たりのコストのうち、最も大きな構成比率を占める民生費については、令和３年度に新型コロナウイルス感染症に伴う経済対策として臨時給付金等を実施したため、前年度から減少しているが、全国的なものであったため類似団体と同様の傾向となっている。総務費については、退職手当の増加や会計年度任用職員報酬の増加により増加となっており、また、公立大学への負担金の影響により類似団体を上回っている。土木費については、学校施設の集約に伴う大型の公共事業の開始により増加した。なお、土木費もこの影響により類似団体を上回った。教育費についても、土木費同様、学校施設の集約に伴う大型の公共事業の開始により増加した。それに伴い、令和４年度は類似団体を上回ることとなり、今後も小中学校の建替え、ＩＣＴ教育の推進や小中一貫教育の推進等により増加が顕著になるもの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年度からの財政構造改革の取組により平成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まで財政調整基金の取崩しをせず、実質収支も黒字を維持してきた。それ以降は財政運営が厳しくなり、令和２年度は財政調整基金を３億円取り崩している。令和３年度は交付税の臨時財政対策費等により改善し、令和４年度も取崩しはなかったが、今後、経常経費の増加による財政の硬直化や公共施設の老朽化対策等の財政需要の増大が懸念されることから、経常的事業の見直しや公共施設の配置適正化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各会計とも赤字を計上することなく、健全な財政運営が行われている。しかし、特に一般会計では、経常経費の増加による財政の硬直化や公共施設の老朽化対策等の財政需要の増大が懸念されることから、行財政改革による経常的事業の見直しや公共施設の配置適正化を行い、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30904140</v>
      </c>
      <c r="BO4" s="449"/>
      <c r="BP4" s="449"/>
      <c r="BQ4" s="449"/>
      <c r="BR4" s="449"/>
      <c r="BS4" s="449"/>
      <c r="BT4" s="449"/>
      <c r="BU4" s="450"/>
      <c r="BV4" s="448">
        <v>30035480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9.6999999999999993</v>
      </c>
      <c r="CU4" s="589"/>
      <c r="CV4" s="589"/>
      <c r="CW4" s="589"/>
      <c r="CX4" s="589"/>
      <c r="CY4" s="589"/>
      <c r="CZ4" s="589"/>
      <c r="DA4" s="590"/>
      <c r="DB4" s="588">
        <v>8.4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29097068</v>
      </c>
      <c r="BO5" s="420"/>
      <c r="BP5" s="420"/>
      <c r="BQ5" s="420"/>
      <c r="BR5" s="420"/>
      <c r="BS5" s="420"/>
      <c r="BT5" s="420"/>
      <c r="BU5" s="421"/>
      <c r="BV5" s="419">
        <v>28357109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v>
      </c>
      <c r="CU5" s="417"/>
      <c r="CV5" s="417"/>
      <c r="CW5" s="417"/>
      <c r="CX5" s="417"/>
      <c r="CY5" s="417"/>
      <c r="CZ5" s="417"/>
      <c r="DA5" s="418"/>
      <c r="DB5" s="416">
        <v>87.3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1807072</v>
      </c>
      <c r="BO6" s="420"/>
      <c r="BP6" s="420"/>
      <c r="BQ6" s="420"/>
      <c r="BR6" s="420"/>
      <c r="BS6" s="420"/>
      <c r="BT6" s="420"/>
      <c r="BU6" s="421"/>
      <c r="BV6" s="419">
        <v>1678371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93.7</v>
      </c>
      <c r="CU6" s="563"/>
      <c r="CV6" s="563"/>
      <c r="CW6" s="563"/>
      <c r="CX6" s="563"/>
      <c r="CY6" s="563"/>
      <c r="CZ6" s="563"/>
      <c r="DA6" s="564"/>
      <c r="DB6" s="562">
        <v>93.7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99380</v>
      </c>
      <c r="BO7" s="420"/>
      <c r="BP7" s="420"/>
      <c r="BQ7" s="420"/>
      <c r="BR7" s="420"/>
      <c r="BS7" s="420"/>
      <c r="BT7" s="420"/>
      <c r="BU7" s="421"/>
      <c r="BV7" s="419">
        <v>177433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17520292</v>
      </c>
      <c r="CU7" s="420"/>
      <c r="CV7" s="420"/>
      <c r="CW7" s="420"/>
      <c r="CX7" s="420"/>
      <c r="CY7" s="420"/>
      <c r="CZ7" s="420"/>
      <c r="DA7" s="421"/>
      <c r="DB7" s="419">
        <v>17871557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1707692</v>
      </c>
      <c r="BO8" s="420"/>
      <c r="BP8" s="420"/>
      <c r="BQ8" s="420"/>
      <c r="BR8" s="420"/>
      <c r="BS8" s="420"/>
      <c r="BT8" s="420"/>
      <c r="BU8" s="421"/>
      <c r="BV8" s="419">
        <v>1500938</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0.56000000000000005</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56400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206754</v>
      </c>
      <c r="BO9" s="420"/>
      <c r="BP9" s="420"/>
      <c r="BQ9" s="420"/>
      <c r="BR9" s="420"/>
      <c r="BS9" s="420"/>
      <c r="BT9" s="420"/>
      <c r="BU9" s="421"/>
      <c r="BV9" s="419">
        <v>622324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12.4</v>
      </c>
      <c r="CU9" s="417"/>
      <c r="CV9" s="417"/>
      <c r="CW9" s="417"/>
      <c r="CX9" s="417"/>
      <c r="CY9" s="417"/>
      <c r="CZ9" s="417"/>
      <c r="DA9" s="418"/>
      <c r="DB9" s="416">
        <v>12.4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55912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16202</v>
      </c>
      <c r="BO10" s="420"/>
      <c r="BP10" s="420"/>
      <c r="BQ10" s="420"/>
      <c r="BR10" s="420"/>
      <c r="BS10" s="420"/>
      <c r="BT10" s="420"/>
      <c r="BU10" s="421"/>
      <c r="BV10" s="419">
        <v>213673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54637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121</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53613</v>
      </c>
      <c r="S13" s="507"/>
      <c r="T13" s="507"/>
      <c r="U13" s="507"/>
      <c r="V13" s="508"/>
      <c r="W13" s="509" t="s">
        <v>140</v>
      </c>
      <c r="X13" s="405"/>
      <c r="Y13" s="405"/>
      <c r="Z13" s="405"/>
      <c r="AA13" s="405"/>
      <c r="AB13" s="406"/>
      <c r="AC13" s="372">
        <v>1752</v>
      </c>
      <c r="AD13" s="373"/>
      <c r="AE13" s="373"/>
      <c r="AF13" s="373"/>
      <c r="AG13" s="374"/>
      <c r="AH13" s="372">
        <v>1943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222956</v>
      </c>
      <c r="BO13" s="420"/>
      <c r="BP13" s="420"/>
      <c r="BQ13" s="420"/>
      <c r="BR13" s="420"/>
      <c r="BS13" s="420"/>
      <c r="BT13" s="420"/>
      <c r="BU13" s="421"/>
      <c r="BV13" s="419">
        <v>835997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7.2</v>
      </c>
      <c r="CU13" s="417"/>
      <c r="CV13" s="417"/>
      <c r="CW13" s="417"/>
      <c r="CX13" s="417"/>
      <c r="CY13" s="417"/>
      <c r="CZ13" s="417"/>
      <c r="DA13" s="418"/>
      <c r="DB13" s="416">
        <v>6.9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55108</v>
      </c>
      <c r="S14" s="507"/>
      <c r="T14" s="507"/>
      <c r="U14" s="507"/>
      <c r="V14" s="508"/>
      <c r="W14" s="510"/>
      <c r="X14" s="408"/>
      <c r="Y14" s="408"/>
      <c r="Z14" s="408"/>
      <c r="AA14" s="408"/>
      <c r="AB14" s="409"/>
      <c r="AC14" s="499">
        <v>6.5</v>
      </c>
      <c r="AD14" s="500"/>
      <c r="AE14" s="500"/>
      <c r="AF14" s="500"/>
      <c r="AG14" s="501"/>
      <c r="AH14" s="499">
        <v>6.8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37.4</v>
      </c>
      <c r="CU14" s="517"/>
      <c r="CV14" s="517"/>
      <c r="CW14" s="517"/>
      <c r="CX14" s="517"/>
      <c r="CY14" s="517"/>
      <c r="CZ14" s="517"/>
      <c r="DA14" s="518"/>
      <c r="DB14" s="516">
        <v>44.7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54146</v>
      </c>
      <c r="S15" s="507"/>
      <c r="T15" s="507"/>
      <c r="U15" s="507"/>
      <c r="V15" s="508"/>
      <c r="W15" s="509" t="s">
        <v>147</v>
      </c>
      <c r="X15" s="405"/>
      <c r="Y15" s="405"/>
      <c r="Z15" s="405"/>
      <c r="AA15" s="405"/>
      <c r="AB15" s="406"/>
      <c r="AC15" s="372">
        <v>9726</v>
      </c>
      <c r="AD15" s="373"/>
      <c r="AE15" s="373"/>
      <c r="AF15" s="373"/>
      <c r="AG15" s="374"/>
      <c r="AH15" s="372">
        <v>10316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8323470</v>
      </c>
      <c r="BO15" s="449"/>
      <c r="BP15" s="449"/>
      <c r="BQ15" s="449"/>
      <c r="BR15" s="449"/>
      <c r="BS15" s="449"/>
      <c r="BT15" s="449"/>
      <c r="BU15" s="450"/>
      <c r="BV15" s="448">
        <v>7708954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35.9</v>
      </c>
      <c r="AD16" s="500"/>
      <c r="AE16" s="500"/>
      <c r="AF16" s="500"/>
      <c r="AG16" s="501"/>
      <c r="AH16" s="499">
        <v>36.299999999999997</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15017129</v>
      </c>
      <c r="BO16" s="420"/>
      <c r="BP16" s="420"/>
      <c r="BQ16" s="420"/>
      <c r="BR16" s="420"/>
      <c r="BS16" s="420"/>
      <c r="BT16" s="420"/>
      <c r="BU16" s="421"/>
      <c r="BV16" s="419">
        <v>14615958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15584</v>
      </c>
      <c r="AD17" s="373"/>
      <c r="AE17" s="373"/>
      <c r="AF17" s="373"/>
      <c r="AG17" s="374"/>
      <c r="AH17" s="372">
        <v>16141</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10504266</v>
      </c>
      <c r="BO17" s="420"/>
      <c r="BP17" s="420"/>
      <c r="BQ17" s="420"/>
      <c r="BR17" s="420"/>
      <c r="BS17" s="420"/>
      <c r="BT17" s="420"/>
      <c r="BU17" s="421"/>
      <c r="BV17" s="419">
        <v>9712519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266.58999999999997</v>
      </c>
      <c r="M18" s="472"/>
      <c r="N18" s="472"/>
      <c r="O18" s="472"/>
      <c r="P18" s="472"/>
      <c r="Q18" s="472"/>
      <c r="R18" s="473"/>
      <c r="S18" s="473"/>
      <c r="T18" s="473"/>
      <c r="U18" s="473"/>
      <c r="V18" s="474"/>
      <c r="W18" s="490"/>
      <c r="X18" s="491"/>
      <c r="Y18" s="491"/>
      <c r="Z18" s="491"/>
      <c r="AA18" s="491"/>
      <c r="AB18" s="515"/>
      <c r="AC18" s="389">
        <v>57.6</v>
      </c>
      <c r="AD18" s="390"/>
      <c r="AE18" s="390"/>
      <c r="AF18" s="390"/>
      <c r="AG18" s="475"/>
      <c r="AH18" s="389">
        <v>56.8</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16505700</v>
      </c>
      <c r="BO18" s="420"/>
      <c r="BP18" s="420"/>
      <c r="BQ18" s="420"/>
      <c r="BR18" s="420"/>
      <c r="BS18" s="420"/>
      <c r="BT18" s="420"/>
      <c r="BU18" s="421"/>
      <c r="BV18" s="419">
        <v>16135247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212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21707255</v>
      </c>
      <c r="BO19" s="420"/>
      <c r="BP19" s="420"/>
      <c r="BQ19" s="420"/>
      <c r="BR19" s="420"/>
      <c r="BS19" s="420"/>
      <c r="BT19" s="420"/>
      <c r="BU19" s="421"/>
      <c r="BV19" s="419">
        <v>21322001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23848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24582792</v>
      </c>
      <c r="BO22" s="449"/>
      <c r="BP22" s="449"/>
      <c r="BQ22" s="449"/>
      <c r="BR22" s="449"/>
      <c r="BS22" s="449"/>
      <c r="BT22" s="449"/>
      <c r="BU22" s="450"/>
      <c r="BV22" s="448">
        <v>26031261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17215382</v>
      </c>
      <c r="BO23" s="420"/>
      <c r="BP23" s="420"/>
      <c r="BQ23" s="420"/>
      <c r="BR23" s="420"/>
      <c r="BS23" s="420"/>
      <c r="BT23" s="420"/>
      <c r="BU23" s="421"/>
      <c r="BV23" s="419">
        <v>17741059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9070</v>
      </c>
      <c r="R24" s="373"/>
      <c r="S24" s="373"/>
      <c r="T24" s="373"/>
      <c r="U24" s="373"/>
      <c r="V24" s="374"/>
      <c r="W24" s="462"/>
      <c r="X24" s="399"/>
      <c r="Y24" s="400"/>
      <c r="Z24" s="375" t="s">
        <v>172</v>
      </c>
      <c r="AA24" s="376"/>
      <c r="AB24" s="376"/>
      <c r="AC24" s="376"/>
      <c r="AD24" s="376"/>
      <c r="AE24" s="376"/>
      <c r="AF24" s="376"/>
      <c r="AG24" s="377"/>
      <c r="AH24" s="372">
        <v>469</v>
      </c>
      <c r="AI24" s="373"/>
      <c r="AJ24" s="373"/>
      <c r="AK24" s="373"/>
      <c r="AL24" s="374"/>
      <c r="AM24" s="372">
        <v>1430919</v>
      </c>
      <c r="AN24" s="373"/>
      <c r="AO24" s="373"/>
      <c r="AP24" s="373"/>
      <c r="AQ24" s="373"/>
      <c r="AR24" s="374"/>
      <c r="AS24" s="372">
        <v>3051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13642291</v>
      </c>
      <c r="BO24" s="420"/>
      <c r="BP24" s="420"/>
      <c r="BQ24" s="420"/>
      <c r="BR24" s="420"/>
      <c r="BS24" s="420"/>
      <c r="BT24" s="420"/>
      <c r="BU24" s="421"/>
      <c r="BV24" s="419">
        <v>14459583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7360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138</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5268543</v>
      </c>
      <c r="BO25" s="449"/>
      <c r="BP25" s="449"/>
      <c r="BQ25" s="449"/>
      <c r="BR25" s="449"/>
      <c r="BS25" s="449"/>
      <c r="BT25" s="449"/>
      <c r="BU25" s="450"/>
      <c r="BV25" s="448">
        <v>4715175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6629</v>
      </c>
      <c r="R26" s="373"/>
      <c r="S26" s="373"/>
      <c r="T26" s="373"/>
      <c r="U26" s="373"/>
      <c r="V26" s="374"/>
      <c r="W26" s="462"/>
      <c r="X26" s="399"/>
      <c r="Y26" s="400"/>
      <c r="Z26" s="375" t="s">
        <v>178</v>
      </c>
      <c r="AA26" s="430"/>
      <c r="AB26" s="430"/>
      <c r="AC26" s="430"/>
      <c r="AD26" s="430"/>
      <c r="AE26" s="430"/>
      <c r="AF26" s="430"/>
      <c r="AG26" s="431"/>
      <c r="AH26" s="372" t="s">
        <v>130</v>
      </c>
      <c r="AI26" s="373"/>
      <c r="AJ26" s="373"/>
      <c r="AK26" s="373"/>
      <c r="AL26" s="374"/>
      <c r="AM26" s="372" t="s">
        <v>138</v>
      </c>
      <c r="AN26" s="373"/>
      <c r="AO26" s="373"/>
      <c r="AP26" s="373"/>
      <c r="AQ26" s="373"/>
      <c r="AR26" s="374"/>
      <c r="AS26" s="372" t="s">
        <v>138</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4350</v>
      </c>
      <c r="R27" s="373"/>
      <c r="S27" s="373"/>
      <c r="T27" s="373"/>
      <c r="U27" s="373"/>
      <c r="V27" s="374"/>
      <c r="W27" s="462"/>
      <c r="X27" s="399"/>
      <c r="Y27" s="400"/>
      <c r="Z27" s="375" t="s">
        <v>181</v>
      </c>
      <c r="AA27" s="376"/>
      <c r="AB27" s="376"/>
      <c r="AC27" s="376"/>
      <c r="AD27" s="376"/>
      <c r="AE27" s="376"/>
      <c r="AF27" s="376"/>
      <c r="AG27" s="377"/>
      <c r="AH27" s="372" t="s">
        <v>138</v>
      </c>
      <c r="AI27" s="373"/>
      <c r="AJ27" s="373"/>
      <c r="AK27" s="373"/>
      <c r="AL27" s="374"/>
      <c r="AM27" s="372" t="s">
        <v>138</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470000</v>
      </c>
      <c r="BO27" s="454"/>
      <c r="BP27" s="454"/>
      <c r="BQ27" s="454"/>
      <c r="BR27" s="454"/>
      <c r="BS27" s="454"/>
      <c r="BT27" s="454"/>
      <c r="BU27" s="455"/>
      <c r="BV27" s="453">
        <v>470000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3640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138</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2050468</v>
      </c>
      <c r="BO28" s="449"/>
      <c r="BP28" s="449"/>
      <c r="BQ28" s="449"/>
      <c r="BR28" s="449"/>
      <c r="BS28" s="449"/>
      <c r="BT28" s="449"/>
      <c r="BU28" s="450"/>
      <c r="BV28" s="448">
        <v>2034745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16</v>
      </c>
      <c r="M29" s="373"/>
      <c r="N29" s="373"/>
      <c r="O29" s="373"/>
      <c r="P29" s="374"/>
      <c r="Q29" s="372">
        <v>3320</v>
      </c>
      <c r="R29" s="373"/>
      <c r="S29" s="373"/>
      <c r="T29" s="373"/>
      <c r="U29" s="373"/>
      <c r="V29" s="374"/>
      <c r="W29" s="463"/>
      <c r="X29" s="464"/>
      <c r="Y29" s="465"/>
      <c r="Z29" s="375" t="s">
        <v>188</v>
      </c>
      <c r="AA29" s="376"/>
      <c r="AB29" s="376"/>
      <c r="AC29" s="376"/>
      <c r="AD29" s="376"/>
      <c r="AE29" s="376"/>
      <c r="AF29" s="376"/>
      <c r="AG29" s="377"/>
      <c r="AH29" s="372">
        <v>469</v>
      </c>
      <c r="AI29" s="373"/>
      <c r="AJ29" s="373"/>
      <c r="AK29" s="373"/>
      <c r="AL29" s="374"/>
      <c r="AM29" s="372">
        <v>1430919</v>
      </c>
      <c r="AN29" s="373"/>
      <c r="AO29" s="373"/>
      <c r="AP29" s="373"/>
      <c r="AQ29" s="373"/>
      <c r="AR29" s="374"/>
      <c r="AS29" s="372">
        <v>3051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1504118</v>
      </c>
      <c r="BO29" s="420"/>
      <c r="BP29" s="420"/>
      <c r="BQ29" s="420"/>
      <c r="BR29" s="420"/>
      <c r="BS29" s="420"/>
      <c r="BT29" s="420"/>
      <c r="BU29" s="421"/>
      <c r="BV29" s="419">
        <v>1492236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96.2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896007</v>
      </c>
      <c r="BO30" s="454"/>
      <c r="BP30" s="454"/>
      <c r="BQ30" s="454"/>
      <c r="BR30" s="454"/>
      <c r="BS30" s="454"/>
      <c r="BT30" s="454"/>
      <c r="BU30" s="455"/>
      <c r="BV30" s="453">
        <v>843634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諏訪広域連合（一般会計）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茅野市総合サービス株式会社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 xml:space="preserve"> （救護施設八ヶ岳寮特別会計）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株式会社地域文化創造</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6</v>
      </c>
      <c r="AN36" s="367"/>
      <c r="AO36" s="368" t="str">
        <f>IF('各会計、関係団体の財政状況及び健全化判断比率'!B32="","",'各会計、関係団体の財政状況及び健全化判断比率'!B32)</f>
        <v>国民健康保険診療所特別会計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 xml:space="preserve"> （介護保険特別会計）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株式会社ベルビア</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 xml:space="preserve"> （諏訪広域消防特別会計）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一般社団法人茅野観光まちづくり推進機構</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 xml:space="preserve"> （ふるさと市町村圏基金事業特別会計）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諏訪南行政事務組合（一般会計）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 xml:space="preserve"> （ごみ処理事業特別会計）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白樺湖下水道組合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諏訪中央病院組合（病院事業会計）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 xml:space="preserve"> （介護老人保健施設特別会計）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BizsJpGxfWT4sZVy0LxtIHL16qXxm+ag9lOjhXzEi29HwYQUaUBuljuHX9FFkVJbTE8obJHgrFhFA0yXN9Kg==" saltValue="qeu1ccaP6+D24qHQ7Jedn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BB74" sqref="BB7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4" t="s">
        <v>555</v>
      </c>
      <c r="D34" s="1154"/>
      <c r="E34" s="1155"/>
      <c r="F34" s="32">
        <v>21.17</v>
      </c>
      <c r="G34" s="33">
        <v>21.11</v>
      </c>
      <c r="H34" s="33">
        <v>20.04</v>
      </c>
      <c r="I34" s="33">
        <v>19.05</v>
      </c>
      <c r="J34" s="34">
        <v>18.78</v>
      </c>
      <c r="K34" s="22"/>
      <c r="L34" s="22"/>
      <c r="M34" s="22"/>
      <c r="N34" s="22"/>
      <c r="O34" s="22"/>
      <c r="P34" s="22"/>
    </row>
    <row r="35" spans="1:16" ht="39" customHeight="1" x14ac:dyDescent="0.15">
      <c r="A35" s="22"/>
      <c r="B35" s="35"/>
      <c r="C35" s="1148" t="s">
        <v>556</v>
      </c>
      <c r="D35" s="1149"/>
      <c r="E35" s="1150"/>
      <c r="F35" s="36">
        <v>4.8099999999999996</v>
      </c>
      <c r="G35" s="37">
        <v>3.45</v>
      </c>
      <c r="H35" s="37">
        <v>5.16</v>
      </c>
      <c r="I35" s="37">
        <v>8.39</v>
      </c>
      <c r="J35" s="38">
        <v>9.74</v>
      </c>
      <c r="K35" s="22"/>
      <c r="L35" s="22"/>
      <c r="M35" s="22"/>
      <c r="N35" s="22"/>
      <c r="O35" s="22"/>
      <c r="P35" s="22"/>
    </row>
    <row r="36" spans="1:16" ht="39" customHeight="1" x14ac:dyDescent="0.15">
      <c r="A36" s="22"/>
      <c r="B36" s="35"/>
      <c r="C36" s="1148" t="s">
        <v>557</v>
      </c>
      <c r="D36" s="1149"/>
      <c r="E36" s="1150"/>
      <c r="F36" s="36">
        <v>7.75</v>
      </c>
      <c r="G36" s="37">
        <v>6.86</v>
      </c>
      <c r="H36" s="37">
        <v>5.8</v>
      </c>
      <c r="I36" s="37">
        <v>5.39</v>
      </c>
      <c r="J36" s="38">
        <v>5.75</v>
      </c>
      <c r="K36" s="22"/>
      <c r="L36" s="22"/>
      <c r="M36" s="22"/>
      <c r="N36" s="22"/>
      <c r="O36" s="22"/>
      <c r="P36" s="22"/>
    </row>
    <row r="37" spans="1:16" ht="39" customHeight="1" x14ac:dyDescent="0.15">
      <c r="A37" s="22"/>
      <c r="B37" s="35"/>
      <c r="C37" s="1148" t="s">
        <v>558</v>
      </c>
      <c r="D37" s="1149"/>
      <c r="E37" s="1150"/>
      <c r="F37" s="36">
        <v>1.1399999999999999</v>
      </c>
      <c r="G37" s="37">
        <v>1.06</v>
      </c>
      <c r="H37" s="37">
        <v>0.99</v>
      </c>
      <c r="I37" s="37">
        <v>0.99</v>
      </c>
      <c r="J37" s="38">
        <v>1.0900000000000001</v>
      </c>
      <c r="K37" s="22"/>
      <c r="L37" s="22"/>
      <c r="M37" s="22"/>
      <c r="N37" s="22"/>
      <c r="O37" s="22"/>
      <c r="P37" s="22"/>
    </row>
    <row r="38" spans="1:16" ht="39" customHeight="1" x14ac:dyDescent="0.15">
      <c r="A38" s="22"/>
      <c r="B38" s="35"/>
      <c r="C38" s="1148" t="s">
        <v>559</v>
      </c>
      <c r="D38" s="1149"/>
      <c r="E38" s="1150"/>
      <c r="F38" s="36">
        <v>1.27</v>
      </c>
      <c r="G38" s="37">
        <v>0.77</v>
      </c>
      <c r="H38" s="37">
        <v>1.07</v>
      </c>
      <c r="I38" s="37">
        <v>1.04</v>
      </c>
      <c r="J38" s="38">
        <v>0.63</v>
      </c>
      <c r="K38" s="22"/>
      <c r="L38" s="22"/>
      <c r="M38" s="22"/>
      <c r="N38" s="22"/>
      <c r="O38" s="22"/>
      <c r="P38" s="22"/>
    </row>
    <row r="39" spans="1:16" ht="39" customHeight="1" x14ac:dyDescent="0.15">
      <c r="A39" s="22"/>
      <c r="B39" s="35"/>
      <c r="C39" s="1148" t="s">
        <v>560</v>
      </c>
      <c r="D39" s="1149"/>
      <c r="E39" s="1150"/>
      <c r="F39" s="36">
        <v>0.19</v>
      </c>
      <c r="G39" s="37">
        <v>0.18</v>
      </c>
      <c r="H39" s="37">
        <v>0.17</v>
      </c>
      <c r="I39" s="37">
        <v>0.17</v>
      </c>
      <c r="J39" s="38">
        <v>0.16</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561</v>
      </c>
      <c r="D42" s="1149"/>
      <c r="E42" s="1150"/>
      <c r="F42" s="36" t="s">
        <v>508</v>
      </c>
      <c r="G42" s="37" t="s">
        <v>508</v>
      </c>
      <c r="H42" s="37" t="s">
        <v>508</v>
      </c>
      <c r="I42" s="37" t="s">
        <v>508</v>
      </c>
      <c r="J42" s="38" t="s">
        <v>508</v>
      </c>
      <c r="K42" s="22"/>
      <c r="L42" s="22"/>
      <c r="M42" s="22"/>
      <c r="N42" s="22"/>
      <c r="O42" s="22"/>
      <c r="P42" s="22"/>
    </row>
    <row r="43" spans="1:16" ht="39" customHeight="1" thickBot="1" x14ac:dyDescent="0.2">
      <c r="A43" s="22"/>
      <c r="B43" s="40"/>
      <c r="C43" s="1151" t="s">
        <v>562</v>
      </c>
      <c r="D43" s="1152"/>
      <c r="E43" s="115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mC9bM1T+NsSkU0IzyZN/G006Czizp86kfGoPMtqn5Ap7kCKLtQvc9LLKpM2+zMrt7L+NL9K2JqRre7atrk60w==" saltValue="tgrAbzrfQDBG7bx+HE2i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election activeCell="BB74" sqref="BB7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2733</v>
      </c>
      <c r="L45" s="60">
        <v>2630</v>
      </c>
      <c r="M45" s="60">
        <v>2564</v>
      </c>
      <c r="N45" s="60">
        <v>2661</v>
      </c>
      <c r="O45" s="61">
        <v>2704</v>
      </c>
      <c r="P45" s="48"/>
      <c r="Q45" s="48"/>
      <c r="R45" s="48"/>
      <c r="S45" s="48"/>
      <c r="T45" s="48"/>
      <c r="U45" s="48"/>
    </row>
    <row r="46" spans="1:21" ht="30.75" customHeight="1" x14ac:dyDescent="0.15">
      <c r="A46" s="48"/>
      <c r="B46" s="1181"/>
      <c r="C46" s="1182"/>
      <c r="D46" s="62"/>
      <c r="E46" s="1158" t="s">
        <v>13</v>
      </c>
      <c r="F46" s="1158"/>
      <c r="G46" s="1158"/>
      <c r="H46" s="1158"/>
      <c r="I46" s="1158"/>
      <c r="J46" s="1159"/>
      <c r="K46" s="63" t="s">
        <v>508</v>
      </c>
      <c r="L46" s="64" t="s">
        <v>508</v>
      </c>
      <c r="M46" s="64" t="s">
        <v>508</v>
      </c>
      <c r="N46" s="64" t="s">
        <v>508</v>
      </c>
      <c r="O46" s="65" t="s">
        <v>508</v>
      </c>
      <c r="P46" s="48"/>
      <c r="Q46" s="48"/>
      <c r="R46" s="48"/>
      <c r="S46" s="48"/>
      <c r="T46" s="48"/>
      <c r="U46" s="48"/>
    </row>
    <row r="47" spans="1:21" ht="30.75" customHeight="1" x14ac:dyDescent="0.15">
      <c r="A47" s="48"/>
      <c r="B47" s="1181"/>
      <c r="C47" s="1182"/>
      <c r="D47" s="62"/>
      <c r="E47" s="1158" t="s">
        <v>14</v>
      </c>
      <c r="F47" s="1158"/>
      <c r="G47" s="1158"/>
      <c r="H47" s="1158"/>
      <c r="I47" s="1158"/>
      <c r="J47" s="1159"/>
      <c r="K47" s="63" t="s">
        <v>508</v>
      </c>
      <c r="L47" s="64" t="s">
        <v>508</v>
      </c>
      <c r="M47" s="64" t="s">
        <v>508</v>
      </c>
      <c r="N47" s="64" t="s">
        <v>508</v>
      </c>
      <c r="O47" s="65" t="s">
        <v>508</v>
      </c>
      <c r="P47" s="48"/>
      <c r="Q47" s="48"/>
      <c r="R47" s="48"/>
      <c r="S47" s="48"/>
      <c r="T47" s="48"/>
      <c r="U47" s="48"/>
    </row>
    <row r="48" spans="1:21" ht="30.75" customHeight="1" x14ac:dyDescent="0.15">
      <c r="A48" s="48"/>
      <c r="B48" s="1181"/>
      <c r="C48" s="1182"/>
      <c r="D48" s="62"/>
      <c r="E48" s="1158" t="s">
        <v>15</v>
      </c>
      <c r="F48" s="1158"/>
      <c r="G48" s="1158"/>
      <c r="H48" s="1158"/>
      <c r="I48" s="1158"/>
      <c r="J48" s="1159"/>
      <c r="K48" s="63">
        <v>720</v>
      </c>
      <c r="L48" s="64">
        <v>755</v>
      </c>
      <c r="M48" s="64">
        <v>731</v>
      </c>
      <c r="N48" s="64">
        <v>656</v>
      </c>
      <c r="O48" s="65">
        <v>650</v>
      </c>
      <c r="P48" s="48"/>
      <c r="Q48" s="48"/>
      <c r="R48" s="48"/>
      <c r="S48" s="48"/>
      <c r="T48" s="48"/>
      <c r="U48" s="48"/>
    </row>
    <row r="49" spans="1:21" ht="30.75" customHeight="1" x14ac:dyDescent="0.15">
      <c r="A49" s="48"/>
      <c r="B49" s="1181"/>
      <c r="C49" s="1182"/>
      <c r="D49" s="62"/>
      <c r="E49" s="1158" t="s">
        <v>16</v>
      </c>
      <c r="F49" s="1158"/>
      <c r="G49" s="1158"/>
      <c r="H49" s="1158"/>
      <c r="I49" s="1158"/>
      <c r="J49" s="1159"/>
      <c r="K49" s="63">
        <v>327</v>
      </c>
      <c r="L49" s="64">
        <v>359</v>
      </c>
      <c r="M49" s="64">
        <v>398</v>
      </c>
      <c r="N49" s="64">
        <v>409</v>
      </c>
      <c r="O49" s="65">
        <v>441</v>
      </c>
      <c r="P49" s="48"/>
      <c r="Q49" s="48"/>
      <c r="R49" s="48"/>
      <c r="S49" s="48"/>
      <c r="T49" s="48"/>
      <c r="U49" s="48"/>
    </row>
    <row r="50" spans="1:21" ht="30.75" customHeight="1" x14ac:dyDescent="0.15">
      <c r="A50" s="48"/>
      <c r="B50" s="1181"/>
      <c r="C50" s="1182"/>
      <c r="D50" s="62"/>
      <c r="E50" s="1158" t="s">
        <v>17</v>
      </c>
      <c r="F50" s="1158"/>
      <c r="G50" s="1158"/>
      <c r="H50" s="1158"/>
      <c r="I50" s="1158"/>
      <c r="J50" s="1159"/>
      <c r="K50" s="63">
        <v>9</v>
      </c>
      <c r="L50" s="64">
        <v>9</v>
      </c>
      <c r="M50" s="64">
        <v>9</v>
      </c>
      <c r="N50" s="64">
        <v>9</v>
      </c>
      <c r="O50" s="65">
        <v>9</v>
      </c>
      <c r="P50" s="48"/>
      <c r="Q50" s="48"/>
      <c r="R50" s="48"/>
      <c r="S50" s="48"/>
      <c r="T50" s="48"/>
      <c r="U50" s="48"/>
    </row>
    <row r="51" spans="1:21" ht="30.75" customHeight="1" x14ac:dyDescent="0.15">
      <c r="A51" s="48"/>
      <c r="B51" s="1183"/>
      <c r="C51" s="1184"/>
      <c r="D51" s="66"/>
      <c r="E51" s="1158" t="s">
        <v>18</v>
      </c>
      <c r="F51" s="1158"/>
      <c r="G51" s="1158"/>
      <c r="H51" s="1158"/>
      <c r="I51" s="1158"/>
      <c r="J51" s="1159"/>
      <c r="K51" s="63">
        <v>0</v>
      </c>
      <c r="L51" s="64">
        <v>1</v>
      </c>
      <c r="M51" s="64">
        <v>1</v>
      </c>
      <c r="N51" s="64" t="s">
        <v>508</v>
      </c>
      <c r="O51" s="65" t="s">
        <v>508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2865</v>
      </c>
      <c r="L52" s="64">
        <v>2800</v>
      </c>
      <c r="M52" s="64">
        <v>2661</v>
      </c>
      <c r="N52" s="64">
        <v>2618</v>
      </c>
      <c r="O52" s="65">
        <v>2647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924</v>
      </c>
      <c r="L53" s="69">
        <v>954</v>
      </c>
      <c r="M53" s="69">
        <v>1042</v>
      </c>
      <c r="N53" s="69">
        <v>1117</v>
      </c>
      <c r="O53" s="70">
        <v>1157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15">
      <c r="B58" s="1164" t="s">
        <v>26</v>
      </c>
      <c r="C58" s="1165"/>
      <c r="D58" s="1170" t="s">
        <v>27</v>
      </c>
      <c r="E58" s="1171"/>
      <c r="F58" s="1171"/>
      <c r="G58" s="1171"/>
      <c r="H58" s="1171"/>
      <c r="I58" s="1171"/>
      <c r="J58" s="1172"/>
      <c r="K58" s="83"/>
      <c r="L58" s="84"/>
      <c r="M58" s="84"/>
      <c r="N58" s="84"/>
      <c r="O58" s="85"/>
    </row>
    <row r="59" spans="1:21" ht="31.5" customHeight="1" x14ac:dyDescent="0.15">
      <c r="B59" s="1166"/>
      <c r="C59" s="1167"/>
      <c r="D59" s="1173" t="s">
        <v>28</v>
      </c>
      <c r="E59" s="1174"/>
      <c r="F59" s="1174"/>
      <c r="G59" s="1174"/>
      <c r="H59" s="1174"/>
      <c r="I59" s="1174"/>
      <c r="J59" s="1175"/>
      <c r="K59" s="86"/>
      <c r="L59" s="87"/>
      <c r="M59" s="87"/>
      <c r="N59" s="87"/>
      <c r="O59" s="88"/>
    </row>
    <row r="60" spans="1:21" ht="31.5" customHeight="1" thickBot="1" x14ac:dyDescent="0.2">
      <c r="B60" s="1168"/>
      <c r="C60" s="1169"/>
      <c r="D60" s="1176" t="s">
        <v>29</v>
      </c>
      <c r="E60" s="1177"/>
      <c r="F60" s="1177"/>
      <c r="G60" s="1177"/>
      <c r="H60" s="1177"/>
      <c r="I60" s="1177"/>
      <c r="J60" s="1178"/>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j233DegCzcfnWvsSF11xSB2p1RR+DKE5m5/C9INLL9G5MFS5ljV/cViMBpDiOpY0T5Eta5Ik2UU7n84mE2Eeg==" saltValue="PZ6S9s/MwOWC8hx24H9wc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election activeCell="BB74" sqref="BB7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99" t="s">
        <v>32</v>
      </c>
      <c r="C41" s="1200"/>
      <c r="D41" s="105"/>
      <c r="E41" s="1201" t="s">
        <v>33</v>
      </c>
      <c r="F41" s="1201"/>
      <c r="G41" s="1201"/>
      <c r="H41" s="1202"/>
      <c r="I41" s="355">
        <v>26485</v>
      </c>
      <c r="J41" s="356">
        <v>26847</v>
      </c>
      <c r="K41" s="356">
        <v>26284</v>
      </c>
      <c r="L41" s="356">
        <v>26031</v>
      </c>
      <c r="M41" s="357">
        <v>24583</v>
      </c>
    </row>
    <row r="42" spans="2:13" ht="27.75" customHeight="1" x14ac:dyDescent="0.15">
      <c r="B42" s="1189"/>
      <c r="C42" s="1190"/>
      <c r="D42" s="106"/>
      <c r="E42" s="1193" t="s">
        <v>34</v>
      </c>
      <c r="F42" s="1193"/>
      <c r="G42" s="1193"/>
      <c r="H42" s="1194"/>
      <c r="I42" s="358">
        <v>59</v>
      </c>
      <c r="J42" s="359">
        <v>51</v>
      </c>
      <c r="K42" s="359">
        <v>42</v>
      </c>
      <c r="L42" s="359">
        <v>34</v>
      </c>
      <c r="M42" s="360">
        <v>25</v>
      </c>
    </row>
    <row r="43" spans="2:13" ht="27.75" customHeight="1" x14ac:dyDescent="0.15">
      <c r="B43" s="1189"/>
      <c r="C43" s="1190"/>
      <c r="D43" s="106"/>
      <c r="E43" s="1193" t="s">
        <v>35</v>
      </c>
      <c r="F43" s="1193"/>
      <c r="G43" s="1193"/>
      <c r="H43" s="1194"/>
      <c r="I43" s="358">
        <v>7636</v>
      </c>
      <c r="J43" s="359">
        <v>6910</v>
      </c>
      <c r="K43" s="359">
        <v>6382</v>
      </c>
      <c r="L43" s="359">
        <v>6037</v>
      </c>
      <c r="M43" s="360">
        <v>5456</v>
      </c>
    </row>
    <row r="44" spans="2:13" ht="27.75" customHeight="1" x14ac:dyDescent="0.15">
      <c r="B44" s="1189"/>
      <c r="C44" s="1190"/>
      <c r="D44" s="106"/>
      <c r="E44" s="1193" t="s">
        <v>36</v>
      </c>
      <c r="F44" s="1193"/>
      <c r="G44" s="1193"/>
      <c r="H44" s="1194"/>
      <c r="I44" s="358">
        <v>4859</v>
      </c>
      <c r="J44" s="359">
        <v>4391</v>
      </c>
      <c r="K44" s="359">
        <v>4416</v>
      </c>
      <c r="L44" s="359">
        <v>5284</v>
      </c>
      <c r="M44" s="360">
        <v>5012</v>
      </c>
    </row>
    <row r="45" spans="2:13" ht="27.75" customHeight="1" x14ac:dyDescent="0.15">
      <c r="B45" s="1189"/>
      <c r="C45" s="1190"/>
      <c r="D45" s="106"/>
      <c r="E45" s="1193" t="s">
        <v>37</v>
      </c>
      <c r="F45" s="1193"/>
      <c r="G45" s="1193"/>
      <c r="H45" s="1194"/>
      <c r="I45" s="358">
        <v>3512</v>
      </c>
      <c r="J45" s="359">
        <v>3461</v>
      </c>
      <c r="K45" s="359">
        <v>3460</v>
      </c>
      <c r="L45" s="359">
        <v>3527</v>
      </c>
      <c r="M45" s="360">
        <v>3427</v>
      </c>
    </row>
    <row r="46" spans="2:13" ht="27.75" customHeight="1" x14ac:dyDescent="0.15">
      <c r="B46" s="1189"/>
      <c r="C46" s="1190"/>
      <c r="D46" s="107"/>
      <c r="E46" s="1193" t="s">
        <v>38</v>
      </c>
      <c r="F46" s="1193"/>
      <c r="G46" s="1193"/>
      <c r="H46" s="1194"/>
      <c r="I46" s="358" t="s">
        <v>508</v>
      </c>
      <c r="J46" s="359" t="s">
        <v>508</v>
      </c>
      <c r="K46" s="359" t="s">
        <v>508</v>
      </c>
      <c r="L46" s="359" t="s">
        <v>508</v>
      </c>
      <c r="M46" s="360" t="s">
        <v>508</v>
      </c>
    </row>
    <row r="47" spans="2:13" ht="27.75" customHeight="1" x14ac:dyDescent="0.15">
      <c r="B47" s="1189"/>
      <c r="C47" s="1190"/>
      <c r="D47" s="108"/>
      <c r="E47" s="1203" t="s">
        <v>39</v>
      </c>
      <c r="F47" s="1204"/>
      <c r="G47" s="1204"/>
      <c r="H47" s="1205"/>
      <c r="I47" s="358" t="s">
        <v>508</v>
      </c>
      <c r="J47" s="359" t="s">
        <v>508</v>
      </c>
      <c r="K47" s="359" t="s">
        <v>508</v>
      </c>
      <c r="L47" s="359" t="s">
        <v>508</v>
      </c>
      <c r="M47" s="360" t="s">
        <v>508</v>
      </c>
    </row>
    <row r="48" spans="2:13" ht="27.75" customHeight="1" x14ac:dyDescent="0.15">
      <c r="B48" s="1189"/>
      <c r="C48" s="1190"/>
      <c r="D48" s="106"/>
      <c r="E48" s="1193" t="s">
        <v>40</v>
      </c>
      <c r="F48" s="1193"/>
      <c r="G48" s="1193"/>
      <c r="H48" s="1194"/>
      <c r="I48" s="358" t="s">
        <v>508</v>
      </c>
      <c r="J48" s="359" t="s">
        <v>508</v>
      </c>
      <c r="K48" s="359" t="s">
        <v>508</v>
      </c>
      <c r="L48" s="359" t="s">
        <v>508</v>
      </c>
      <c r="M48" s="360" t="s">
        <v>508</v>
      </c>
    </row>
    <row r="49" spans="2:13" ht="27.75" customHeight="1" x14ac:dyDescent="0.15">
      <c r="B49" s="1191"/>
      <c r="C49" s="1192"/>
      <c r="D49" s="106"/>
      <c r="E49" s="1193" t="s">
        <v>41</v>
      </c>
      <c r="F49" s="1193"/>
      <c r="G49" s="1193"/>
      <c r="H49" s="1194"/>
      <c r="I49" s="358" t="s">
        <v>508</v>
      </c>
      <c r="J49" s="359" t="s">
        <v>508</v>
      </c>
      <c r="K49" s="359" t="s">
        <v>508</v>
      </c>
      <c r="L49" s="359" t="s">
        <v>508</v>
      </c>
      <c r="M49" s="360" t="s">
        <v>508</v>
      </c>
    </row>
    <row r="50" spans="2:13" ht="27.75" customHeight="1" x14ac:dyDescent="0.15">
      <c r="B50" s="1187" t="s">
        <v>42</v>
      </c>
      <c r="C50" s="1188"/>
      <c r="D50" s="109"/>
      <c r="E50" s="1193" t="s">
        <v>43</v>
      </c>
      <c r="F50" s="1193"/>
      <c r="G50" s="1193"/>
      <c r="H50" s="1194"/>
      <c r="I50" s="358">
        <v>4817</v>
      </c>
      <c r="J50" s="359">
        <v>4577</v>
      </c>
      <c r="K50" s="359">
        <v>4275</v>
      </c>
      <c r="L50" s="359">
        <v>4869</v>
      </c>
      <c r="M50" s="360">
        <v>4904</v>
      </c>
    </row>
    <row r="51" spans="2:13" ht="27.75" customHeight="1" x14ac:dyDescent="0.15">
      <c r="B51" s="1189"/>
      <c r="C51" s="1190"/>
      <c r="D51" s="106"/>
      <c r="E51" s="1193" t="s">
        <v>44</v>
      </c>
      <c r="F51" s="1193"/>
      <c r="G51" s="1193"/>
      <c r="H51" s="1194"/>
      <c r="I51" s="358">
        <v>4101</v>
      </c>
      <c r="J51" s="359">
        <v>3933</v>
      </c>
      <c r="K51" s="359">
        <v>3881</v>
      </c>
      <c r="L51" s="359">
        <v>3857</v>
      </c>
      <c r="M51" s="360">
        <v>3697</v>
      </c>
    </row>
    <row r="52" spans="2:13" ht="27.75" customHeight="1" x14ac:dyDescent="0.15">
      <c r="B52" s="1191"/>
      <c r="C52" s="1192"/>
      <c r="D52" s="106"/>
      <c r="E52" s="1193" t="s">
        <v>45</v>
      </c>
      <c r="F52" s="1193"/>
      <c r="G52" s="1193"/>
      <c r="H52" s="1194"/>
      <c r="I52" s="358">
        <v>25052</v>
      </c>
      <c r="J52" s="359">
        <v>24792</v>
      </c>
      <c r="K52" s="359">
        <v>25260</v>
      </c>
      <c r="L52" s="359">
        <v>25127</v>
      </c>
      <c r="M52" s="360">
        <v>24141</v>
      </c>
    </row>
    <row r="53" spans="2:13" ht="27.75" customHeight="1" thickBot="1" x14ac:dyDescent="0.2">
      <c r="B53" s="1195" t="s">
        <v>46</v>
      </c>
      <c r="C53" s="1196"/>
      <c r="D53" s="110"/>
      <c r="E53" s="1197" t="s">
        <v>47</v>
      </c>
      <c r="F53" s="1197"/>
      <c r="G53" s="1197"/>
      <c r="H53" s="1198"/>
      <c r="I53" s="361">
        <v>8582</v>
      </c>
      <c r="J53" s="362">
        <v>8357</v>
      </c>
      <c r="K53" s="362">
        <v>7168</v>
      </c>
      <c r="L53" s="362">
        <v>7060</v>
      </c>
      <c r="M53" s="363">
        <v>5761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q0sP3DJZozKe+hJcE6vHJKHvd86SE3qIev+o33MC/Ln4BzUwTKSueJVpGHwvilFSkeDQwE0BFYtAgMUJ/E3zA==" saltValue="sINGXrU2jePYAKSX/MGf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4" zoomScale="40" zoomScaleNormal="40" zoomScaleSheetLayoutView="100" workbookViewId="0">
      <selection activeCell="BB74" sqref="BB7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4" t="s">
        <v>50</v>
      </c>
      <c r="D55" s="1214"/>
      <c r="E55" s="1215"/>
      <c r="F55" s="122">
        <v>1821</v>
      </c>
      <c r="G55" s="122">
        <v>2035</v>
      </c>
      <c r="H55" s="123">
        <v>2050</v>
      </c>
    </row>
    <row r="56" spans="2:8" ht="52.5" customHeight="1" x14ac:dyDescent="0.15">
      <c r="B56" s="124"/>
      <c r="C56" s="1216" t="s">
        <v>51</v>
      </c>
      <c r="D56" s="1216"/>
      <c r="E56" s="1217"/>
      <c r="F56" s="125">
        <v>1141</v>
      </c>
      <c r="G56" s="125">
        <v>1492</v>
      </c>
      <c r="H56" s="126">
        <v>1504</v>
      </c>
    </row>
    <row r="57" spans="2:8" ht="53.25" customHeight="1" x14ac:dyDescent="0.15">
      <c r="B57" s="124"/>
      <c r="C57" s="1218" t="s">
        <v>52</v>
      </c>
      <c r="D57" s="1218"/>
      <c r="E57" s="1219"/>
      <c r="F57" s="127">
        <v>815</v>
      </c>
      <c r="G57" s="127">
        <v>844</v>
      </c>
      <c r="H57" s="128">
        <v>896</v>
      </c>
    </row>
    <row r="58" spans="2:8" ht="45.75" customHeight="1" x14ac:dyDescent="0.15">
      <c r="B58" s="129"/>
      <c r="C58" s="1206" t="s">
        <v>569</v>
      </c>
      <c r="D58" s="1207"/>
      <c r="E58" s="1208"/>
      <c r="F58" s="130">
        <v>358</v>
      </c>
      <c r="G58" s="130">
        <v>361</v>
      </c>
      <c r="H58" s="131">
        <v>364</v>
      </c>
    </row>
    <row r="59" spans="2:8" ht="45.75" customHeight="1" x14ac:dyDescent="0.15">
      <c r="B59" s="129"/>
      <c r="C59" s="1206" t="s">
        <v>570</v>
      </c>
      <c r="D59" s="1207"/>
      <c r="E59" s="1208"/>
      <c r="F59" s="130">
        <v>169</v>
      </c>
      <c r="G59" s="130">
        <v>171</v>
      </c>
      <c r="H59" s="131">
        <v>173</v>
      </c>
    </row>
    <row r="60" spans="2:8" ht="45.75" customHeight="1" x14ac:dyDescent="0.15">
      <c r="B60" s="129"/>
      <c r="C60" s="1206" t="s">
        <v>571</v>
      </c>
      <c r="D60" s="1207"/>
      <c r="E60" s="1208"/>
      <c r="F60" s="130">
        <v>110</v>
      </c>
      <c r="G60" s="130">
        <v>111</v>
      </c>
      <c r="H60" s="131">
        <v>111</v>
      </c>
    </row>
    <row r="61" spans="2:8" ht="45.75" customHeight="1" x14ac:dyDescent="0.15">
      <c r="B61" s="129"/>
      <c r="C61" s="1206" t="s">
        <v>572</v>
      </c>
      <c r="D61" s="1207"/>
      <c r="E61" s="1208"/>
      <c r="F61" s="130">
        <v>69</v>
      </c>
      <c r="G61" s="130">
        <v>85</v>
      </c>
      <c r="H61" s="131">
        <v>108</v>
      </c>
    </row>
    <row r="62" spans="2:8" ht="45.75" customHeight="1" thickBot="1" x14ac:dyDescent="0.2">
      <c r="B62" s="132"/>
      <c r="C62" s="1209" t="s">
        <v>573</v>
      </c>
      <c r="D62" s="1210"/>
      <c r="E62" s="1211"/>
      <c r="F62" s="133">
        <v>60</v>
      </c>
      <c r="G62" s="133">
        <v>62</v>
      </c>
      <c r="H62" s="134">
        <v>64</v>
      </c>
    </row>
    <row r="63" spans="2:8" ht="52.5" customHeight="1" thickBot="1" x14ac:dyDescent="0.2">
      <c r="B63" s="135"/>
      <c r="C63" s="1212" t="s">
        <v>53</v>
      </c>
      <c r="D63" s="1212"/>
      <c r="E63" s="1213"/>
      <c r="F63" s="136">
        <v>3777</v>
      </c>
      <c r="G63" s="136">
        <v>4371</v>
      </c>
      <c r="H63" s="137">
        <v>4451</v>
      </c>
    </row>
    <row r="64" spans="2:8" x14ac:dyDescent="0.15"/>
  </sheetData>
  <sheetProtection algorithmName="SHA-512" hashValue="d/vFslfrRxkYBetYPod5kGROnFswTvkKQMwqYz+n3iYsW+oVnMpy/eRug/j5fTr0KsEO0Af5fpunLGawO31V4A==" saltValue="NnBlsFyuPdJrmlCSZJnw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45324</v>
      </c>
      <c r="E3" s="156"/>
      <c r="F3" s="157">
        <v>54684</v>
      </c>
      <c r="G3" s="158"/>
      <c r="H3" s="159"/>
    </row>
    <row r="4" spans="1:8" x14ac:dyDescent="0.15">
      <c r="A4" s="160"/>
      <c r="B4" s="161"/>
      <c r="C4" s="162"/>
      <c r="D4" s="163">
        <v>36166</v>
      </c>
      <c r="E4" s="164"/>
      <c r="F4" s="165">
        <v>32829</v>
      </c>
      <c r="G4" s="166"/>
      <c r="H4" s="167"/>
    </row>
    <row r="5" spans="1:8" x14ac:dyDescent="0.15">
      <c r="A5" s="148" t="s">
        <v>541</v>
      </c>
      <c r="B5" s="153"/>
      <c r="C5" s="154"/>
      <c r="D5" s="155">
        <v>63676</v>
      </c>
      <c r="E5" s="156"/>
      <c r="F5" s="157">
        <v>62383</v>
      </c>
      <c r="G5" s="158"/>
      <c r="H5" s="159"/>
    </row>
    <row r="6" spans="1:8" x14ac:dyDescent="0.15">
      <c r="A6" s="160"/>
      <c r="B6" s="161"/>
      <c r="C6" s="162"/>
      <c r="D6" s="163">
        <v>36603</v>
      </c>
      <c r="E6" s="164"/>
      <c r="F6" s="165">
        <v>35325</v>
      </c>
      <c r="G6" s="166"/>
      <c r="H6" s="167"/>
    </row>
    <row r="7" spans="1:8" x14ac:dyDescent="0.15">
      <c r="A7" s="148" t="s">
        <v>542</v>
      </c>
      <c r="B7" s="153"/>
      <c r="C7" s="154"/>
      <c r="D7" s="155">
        <v>43156</v>
      </c>
      <c r="E7" s="156"/>
      <c r="F7" s="157">
        <v>63812</v>
      </c>
      <c r="G7" s="158"/>
      <c r="H7" s="159"/>
    </row>
    <row r="8" spans="1:8" x14ac:dyDescent="0.15">
      <c r="A8" s="160"/>
      <c r="B8" s="161"/>
      <c r="C8" s="162"/>
      <c r="D8" s="163">
        <v>27530</v>
      </c>
      <c r="E8" s="164"/>
      <c r="F8" s="165">
        <v>33848</v>
      </c>
      <c r="G8" s="166"/>
      <c r="H8" s="167"/>
    </row>
    <row r="9" spans="1:8" x14ac:dyDescent="0.15">
      <c r="A9" s="148" t="s">
        <v>543</v>
      </c>
      <c r="B9" s="153"/>
      <c r="C9" s="154"/>
      <c r="D9" s="155">
        <v>39356</v>
      </c>
      <c r="E9" s="156"/>
      <c r="F9" s="157">
        <v>54225</v>
      </c>
      <c r="G9" s="158"/>
      <c r="H9" s="159"/>
    </row>
    <row r="10" spans="1:8" x14ac:dyDescent="0.15">
      <c r="A10" s="160"/>
      <c r="B10" s="161"/>
      <c r="C10" s="162"/>
      <c r="D10" s="163">
        <v>25486</v>
      </c>
      <c r="E10" s="164"/>
      <c r="F10" s="165">
        <v>27337</v>
      </c>
      <c r="G10" s="166"/>
      <c r="H10" s="167"/>
    </row>
    <row r="11" spans="1:8" x14ac:dyDescent="0.15">
      <c r="A11" s="148" t="s">
        <v>544</v>
      </c>
      <c r="B11" s="153"/>
      <c r="C11" s="154"/>
      <c r="D11" s="155">
        <v>71228</v>
      </c>
      <c r="E11" s="156"/>
      <c r="F11" s="157">
        <v>54016</v>
      </c>
      <c r="G11" s="158"/>
      <c r="H11" s="159"/>
    </row>
    <row r="12" spans="1:8" x14ac:dyDescent="0.15">
      <c r="A12" s="160"/>
      <c r="B12" s="161"/>
      <c r="C12" s="168"/>
      <c r="D12" s="163">
        <v>24940</v>
      </c>
      <c r="E12" s="164"/>
      <c r="F12" s="165">
        <v>28078</v>
      </c>
      <c r="G12" s="166"/>
      <c r="H12" s="167"/>
    </row>
    <row r="13" spans="1:8" x14ac:dyDescent="0.15">
      <c r="A13" s="148"/>
      <c r="B13" s="153"/>
      <c r="C13" s="169"/>
      <c r="D13" s="170">
        <v>52548</v>
      </c>
      <c r="E13" s="171"/>
      <c r="F13" s="172">
        <v>57824</v>
      </c>
      <c r="G13" s="173"/>
      <c r="H13" s="159"/>
    </row>
    <row r="14" spans="1:8" x14ac:dyDescent="0.15">
      <c r="A14" s="160"/>
      <c r="B14" s="161"/>
      <c r="C14" s="162"/>
      <c r="D14" s="163">
        <v>30145</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4.82</v>
      </c>
      <c r="C19" s="174">
        <f>ROUND(VALUE(SUBSTITUTE(実質収支比率等に係る経年分析!G$48,"▲","-")),2)</f>
        <v>3.45</v>
      </c>
      <c r="D19" s="174">
        <f>ROUND(VALUE(SUBSTITUTE(実質収支比率等に係る経年分析!H$48,"▲","-")),2)</f>
        <v>5.17</v>
      </c>
      <c r="E19" s="174">
        <f>ROUND(VALUE(SUBSTITUTE(実質収支比率等に係る経年分析!I$48,"▲","-")),2)</f>
        <v>8.4</v>
      </c>
      <c r="F19" s="174">
        <f>ROUND(VALUE(SUBSTITUTE(実質収支比率等に係る経年分析!J$48,"▲","-")),2)</f>
        <v>9.75</v>
      </c>
    </row>
    <row r="20" spans="1:11" x14ac:dyDescent="0.15">
      <c r="A20" s="174" t="s">
        <v>57</v>
      </c>
      <c r="B20" s="174">
        <f>ROUND(VALUE(SUBSTITUTE(実質収支比率等に係る経年分析!F$47,"▲","-")),2)</f>
        <v>14.83</v>
      </c>
      <c r="C20" s="174">
        <f>ROUND(VALUE(SUBSTITUTE(実質収支比率等に係る経年分析!G$47,"▲","-")),2)</f>
        <v>12.98</v>
      </c>
      <c r="D20" s="174">
        <f>ROUND(VALUE(SUBSTITUTE(実質収支比率等に係る経年分析!H$47,"▲","-")),2)</f>
        <v>10.71</v>
      </c>
      <c r="E20" s="174">
        <f>ROUND(VALUE(SUBSTITUTE(実質収支比率等に係る経年分析!I$47,"▲","-")),2)</f>
        <v>11.39</v>
      </c>
      <c r="F20" s="174">
        <f>ROUND(VALUE(SUBSTITUTE(実質収支比率等に係る経年分析!J$47,"▲","-")),2)</f>
        <v>11.7</v>
      </c>
    </row>
    <row r="21" spans="1:11" x14ac:dyDescent="0.15">
      <c r="A21" s="174" t="s">
        <v>58</v>
      </c>
      <c r="B21" s="174">
        <f>IF(ISNUMBER(VALUE(SUBSTITUTE(実質収支比率等に係る経年分析!F$49,"▲","-"))),ROUND(VALUE(SUBSTITUTE(実質収支比率等に係る経年分析!F$49,"▲","-")),2),NA())</f>
        <v>0.18</v>
      </c>
      <c r="C21" s="174">
        <f>IF(ISNUMBER(VALUE(SUBSTITUTE(実質収支比率等に係る経年分析!G$49,"▲","-"))),ROUND(VALUE(SUBSTITUTE(実質収支比率等に係る経年分析!G$49,"▲","-")),2),NA())</f>
        <v>-3.05</v>
      </c>
      <c r="D21" s="174">
        <f>IF(ISNUMBER(VALUE(SUBSTITUTE(実質収支比率等に係る経年分析!H$49,"▲","-"))),ROUND(VALUE(SUBSTITUTE(実質収支比率等に係る経年分析!H$49,"▲","-")),2),NA())</f>
        <v>0.25</v>
      </c>
      <c r="E21" s="174">
        <f>IF(ISNUMBER(VALUE(SUBSTITUTE(実質収支比率等に係る経年分析!I$49,"▲","-"))),ROUND(VALUE(SUBSTITUTE(実質収支比率等に係る経年分析!I$49,"▲","-")),2),NA())</f>
        <v>4.68</v>
      </c>
      <c r="F21" s="174">
        <f>IF(ISNUMBER(VALUE(SUBSTITUTE(実質収支比率等に係る経年分析!J$49,"▲","-"))),ROUND(VALUE(SUBSTITUTE(実質収支比率等に係る経年分析!J$49,"▲","-")),2),NA())</f>
        <v>1.27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国民健康保険診療所特別会計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1.1399999999999999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6.86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5.75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4.8099999999999996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9.74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18.78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2865</v>
      </c>
      <c r="E42" s="176"/>
      <c r="F42" s="176"/>
      <c r="G42" s="176">
        <f>'実質公債費比率（分子）の構造'!L$52</f>
        <v>2800</v>
      </c>
      <c r="H42" s="176"/>
      <c r="I42" s="176"/>
      <c r="J42" s="176">
        <f>'実質公債費比率（分子）の構造'!M$52</f>
        <v>2661</v>
      </c>
      <c r="K42" s="176"/>
      <c r="L42" s="176"/>
      <c r="M42" s="176">
        <f>'実質公債費比率（分子）の構造'!N$52</f>
        <v>2618</v>
      </c>
      <c r="N42" s="176"/>
      <c r="O42" s="176"/>
      <c r="P42" s="176">
        <f>'実質公債費比率（分子）の構造'!O$52</f>
        <v>2647</v>
      </c>
    </row>
    <row r="43" spans="1:16" x14ac:dyDescent="0.15">
      <c r="A43" s="176" t="s">
        <v>66</v>
      </c>
      <c r="B43" s="176">
        <f>'実質公債費比率（分子）の構造'!K$51</f>
        <v>0</v>
      </c>
      <c r="C43" s="176"/>
      <c r="D43" s="176"/>
      <c r="E43" s="176">
        <f>'実質公債費比率（分子）の構造'!L$51</f>
        <v>1</v>
      </c>
      <c r="F43" s="176"/>
      <c r="G43" s="176"/>
      <c r="H43" s="176">
        <f>'実質公債費比率（分子）の構造'!M$51</f>
        <v>1</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v>
      </c>
      <c r="C44" s="176"/>
      <c r="D44" s="176"/>
      <c r="E44" s="176">
        <f>'実質公債費比率（分子）の構造'!L$50</f>
        <v>9</v>
      </c>
      <c r="F44" s="176"/>
      <c r="G44" s="176"/>
      <c r="H44" s="176">
        <f>'実質公債費比率（分子）の構造'!M$50</f>
        <v>9</v>
      </c>
      <c r="I44" s="176"/>
      <c r="J44" s="176"/>
      <c r="K44" s="176">
        <f>'実質公債費比率（分子）の構造'!N$50</f>
        <v>9</v>
      </c>
      <c r="L44" s="176"/>
      <c r="M44" s="176"/>
      <c r="N44" s="176">
        <f>'実質公債費比率（分子）の構造'!O$50</f>
        <v>9</v>
      </c>
      <c r="O44" s="176"/>
      <c r="P44" s="176"/>
    </row>
    <row r="45" spans="1:16" x14ac:dyDescent="0.15">
      <c r="A45" s="176" t="s">
        <v>68</v>
      </c>
      <c r="B45" s="176">
        <f>'実質公債費比率（分子）の構造'!K$49</f>
        <v>327</v>
      </c>
      <c r="C45" s="176"/>
      <c r="D45" s="176"/>
      <c r="E45" s="176">
        <f>'実質公債費比率（分子）の構造'!L$49</f>
        <v>359</v>
      </c>
      <c r="F45" s="176"/>
      <c r="G45" s="176"/>
      <c r="H45" s="176">
        <f>'実質公債費比率（分子）の構造'!M$49</f>
        <v>398</v>
      </c>
      <c r="I45" s="176"/>
      <c r="J45" s="176"/>
      <c r="K45" s="176">
        <f>'実質公債費比率（分子）の構造'!N$49</f>
        <v>409</v>
      </c>
      <c r="L45" s="176"/>
      <c r="M45" s="176"/>
      <c r="N45" s="176">
        <f>'実質公債費比率（分子）の構造'!O$49</f>
        <v>441</v>
      </c>
      <c r="O45" s="176"/>
      <c r="P45" s="176"/>
    </row>
    <row r="46" spans="1:16" x14ac:dyDescent="0.15">
      <c r="A46" s="176" t="s">
        <v>69</v>
      </c>
      <c r="B46" s="176">
        <f>'実質公債費比率（分子）の構造'!K$48</f>
        <v>720</v>
      </c>
      <c r="C46" s="176"/>
      <c r="D46" s="176"/>
      <c r="E46" s="176">
        <f>'実質公債費比率（分子）の構造'!L$48</f>
        <v>755</v>
      </c>
      <c r="F46" s="176"/>
      <c r="G46" s="176"/>
      <c r="H46" s="176">
        <f>'実質公債費比率（分子）の構造'!M$48</f>
        <v>731</v>
      </c>
      <c r="I46" s="176"/>
      <c r="J46" s="176"/>
      <c r="K46" s="176">
        <f>'実質公債費比率（分子）の構造'!N$48</f>
        <v>656</v>
      </c>
      <c r="L46" s="176"/>
      <c r="M46" s="176"/>
      <c r="N46" s="176">
        <f>'実質公債費比率（分子）の構造'!O$48</f>
        <v>650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2733</v>
      </c>
      <c r="C49" s="176"/>
      <c r="D49" s="176"/>
      <c r="E49" s="176">
        <f>'実質公債費比率（分子）の構造'!L$45</f>
        <v>2630</v>
      </c>
      <c r="F49" s="176"/>
      <c r="G49" s="176"/>
      <c r="H49" s="176">
        <f>'実質公債費比率（分子）の構造'!M$45</f>
        <v>2564</v>
      </c>
      <c r="I49" s="176"/>
      <c r="J49" s="176"/>
      <c r="K49" s="176">
        <f>'実質公債費比率（分子）の構造'!N$45</f>
        <v>2661</v>
      </c>
      <c r="L49" s="176"/>
      <c r="M49" s="176"/>
      <c r="N49" s="176">
        <f>'実質公債費比率（分子）の構造'!O$45</f>
        <v>2704</v>
      </c>
      <c r="O49" s="176"/>
      <c r="P49" s="176"/>
    </row>
    <row r="50" spans="1:16" x14ac:dyDescent="0.15">
      <c r="A50" s="176" t="s">
        <v>73</v>
      </c>
      <c r="B50" s="176" t="e">
        <f>NA()</f>
        <v>#N/A</v>
      </c>
      <c r="C50" s="176">
        <f>IF(ISNUMBER('実質公債費比率（分子）の構造'!K$53),'実質公債費比率（分子）の構造'!K$53,NA())</f>
        <v>924</v>
      </c>
      <c r="D50" s="176" t="e">
        <f>NA()</f>
        <v>#N/A</v>
      </c>
      <c r="E50" s="176" t="e">
        <f>NA()</f>
        <v>#N/A</v>
      </c>
      <c r="F50" s="176">
        <f>IF(ISNUMBER('実質公債費比率（分子）の構造'!L$53),'実質公債費比率（分子）の構造'!L$53,NA())</f>
        <v>954</v>
      </c>
      <c r="G50" s="176" t="e">
        <f>NA()</f>
        <v>#N/A</v>
      </c>
      <c r="H50" s="176" t="e">
        <f>NA()</f>
        <v>#N/A</v>
      </c>
      <c r="I50" s="176">
        <f>IF(ISNUMBER('実質公債費比率（分子）の構造'!M$53),'実質公債費比率（分子）の構造'!M$53,NA())</f>
        <v>1042</v>
      </c>
      <c r="J50" s="176" t="e">
        <f>NA()</f>
        <v>#N/A</v>
      </c>
      <c r="K50" s="176" t="e">
        <f>NA()</f>
        <v>#N/A</v>
      </c>
      <c r="L50" s="176">
        <f>IF(ISNUMBER('実質公債費比率（分子）の構造'!N$53),'実質公債費比率（分子）の構造'!N$53,NA())</f>
        <v>1117</v>
      </c>
      <c r="M50" s="176" t="e">
        <f>NA()</f>
        <v>#N/A</v>
      </c>
      <c r="N50" s="176" t="e">
        <f>NA()</f>
        <v>#N/A</v>
      </c>
      <c r="O50" s="176">
        <f>IF(ISNUMBER('実質公債費比率（分子）の構造'!O$53),'実質公債費比率（分子）の構造'!O$53,NA())</f>
        <v>1157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25052</v>
      </c>
      <c r="E56" s="175"/>
      <c r="F56" s="175"/>
      <c r="G56" s="175">
        <f>'将来負担比率（分子）の構造'!J$52</f>
        <v>24792</v>
      </c>
      <c r="H56" s="175"/>
      <c r="I56" s="175"/>
      <c r="J56" s="175">
        <f>'将来負担比率（分子）の構造'!K$52</f>
        <v>25260</v>
      </c>
      <c r="K56" s="175"/>
      <c r="L56" s="175"/>
      <c r="M56" s="175">
        <f>'将来負担比率（分子）の構造'!L$52</f>
        <v>25127</v>
      </c>
      <c r="N56" s="175"/>
      <c r="O56" s="175"/>
      <c r="P56" s="175">
        <f>'将来負担比率（分子）の構造'!M$52</f>
        <v>24141</v>
      </c>
    </row>
    <row r="57" spans="1:16" x14ac:dyDescent="0.15">
      <c r="A57" s="175" t="s">
        <v>44</v>
      </c>
      <c r="B57" s="175"/>
      <c r="C57" s="175"/>
      <c r="D57" s="175">
        <f>'将来負担比率（分子）の構造'!I$51</f>
        <v>4101</v>
      </c>
      <c r="E57" s="175"/>
      <c r="F57" s="175"/>
      <c r="G57" s="175">
        <f>'将来負担比率（分子）の構造'!J$51</f>
        <v>3933</v>
      </c>
      <c r="H57" s="175"/>
      <c r="I57" s="175"/>
      <c r="J57" s="175">
        <f>'将来負担比率（分子）の構造'!K$51</f>
        <v>3881</v>
      </c>
      <c r="K57" s="175"/>
      <c r="L57" s="175"/>
      <c r="M57" s="175">
        <f>'将来負担比率（分子）の構造'!L$51</f>
        <v>3857</v>
      </c>
      <c r="N57" s="175"/>
      <c r="O57" s="175"/>
      <c r="P57" s="175">
        <f>'将来負担比率（分子）の構造'!M$51</f>
        <v>3697</v>
      </c>
    </row>
    <row r="58" spans="1:16" x14ac:dyDescent="0.15">
      <c r="A58" s="175" t="s">
        <v>43</v>
      </c>
      <c r="B58" s="175"/>
      <c r="C58" s="175"/>
      <c r="D58" s="175">
        <f>'将来負担比率（分子）の構造'!I$50</f>
        <v>4817</v>
      </c>
      <c r="E58" s="175"/>
      <c r="F58" s="175"/>
      <c r="G58" s="175">
        <f>'将来負担比率（分子）の構造'!J$50</f>
        <v>4577</v>
      </c>
      <c r="H58" s="175"/>
      <c r="I58" s="175"/>
      <c r="J58" s="175">
        <f>'将来負担比率（分子）の構造'!K$50</f>
        <v>4275</v>
      </c>
      <c r="K58" s="175"/>
      <c r="L58" s="175"/>
      <c r="M58" s="175">
        <f>'将来負担比率（分子）の構造'!L$50</f>
        <v>4869</v>
      </c>
      <c r="N58" s="175"/>
      <c r="O58" s="175"/>
      <c r="P58" s="175">
        <f>'将来負担比率（分子）の構造'!M$50</f>
        <v>4904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3512</v>
      </c>
      <c r="C62" s="175"/>
      <c r="D62" s="175"/>
      <c r="E62" s="175">
        <f>'将来負担比率（分子）の構造'!J$45</f>
        <v>3461</v>
      </c>
      <c r="F62" s="175"/>
      <c r="G62" s="175"/>
      <c r="H62" s="175">
        <f>'将来負担比率（分子）の構造'!K$45</f>
        <v>3460</v>
      </c>
      <c r="I62" s="175"/>
      <c r="J62" s="175"/>
      <c r="K62" s="175">
        <f>'将来負担比率（分子）の構造'!L$45</f>
        <v>3527</v>
      </c>
      <c r="L62" s="175"/>
      <c r="M62" s="175"/>
      <c r="N62" s="175">
        <f>'将来負担比率（分子）の構造'!M$45</f>
        <v>3427</v>
      </c>
      <c r="O62" s="175"/>
      <c r="P62" s="175"/>
    </row>
    <row r="63" spans="1:16" x14ac:dyDescent="0.15">
      <c r="A63" s="175" t="s">
        <v>36</v>
      </c>
      <c r="B63" s="175">
        <f>'将来負担比率（分子）の構造'!I$44</f>
        <v>4859</v>
      </c>
      <c r="C63" s="175"/>
      <c r="D63" s="175"/>
      <c r="E63" s="175">
        <f>'将来負担比率（分子）の構造'!J$44</f>
        <v>4391</v>
      </c>
      <c r="F63" s="175"/>
      <c r="G63" s="175"/>
      <c r="H63" s="175">
        <f>'将来負担比率（分子）の構造'!K$44</f>
        <v>4416</v>
      </c>
      <c r="I63" s="175"/>
      <c r="J63" s="175"/>
      <c r="K63" s="175">
        <f>'将来負担比率（分子）の構造'!L$44</f>
        <v>5284</v>
      </c>
      <c r="L63" s="175"/>
      <c r="M63" s="175"/>
      <c r="N63" s="175">
        <f>'将来負担比率（分子）の構造'!M$44</f>
        <v>5012</v>
      </c>
      <c r="O63" s="175"/>
      <c r="P63" s="175"/>
    </row>
    <row r="64" spans="1:16" x14ac:dyDescent="0.15">
      <c r="A64" s="175" t="s">
        <v>35</v>
      </c>
      <c r="B64" s="175">
        <f>'将来負担比率（分子）の構造'!I$43</f>
        <v>7636</v>
      </c>
      <c r="C64" s="175"/>
      <c r="D64" s="175"/>
      <c r="E64" s="175">
        <f>'将来負担比率（分子）の構造'!J$43</f>
        <v>6910</v>
      </c>
      <c r="F64" s="175"/>
      <c r="G64" s="175"/>
      <c r="H64" s="175">
        <f>'将来負担比率（分子）の構造'!K$43</f>
        <v>6382</v>
      </c>
      <c r="I64" s="175"/>
      <c r="J64" s="175"/>
      <c r="K64" s="175">
        <f>'将来負担比率（分子）の構造'!L$43</f>
        <v>6037</v>
      </c>
      <c r="L64" s="175"/>
      <c r="M64" s="175"/>
      <c r="N64" s="175">
        <f>'将来負担比率（分子）の構造'!M$43</f>
        <v>5456</v>
      </c>
      <c r="O64" s="175"/>
      <c r="P64" s="175"/>
    </row>
    <row r="65" spans="1:16" x14ac:dyDescent="0.15">
      <c r="A65" s="175" t="s">
        <v>34</v>
      </c>
      <c r="B65" s="175">
        <f>'将来負担比率（分子）の構造'!I$42</f>
        <v>59</v>
      </c>
      <c r="C65" s="175"/>
      <c r="D65" s="175"/>
      <c r="E65" s="175">
        <f>'将来負担比率（分子）の構造'!J$42</f>
        <v>51</v>
      </c>
      <c r="F65" s="175"/>
      <c r="G65" s="175"/>
      <c r="H65" s="175">
        <f>'将来負担比率（分子）の構造'!K$42</f>
        <v>42</v>
      </c>
      <c r="I65" s="175"/>
      <c r="J65" s="175"/>
      <c r="K65" s="175">
        <f>'将来負担比率（分子）の構造'!L$42</f>
        <v>34</v>
      </c>
      <c r="L65" s="175"/>
      <c r="M65" s="175"/>
      <c r="N65" s="175">
        <f>'将来負担比率（分子）の構造'!M$42</f>
        <v>25</v>
      </c>
      <c r="O65" s="175"/>
      <c r="P65" s="175"/>
    </row>
    <row r="66" spans="1:16" x14ac:dyDescent="0.15">
      <c r="A66" s="175" t="s">
        <v>33</v>
      </c>
      <c r="B66" s="175">
        <f>'将来負担比率（分子）の構造'!I$41</f>
        <v>26485</v>
      </c>
      <c r="C66" s="175"/>
      <c r="D66" s="175"/>
      <c r="E66" s="175">
        <f>'将来負担比率（分子）の構造'!J$41</f>
        <v>26847</v>
      </c>
      <c r="F66" s="175"/>
      <c r="G66" s="175"/>
      <c r="H66" s="175">
        <f>'将来負担比率（分子）の構造'!K$41</f>
        <v>26284</v>
      </c>
      <c r="I66" s="175"/>
      <c r="J66" s="175"/>
      <c r="K66" s="175">
        <f>'将来負担比率（分子）の構造'!L$41</f>
        <v>26031</v>
      </c>
      <c r="L66" s="175"/>
      <c r="M66" s="175"/>
      <c r="N66" s="175">
        <f>'将来負担比率（分子）の構造'!M$41</f>
        <v>24583</v>
      </c>
      <c r="O66" s="175"/>
      <c r="P66" s="175"/>
    </row>
    <row r="67" spans="1:16" x14ac:dyDescent="0.15">
      <c r="A67" s="175" t="s">
        <v>77</v>
      </c>
      <c r="B67" s="175" t="e">
        <f>NA()</f>
        <v>#N/A</v>
      </c>
      <c r="C67" s="175">
        <f>IF(ISNUMBER('将来負担比率（分子）の構造'!I$53), IF('将来負担比率（分子）の構造'!I$53 &lt; 0, 0, '将来負担比率（分子）の構造'!I$53), NA())</f>
        <v>8582</v>
      </c>
      <c r="D67" s="175" t="e">
        <f>NA()</f>
        <v>#N/A</v>
      </c>
      <c r="E67" s="175" t="e">
        <f>NA()</f>
        <v>#N/A</v>
      </c>
      <c r="F67" s="175">
        <f>IF(ISNUMBER('将来負担比率（分子）の構造'!J$53), IF('将来負担比率（分子）の構造'!J$53 &lt; 0, 0, '将来負担比率（分子）の構造'!J$53), NA())</f>
        <v>8357</v>
      </c>
      <c r="G67" s="175" t="e">
        <f>NA()</f>
        <v>#N/A</v>
      </c>
      <c r="H67" s="175" t="e">
        <f>NA()</f>
        <v>#N/A</v>
      </c>
      <c r="I67" s="175">
        <f>IF(ISNUMBER('将来負担比率（分子）の構造'!K$53), IF('将来負担比率（分子）の構造'!K$53 &lt; 0, 0, '将来負担比率（分子）の構造'!K$53), NA())</f>
        <v>7168</v>
      </c>
      <c r="J67" s="175" t="e">
        <f>NA()</f>
        <v>#N/A</v>
      </c>
      <c r="K67" s="175" t="e">
        <f>NA()</f>
        <v>#N/A</v>
      </c>
      <c r="L67" s="175">
        <f>IF(ISNUMBER('将来負担比率（分子）の構造'!L$53), IF('将来負担比率（分子）の構造'!L$53 &lt; 0, 0, '将来負担比率（分子）の構造'!L$53), NA())</f>
        <v>7060</v>
      </c>
      <c r="M67" s="175" t="e">
        <f>NA()</f>
        <v>#N/A</v>
      </c>
      <c r="N67" s="175" t="e">
        <f>NA()</f>
        <v>#N/A</v>
      </c>
      <c r="O67" s="175">
        <f>IF(ISNUMBER('将来負担比率（分子）の構造'!M$53), IF('将来負担比率（分子）の構造'!M$53 &lt; 0, 0, '将来負担比率（分子）の構造'!M$53), NA())</f>
        <v>5761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1821</v>
      </c>
      <c r="C72" s="179">
        <f>基金残高に係る経年分析!G55</f>
        <v>2035</v>
      </c>
      <c r="D72" s="179">
        <f>基金残高に係る経年分析!H55</f>
        <v>2050</v>
      </c>
    </row>
    <row r="73" spans="1:16" x14ac:dyDescent="0.15">
      <c r="A73" s="178" t="s">
        <v>80</v>
      </c>
      <c r="B73" s="179">
        <f>基金残高に係る経年分析!F56</f>
        <v>1141</v>
      </c>
      <c r="C73" s="179">
        <f>基金残高に係る経年分析!G56</f>
        <v>1492</v>
      </c>
      <c r="D73" s="179">
        <f>基金残高に係る経年分析!H56</f>
        <v>1504</v>
      </c>
    </row>
    <row r="74" spans="1:16" x14ac:dyDescent="0.15">
      <c r="A74" s="178" t="s">
        <v>81</v>
      </c>
      <c r="B74" s="179">
        <f>基金残高に係る経年分析!F57</f>
        <v>815</v>
      </c>
      <c r="C74" s="179">
        <f>基金残高に係る経年分析!G57</f>
        <v>844</v>
      </c>
      <c r="D74" s="179">
        <f>基金残高に係る経年分析!H57</f>
        <v>896</v>
      </c>
    </row>
  </sheetData>
  <sheetProtection algorithmName="SHA-512" hashValue="YR4v8dPIW2F0nAzyKV7PCsEEsE7s0r/6TL3nzLoUZBtE8hGNRw1hfOUqa9TmQi5TliE1VNJ46/sR83QskmKW0Q==" saltValue="qhVee8P4zJch8mfFu7zx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topLeftCell="E1" zoomScale="85" zoomScaleNormal="85" workbookViewId="0">
      <selection activeCell="BB74" sqref="BB7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9163381</v>
      </c>
      <c r="S5" s="677"/>
      <c r="T5" s="677"/>
      <c r="U5" s="677"/>
      <c r="V5" s="677"/>
      <c r="W5" s="677"/>
      <c r="X5" s="677"/>
      <c r="Y5" s="702"/>
      <c r="Z5" s="715">
        <v>29.7</v>
      </c>
      <c r="AA5" s="715"/>
      <c r="AB5" s="715"/>
      <c r="AC5" s="715"/>
      <c r="AD5" s="716">
        <v>8641125</v>
      </c>
      <c r="AE5" s="716"/>
      <c r="AF5" s="716"/>
      <c r="AG5" s="716"/>
      <c r="AH5" s="716"/>
      <c r="AI5" s="716"/>
      <c r="AJ5" s="716"/>
      <c r="AK5" s="716"/>
      <c r="AL5" s="703">
        <v>49.1</v>
      </c>
      <c r="AM5" s="685"/>
      <c r="AN5" s="685"/>
      <c r="AO5" s="704"/>
      <c r="AP5" s="679" t="s">
        <v>227</v>
      </c>
      <c r="AQ5" s="680"/>
      <c r="AR5" s="680"/>
      <c r="AS5" s="680"/>
      <c r="AT5" s="680"/>
      <c r="AU5" s="680"/>
      <c r="AV5" s="680"/>
      <c r="AW5" s="680"/>
      <c r="AX5" s="680"/>
      <c r="AY5" s="680"/>
      <c r="AZ5" s="680"/>
      <c r="BA5" s="680"/>
      <c r="BB5" s="680"/>
      <c r="BC5" s="680"/>
      <c r="BD5" s="680"/>
      <c r="BE5" s="680"/>
      <c r="BF5" s="681"/>
      <c r="BG5" s="621">
        <v>8577520</v>
      </c>
      <c r="BH5" s="622"/>
      <c r="BI5" s="622"/>
      <c r="BJ5" s="622"/>
      <c r="BK5" s="622"/>
      <c r="BL5" s="622"/>
      <c r="BM5" s="622"/>
      <c r="BN5" s="623"/>
      <c r="BO5" s="659">
        <v>93.6</v>
      </c>
      <c r="BP5" s="659"/>
      <c r="BQ5" s="659"/>
      <c r="BR5" s="659"/>
      <c r="BS5" s="660" t="s">
        <v>129</v>
      </c>
      <c r="BT5" s="660"/>
      <c r="BU5" s="660"/>
      <c r="BV5" s="660"/>
      <c r="BW5" s="660"/>
      <c r="BX5" s="660"/>
      <c r="BY5" s="660"/>
      <c r="BZ5" s="660"/>
      <c r="CA5" s="660"/>
      <c r="CB5" s="698"/>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376404</v>
      </c>
      <c r="S6" s="622"/>
      <c r="T6" s="622"/>
      <c r="U6" s="622"/>
      <c r="V6" s="622"/>
      <c r="W6" s="622"/>
      <c r="X6" s="622"/>
      <c r="Y6" s="623"/>
      <c r="Z6" s="659">
        <v>1.2</v>
      </c>
      <c r="AA6" s="659"/>
      <c r="AB6" s="659"/>
      <c r="AC6" s="659"/>
      <c r="AD6" s="660">
        <v>376404</v>
      </c>
      <c r="AE6" s="660"/>
      <c r="AF6" s="660"/>
      <c r="AG6" s="660"/>
      <c r="AH6" s="660"/>
      <c r="AI6" s="660"/>
      <c r="AJ6" s="660"/>
      <c r="AK6" s="660"/>
      <c r="AL6" s="624">
        <v>2.1</v>
      </c>
      <c r="AM6" s="625"/>
      <c r="AN6" s="625"/>
      <c r="AO6" s="661"/>
      <c r="AP6" s="618" t="s">
        <v>232</v>
      </c>
      <c r="AQ6" s="619"/>
      <c r="AR6" s="619"/>
      <c r="AS6" s="619"/>
      <c r="AT6" s="619"/>
      <c r="AU6" s="619"/>
      <c r="AV6" s="619"/>
      <c r="AW6" s="619"/>
      <c r="AX6" s="619"/>
      <c r="AY6" s="619"/>
      <c r="AZ6" s="619"/>
      <c r="BA6" s="619"/>
      <c r="BB6" s="619"/>
      <c r="BC6" s="619"/>
      <c r="BD6" s="619"/>
      <c r="BE6" s="619"/>
      <c r="BF6" s="620"/>
      <c r="BG6" s="621">
        <v>8577520</v>
      </c>
      <c r="BH6" s="622"/>
      <c r="BI6" s="622"/>
      <c r="BJ6" s="622"/>
      <c r="BK6" s="622"/>
      <c r="BL6" s="622"/>
      <c r="BM6" s="622"/>
      <c r="BN6" s="623"/>
      <c r="BO6" s="659">
        <v>93.6</v>
      </c>
      <c r="BP6" s="659"/>
      <c r="BQ6" s="659"/>
      <c r="BR6" s="659"/>
      <c r="BS6" s="660" t="s">
        <v>129</v>
      </c>
      <c r="BT6" s="660"/>
      <c r="BU6" s="660"/>
      <c r="BV6" s="660"/>
      <c r="BW6" s="660"/>
      <c r="BX6" s="660"/>
      <c r="BY6" s="660"/>
      <c r="BZ6" s="660"/>
      <c r="CA6" s="660"/>
      <c r="CB6" s="698"/>
      <c r="CD6" s="679" t="s">
        <v>233</v>
      </c>
      <c r="CE6" s="680"/>
      <c r="CF6" s="680"/>
      <c r="CG6" s="680"/>
      <c r="CH6" s="680"/>
      <c r="CI6" s="680"/>
      <c r="CJ6" s="680"/>
      <c r="CK6" s="680"/>
      <c r="CL6" s="680"/>
      <c r="CM6" s="680"/>
      <c r="CN6" s="680"/>
      <c r="CO6" s="680"/>
      <c r="CP6" s="680"/>
      <c r="CQ6" s="681"/>
      <c r="CR6" s="621">
        <v>178451</v>
      </c>
      <c r="CS6" s="622"/>
      <c r="CT6" s="622"/>
      <c r="CU6" s="622"/>
      <c r="CV6" s="622"/>
      <c r="CW6" s="622"/>
      <c r="CX6" s="622"/>
      <c r="CY6" s="623"/>
      <c r="CZ6" s="703">
        <v>0.6</v>
      </c>
      <c r="DA6" s="685"/>
      <c r="DB6" s="685"/>
      <c r="DC6" s="705"/>
      <c r="DD6" s="627" t="s">
        <v>234</v>
      </c>
      <c r="DE6" s="622"/>
      <c r="DF6" s="622"/>
      <c r="DG6" s="622"/>
      <c r="DH6" s="622"/>
      <c r="DI6" s="622"/>
      <c r="DJ6" s="622"/>
      <c r="DK6" s="622"/>
      <c r="DL6" s="622"/>
      <c r="DM6" s="622"/>
      <c r="DN6" s="622"/>
      <c r="DO6" s="622"/>
      <c r="DP6" s="623"/>
      <c r="DQ6" s="627">
        <v>178451</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2859</v>
      </c>
      <c r="S7" s="622"/>
      <c r="T7" s="622"/>
      <c r="U7" s="622"/>
      <c r="V7" s="622"/>
      <c r="W7" s="622"/>
      <c r="X7" s="622"/>
      <c r="Y7" s="623"/>
      <c r="Z7" s="659">
        <v>0</v>
      </c>
      <c r="AA7" s="659"/>
      <c r="AB7" s="659"/>
      <c r="AC7" s="659"/>
      <c r="AD7" s="660">
        <v>2859</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3739086</v>
      </c>
      <c r="BH7" s="622"/>
      <c r="BI7" s="622"/>
      <c r="BJ7" s="622"/>
      <c r="BK7" s="622"/>
      <c r="BL7" s="622"/>
      <c r="BM7" s="622"/>
      <c r="BN7" s="623"/>
      <c r="BO7" s="659">
        <v>40.799999999999997</v>
      </c>
      <c r="BP7" s="659"/>
      <c r="BQ7" s="659"/>
      <c r="BR7" s="659"/>
      <c r="BS7" s="660" t="s">
        <v>129</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5268741</v>
      </c>
      <c r="CS7" s="622"/>
      <c r="CT7" s="622"/>
      <c r="CU7" s="622"/>
      <c r="CV7" s="622"/>
      <c r="CW7" s="622"/>
      <c r="CX7" s="622"/>
      <c r="CY7" s="623"/>
      <c r="CZ7" s="659">
        <v>18.100000000000001</v>
      </c>
      <c r="DA7" s="659"/>
      <c r="DB7" s="659"/>
      <c r="DC7" s="659"/>
      <c r="DD7" s="627">
        <v>425338</v>
      </c>
      <c r="DE7" s="622"/>
      <c r="DF7" s="622"/>
      <c r="DG7" s="622"/>
      <c r="DH7" s="622"/>
      <c r="DI7" s="622"/>
      <c r="DJ7" s="622"/>
      <c r="DK7" s="622"/>
      <c r="DL7" s="622"/>
      <c r="DM7" s="622"/>
      <c r="DN7" s="622"/>
      <c r="DO7" s="622"/>
      <c r="DP7" s="623"/>
      <c r="DQ7" s="627">
        <v>4337173</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34488</v>
      </c>
      <c r="S8" s="622"/>
      <c r="T8" s="622"/>
      <c r="U8" s="622"/>
      <c r="V8" s="622"/>
      <c r="W8" s="622"/>
      <c r="X8" s="622"/>
      <c r="Y8" s="623"/>
      <c r="Z8" s="659">
        <v>0.1</v>
      </c>
      <c r="AA8" s="659"/>
      <c r="AB8" s="659"/>
      <c r="AC8" s="659"/>
      <c r="AD8" s="660">
        <v>34488</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130253</v>
      </c>
      <c r="BH8" s="622"/>
      <c r="BI8" s="622"/>
      <c r="BJ8" s="622"/>
      <c r="BK8" s="622"/>
      <c r="BL8" s="622"/>
      <c r="BM8" s="622"/>
      <c r="BN8" s="623"/>
      <c r="BO8" s="659">
        <v>1.4</v>
      </c>
      <c r="BP8" s="659"/>
      <c r="BQ8" s="659"/>
      <c r="BR8" s="659"/>
      <c r="BS8" s="660" t="s">
        <v>129</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8937920</v>
      </c>
      <c r="CS8" s="622"/>
      <c r="CT8" s="622"/>
      <c r="CU8" s="622"/>
      <c r="CV8" s="622"/>
      <c r="CW8" s="622"/>
      <c r="CX8" s="622"/>
      <c r="CY8" s="623"/>
      <c r="CZ8" s="659">
        <v>30.7</v>
      </c>
      <c r="DA8" s="659"/>
      <c r="DB8" s="659"/>
      <c r="DC8" s="659"/>
      <c r="DD8" s="627">
        <v>124846</v>
      </c>
      <c r="DE8" s="622"/>
      <c r="DF8" s="622"/>
      <c r="DG8" s="622"/>
      <c r="DH8" s="622"/>
      <c r="DI8" s="622"/>
      <c r="DJ8" s="622"/>
      <c r="DK8" s="622"/>
      <c r="DL8" s="622"/>
      <c r="DM8" s="622"/>
      <c r="DN8" s="622"/>
      <c r="DO8" s="622"/>
      <c r="DP8" s="623"/>
      <c r="DQ8" s="627">
        <v>5281815</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24851</v>
      </c>
      <c r="S9" s="622"/>
      <c r="T9" s="622"/>
      <c r="U9" s="622"/>
      <c r="V9" s="622"/>
      <c r="W9" s="622"/>
      <c r="X9" s="622"/>
      <c r="Y9" s="623"/>
      <c r="Z9" s="659">
        <v>0.1</v>
      </c>
      <c r="AA9" s="659"/>
      <c r="AB9" s="659"/>
      <c r="AC9" s="659"/>
      <c r="AD9" s="660">
        <v>24851</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2937767</v>
      </c>
      <c r="BH9" s="622"/>
      <c r="BI9" s="622"/>
      <c r="BJ9" s="622"/>
      <c r="BK9" s="622"/>
      <c r="BL9" s="622"/>
      <c r="BM9" s="622"/>
      <c r="BN9" s="623"/>
      <c r="BO9" s="659">
        <v>32.1</v>
      </c>
      <c r="BP9" s="659"/>
      <c r="BQ9" s="659"/>
      <c r="BR9" s="659"/>
      <c r="BS9" s="660" t="s">
        <v>129</v>
      </c>
      <c r="BT9" s="660"/>
      <c r="BU9" s="660"/>
      <c r="BV9" s="660"/>
      <c r="BW9" s="660"/>
      <c r="BX9" s="660"/>
      <c r="BY9" s="660"/>
      <c r="BZ9" s="660"/>
      <c r="CA9" s="660"/>
      <c r="CB9" s="698"/>
      <c r="CD9" s="618" t="s">
        <v>243</v>
      </c>
      <c r="CE9" s="619"/>
      <c r="CF9" s="619"/>
      <c r="CG9" s="619"/>
      <c r="CH9" s="619"/>
      <c r="CI9" s="619"/>
      <c r="CJ9" s="619"/>
      <c r="CK9" s="619"/>
      <c r="CL9" s="619"/>
      <c r="CM9" s="619"/>
      <c r="CN9" s="619"/>
      <c r="CO9" s="619"/>
      <c r="CP9" s="619"/>
      <c r="CQ9" s="620"/>
      <c r="CR9" s="621">
        <v>1877272</v>
      </c>
      <c r="CS9" s="622"/>
      <c r="CT9" s="622"/>
      <c r="CU9" s="622"/>
      <c r="CV9" s="622"/>
      <c r="CW9" s="622"/>
      <c r="CX9" s="622"/>
      <c r="CY9" s="623"/>
      <c r="CZ9" s="659">
        <v>6.5</v>
      </c>
      <c r="DA9" s="659"/>
      <c r="DB9" s="659"/>
      <c r="DC9" s="659"/>
      <c r="DD9" s="627">
        <v>13038</v>
      </c>
      <c r="DE9" s="622"/>
      <c r="DF9" s="622"/>
      <c r="DG9" s="622"/>
      <c r="DH9" s="622"/>
      <c r="DI9" s="622"/>
      <c r="DJ9" s="622"/>
      <c r="DK9" s="622"/>
      <c r="DL9" s="622"/>
      <c r="DM9" s="622"/>
      <c r="DN9" s="622"/>
      <c r="DO9" s="622"/>
      <c r="DP9" s="623"/>
      <c r="DQ9" s="627">
        <v>1511226</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234</v>
      </c>
      <c r="AE10" s="660"/>
      <c r="AF10" s="660"/>
      <c r="AG10" s="660"/>
      <c r="AH10" s="660"/>
      <c r="AI10" s="660"/>
      <c r="AJ10" s="660"/>
      <c r="AK10" s="660"/>
      <c r="AL10" s="624" t="s">
        <v>129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278349</v>
      </c>
      <c r="BH10" s="622"/>
      <c r="BI10" s="622"/>
      <c r="BJ10" s="622"/>
      <c r="BK10" s="622"/>
      <c r="BL10" s="622"/>
      <c r="BM10" s="622"/>
      <c r="BN10" s="623"/>
      <c r="BO10" s="659">
        <v>3</v>
      </c>
      <c r="BP10" s="659"/>
      <c r="BQ10" s="659"/>
      <c r="BR10" s="659"/>
      <c r="BS10" s="660" t="s">
        <v>138</v>
      </c>
      <c r="BT10" s="660"/>
      <c r="BU10" s="660"/>
      <c r="BV10" s="660"/>
      <c r="BW10" s="660"/>
      <c r="BX10" s="660"/>
      <c r="BY10" s="660"/>
      <c r="BZ10" s="660"/>
      <c r="CA10" s="660"/>
      <c r="CB10" s="698"/>
      <c r="CD10" s="618" t="s">
        <v>246</v>
      </c>
      <c r="CE10" s="619"/>
      <c r="CF10" s="619"/>
      <c r="CG10" s="619"/>
      <c r="CH10" s="619"/>
      <c r="CI10" s="619"/>
      <c r="CJ10" s="619"/>
      <c r="CK10" s="619"/>
      <c r="CL10" s="619"/>
      <c r="CM10" s="619"/>
      <c r="CN10" s="619"/>
      <c r="CO10" s="619"/>
      <c r="CP10" s="619"/>
      <c r="CQ10" s="620"/>
      <c r="CR10" s="621">
        <v>100074</v>
      </c>
      <c r="CS10" s="622"/>
      <c r="CT10" s="622"/>
      <c r="CU10" s="622"/>
      <c r="CV10" s="622"/>
      <c r="CW10" s="622"/>
      <c r="CX10" s="622"/>
      <c r="CY10" s="623"/>
      <c r="CZ10" s="659">
        <v>0.3</v>
      </c>
      <c r="DA10" s="659"/>
      <c r="DB10" s="659"/>
      <c r="DC10" s="659"/>
      <c r="DD10" s="627" t="s">
        <v>234</v>
      </c>
      <c r="DE10" s="622"/>
      <c r="DF10" s="622"/>
      <c r="DG10" s="622"/>
      <c r="DH10" s="622"/>
      <c r="DI10" s="622"/>
      <c r="DJ10" s="622"/>
      <c r="DK10" s="622"/>
      <c r="DL10" s="622"/>
      <c r="DM10" s="622"/>
      <c r="DN10" s="622"/>
      <c r="DO10" s="622"/>
      <c r="DP10" s="623"/>
      <c r="DQ10" s="627">
        <v>25547</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1484984</v>
      </c>
      <c r="S11" s="622"/>
      <c r="T11" s="622"/>
      <c r="U11" s="622"/>
      <c r="V11" s="622"/>
      <c r="W11" s="622"/>
      <c r="X11" s="622"/>
      <c r="Y11" s="623"/>
      <c r="Z11" s="624">
        <v>4.8</v>
      </c>
      <c r="AA11" s="625"/>
      <c r="AB11" s="625"/>
      <c r="AC11" s="626"/>
      <c r="AD11" s="627">
        <v>1484984</v>
      </c>
      <c r="AE11" s="622"/>
      <c r="AF11" s="622"/>
      <c r="AG11" s="622"/>
      <c r="AH11" s="622"/>
      <c r="AI11" s="622"/>
      <c r="AJ11" s="622"/>
      <c r="AK11" s="623"/>
      <c r="AL11" s="624">
        <v>8.4</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392717</v>
      </c>
      <c r="BH11" s="622"/>
      <c r="BI11" s="622"/>
      <c r="BJ11" s="622"/>
      <c r="BK11" s="622"/>
      <c r="BL11" s="622"/>
      <c r="BM11" s="622"/>
      <c r="BN11" s="623"/>
      <c r="BO11" s="659">
        <v>4.3</v>
      </c>
      <c r="BP11" s="659"/>
      <c r="BQ11" s="659"/>
      <c r="BR11" s="659"/>
      <c r="BS11" s="660" t="s">
        <v>129</v>
      </c>
      <c r="BT11" s="660"/>
      <c r="BU11" s="660"/>
      <c r="BV11" s="660"/>
      <c r="BW11" s="660"/>
      <c r="BX11" s="660"/>
      <c r="BY11" s="660"/>
      <c r="BZ11" s="660"/>
      <c r="CA11" s="660"/>
      <c r="CB11" s="698"/>
      <c r="CD11" s="618" t="s">
        <v>249</v>
      </c>
      <c r="CE11" s="619"/>
      <c r="CF11" s="619"/>
      <c r="CG11" s="619"/>
      <c r="CH11" s="619"/>
      <c r="CI11" s="619"/>
      <c r="CJ11" s="619"/>
      <c r="CK11" s="619"/>
      <c r="CL11" s="619"/>
      <c r="CM11" s="619"/>
      <c r="CN11" s="619"/>
      <c r="CO11" s="619"/>
      <c r="CP11" s="619"/>
      <c r="CQ11" s="620"/>
      <c r="CR11" s="621">
        <v>510018</v>
      </c>
      <c r="CS11" s="622"/>
      <c r="CT11" s="622"/>
      <c r="CU11" s="622"/>
      <c r="CV11" s="622"/>
      <c r="CW11" s="622"/>
      <c r="CX11" s="622"/>
      <c r="CY11" s="623"/>
      <c r="CZ11" s="659">
        <v>1.8</v>
      </c>
      <c r="DA11" s="659"/>
      <c r="DB11" s="659"/>
      <c r="DC11" s="659"/>
      <c r="DD11" s="627">
        <v>198039</v>
      </c>
      <c r="DE11" s="622"/>
      <c r="DF11" s="622"/>
      <c r="DG11" s="622"/>
      <c r="DH11" s="622"/>
      <c r="DI11" s="622"/>
      <c r="DJ11" s="622"/>
      <c r="DK11" s="622"/>
      <c r="DL11" s="622"/>
      <c r="DM11" s="622"/>
      <c r="DN11" s="622"/>
      <c r="DO11" s="622"/>
      <c r="DP11" s="623"/>
      <c r="DQ11" s="627">
        <v>363893</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54226</v>
      </c>
      <c r="S12" s="622"/>
      <c r="T12" s="622"/>
      <c r="U12" s="622"/>
      <c r="V12" s="622"/>
      <c r="W12" s="622"/>
      <c r="X12" s="622"/>
      <c r="Y12" s="623"/>
      <c r="Z12" s="659">
        <v>0.2</v>
      </c>
      <c r="AA12" s="659"/>
      <c r="AB12" s="659"/>
      <c r="AC12" s="659"/>
      <c r="AD12" s="660">
        <v>54226</v>
      </c>
      <c r="AE12" s="660"/>
      <c r="AF12" s="660"/>
      <c r="AG12" s="660"/>
      <c r="AH12" s="660"/>
      <c r="AI12" s="660"/>
      <c r="AJ12" s="660"/>
      <c r="AK12" s="660"/>
      <c r="AL12" s="624">
        <v>0.3</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4238856</v>
      </c>
      <c r="BH12" s="622"/>
      <c r="BI12" s="622"/>
      <c r="BJ12" s="622"/>
      <c r="BK12" s="622"/>
      <c r="BL12" s="622"/>
      <c r="BM12" s="622"/>
      <c r="BN12" s="623"/>
      <c r="BO12" s="659">
        <v>46.3</v>
      </c>
      <c r="BP12" s="659"/>
      <c r="BQ12" s="659"/>
      <c r="BR12" s="659"/>
      <c r="BS12" s="660" t="s">
        <v>234</v>
      </c>
      <c r="BT12" s="660"/>
      <c r="BU12" s="660"/>
      <c r="BV12" s="660"/>
      <c r="BW12" s="660"/>
      <c r="BX12" s="660"/>
      <c r="BY12" s="660"/>
      <c r="BZ12" s="660"/>
      <c r="CA12" s="660"/>
      <c r="CB12" s="698"/>
      <c r="CD12" s="618" t="s">
        <v>252</v>
      </c>
      <c r="CE12" s="619"/>
      <c r="CF12" s="619"/>
      <c r="CG12" s="619"/>
      <c r="CH12" s="619"/>
      <c r="CI12" s="619"/>
      <c r="CJ12" s="619"/>
      <c r="CK12" s="619"/>
      <c r="CL12" s="619"/>
      <c r="CM12" s="619"/>
      <c r="CN12" s="619"/>
      <c r="CO12" s="619"/>
      <c r="CP12" s="619"/>
      <c r="CQ12" s="620"/>
      <c r="CR12" s="621">
        <v>1982002</v>
      </c>
      <c r="CS12" s="622"/>
      <c r="CT12" s="622"/>
      <c r="CU12" s="622"/>
      <c r="CV12" s="622"/>
      <c r="CW12" s="622"/>
      <c r="CX12" s="622"/>
      <c r="CY12" s="623"/>
      <c r="CZ12" s="659">
        <v>6.8</v>
      </c>
      <c r="DA12" s="659"/>
      <c r="DB12" s="659"/>
      <c r="DC12" s="659"/>
      <c r="DD12" s="627">
        <v>54206</v>
      </c>
      <c r="DE12" s="622"/>
      <c r="DF12" s="622"/>
      <c r="DG12" s="622"/>
      <c r="DH12" s="622"/>
      <c r="DI12" s="622"/>
      <c r="DJ12" s="622"/>
      <c r="DK12" s="622"/>
      <c r="DL12" s="622"/>
      <c r="DM12" s="622"/>
      <c r="DN12" s="622"/>
      <c r="DO12" s="622"/>
      <c r="DP12" s="623"/>
      <c r="DQ12" s="627">
        <v>896149</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59" t="s">
        <v>129</v>
      </c>
      <c r="AA13" s="659"/>
      <c r="AB13" s="659"/>
      <c r="AC13" s="659"/>
      <c r="AD13" s="660" t="s">
        <v>234</v>
      </c>
      <c r="AE13" s="660"/>
      <c r="AF13" s="660"/>
      <c r="AG13" s="660"/>
      <c r="AH13" s="660"/>
      <c r="AI13" s="660"/>
      <c r="AJ13" s="660"/>
      <c r="AK13" s="660"/>
      <c r="AL13" s="624" t="s">
        <v>234</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4214325</v>
      </c>
      <c r="BH13" s="622"/>
      <c r="BI13" s="622"/>
      <c r="BJ13" s="622"/>
      <c r="BK13" s="622"/>
      <c r="BL13" s="622"/>
      <c r="BM13" s="622"/>
      <c r="BN13" s="623"/>
      <c r="BO13" s="659">
        <v>46</v>
      </c>
      <c r="BP13" s="659"/>
      <c r="BQ13" s="659"/>
      <c r="BR13" s="659"/>
      <c r="BS13" s="660" t="s">
        <v>234</v>
      </c>
      <c r="BT13" s="660"/>
      <c r="BU13" s="660"/>
      <c r="BV13" s="660"/>
      <c r="BW13" s="660"/>
      <c r="BX13" s="660"/>
      <c r="BY13" s="660"/>
      <c r="BZ13" s="660"/>
      <c r="CA13" s="660"/>
      <c r="CB13" s="698"/>
      <c r="CD13" s="618" t="s">
        <v>255</v>
      </c>
      <c r="CE13" s="619"/>
      <c r="CF13" s="619"/>
      <c r="CG13" s="619"/>
      <c r="CH13" s="619"/>
      <c r="CI13" s="619"/>
      <c r="CJ13" s="619"/>
      <c r="CK13" s="619"/>
      <c r="CL13" s="619"/>
      <c r="CM13" s="619"/>
      <c r="CN13" s="619"/>
      <c r="CO13" s="619"/>
      <c r="CP13" s="619"/>
      <c r="CQ13" s="620"/>
      <c r="CR13" s="621">
        <v>2765259</v>
      </c>
      <c r="CS13" s="622"/>
      <c r="CT13" s="622"/>
      <c r="CU13" s="622"/>
      <c r="CV13" s="622"/>
      <c r="CW13" s="622"/>
      <c r="CX13" s="622"/>
      <c r="CY13" s="623"/>
      <c r="CZ13" s="659">
        <v>9.5</v>
      </c>
      <c r="DA13" s="659"/>
      <c r="DB13" s="659"/>
      <c r="DC13" s="659"/>
      <c r="DD13" s="627">
        <v>1352679</v>
      </c>
      <c r="DE13" s="622"/>
      <c r="DF13" s="622"/>
      <c r="DG13" s="622"/>
      <c r="DH13" s="622"/>
      <c r="DI13" s="622"/>
      <c r="DJ13" s="622"/>
      <c r="DK13" s="622"/>
      <c r="DL13" s="622"/>
      <c r="DM13" s="622"/>
      <c r="DN13" s="622"/>
      <c r="DO13" s="622"/>
      <c r="DP13" s="623"/>
      <c r="DQ13" s="627">
        <v>1652059</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129</v>
      </c>
      <c r="AA14" s="659"/>
      <c r="AB14" s="659"/>
      <c r="AC14" s="659"/>
      <c r="AD14" s="660" t="s">
        <v>129</v>
      </c>
      <c r="AE14" s="660"/>
      <c r="AF14" s="660"/>
      <c r="AG14" s="660"/>
      <c r="AH14" s="660"/>
      <c r="AI14" s="660"/>
      <c r="AJ14" s="660"/>
      <c r="AK14" s="660"/>
      <c r="AL14" s="624" t="s">
        <v>138</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241156</v>
      </c>
      <c r="BH14" s="622"/>
      <c r="BI14" s="622"/>
      <c r="BJ14" s="622"/>
      <c r="BK14" s="622"/>
      <c r="BL14" s="622"/>
      <c r="BM14" s="622"/>
      <c r="BN14" s="623"/>
      <c r="BO14" s="659">
        <v>2.6</v>
      </c>
      <c r="BP14" s="659"/>
      <c r="BQ14" s="659"/>
      <c r="BR14" s="659"/>
      <c r="BS14" s="660" t="s">
        <v>129</v>
      </c>
      <c r="BT14" s="660"/>
      <c r="BU14" s="660"/>
      <c r="BV14" s="660"/>
      <c r="BW14" s="660"/>
      <c r="BX14" s="660"/>
      <c r="BY14" s="660"/>
      <c r="BZ14" s="660"/>
      <c r="CA14" s="660"/>
      <c r="CB14" s="698"/>
      <c r="CD14" s="618" t="s">
        <v>258</v>
      </c>
      <c r="CE14" s="619"/>
      <c r="CF14" s="619"/>
      <c r="CG14" s="619"/>
      <c r="CH14" s="619"/>
      <c r="CI14" s="619"/>
      <c r="CJ14" s="619"/>
      <c r="CK14" s="619"/>
      <c r="CL14" s="619"/>
      <c r="CM14" s="619"/>
      <c r="CN14" s="619"/>
      <c r="CO14" s="619"/>
      <c r="CP14" s="619"/>
      <c r="CQ14" s="620"/>
      <c r="CR14" s="621">
        <v>845727</v>
      </c>
      <c r="CS14" s="622"/>
      <c r="CT14" s="622"/>
      <c r="CU14" s="622"/>
      <c r="CV14" s="622"/>
      <c r="CW14" s="622"/>
      <c r="CX14" s="622"/>
      <c r="CY14" s="623"/>
      <c r="CZ14" s="659">
        <v>2.9</v>
      </c>
      <c r="DA14" s="659"/>
      <c r="DB14" s="659"/>
      <c r="DC14" s="659"/>
      <c r="DD14" s="627">
        <v>6055</v>
      </c>
      <c r="DE14" s="622"/>
      <c r="DF14" s="622"/>
      <c r="DG14" s="622"/>
      <c r="DH14" s="622"/>
      <c r="DI14" s="622"/>
      <c r="DJ14" s="622"/>
      <c r="DK14" s="622"/>
      <c r="DL14" s="622"/>
      <c r="DM14" s="622"/>
      <c r="DN14" s="622"/>
      <c r="DO14" s="622"/>
      <c r="DP14" s="623"/>
      <c r="DQ14" s="627">
        <v>812333</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234</v>
      </c>
      <c r="AA15" s="659"/>
      <c r="AB15" s="659"/>
      <c r="AC15" s="659"/>
      <c r="AD15" s="660" t="s">
        <v>138</v>
      </c>
      <c r="AE15" s="660"/>
      <c r="AF15" s="660"/>
      <c r="AG15" s="660"/>
      <c r="AH15" s="660"/>
      <c r="AI15" s="660"/>
      <c r="AJ15" s="660"/>
      <c r="AK15" s="660"/>
      <c r="AL15" s="624" t="s">
        <v>129</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358422</v>
      </c>
      <c r="BH15" s="622"/>
      <c r="BI15" s="622"/>
      <c r="BJ15" s="622"/>
      <c r="BK15" s="622"/>
      <c r="BL15" s="622"/>
      <c r="BM15" s="622"/>
      <c r="BN15" s="623"/>
      <c r="BO15" s="659">
        <v>3.9</v>
      </c>
      <c r="BP15" s="659"/>
      <c r="BQ15" s="659"/>
      <c r="BR15" s="659"/>
      <c r="BS15" s="660" t="s">
        <v>234</v>
      </c>
      <c r="BT15" s="660"/>
      <c r="BU15" s="660"/>
      <c r="BV15" s="660"/>
      <c r="BW15" s="660"/>
      <c r="BX15" s="660"/>
      <c r="BY15" s="660"/>
      <c r="BZ15" s="660"/>
      <c r="CA15" s="660"/>
      <c r="CB15" s="698"/>
      <c r="CD15" s="618" t="s">
        <v>261</v>
      </c>
      <c r="CE15" s="619"/>
      <c r="CF15" s="619"/>
      <c r="CG15" s="619"/>
      <c r="CH15" s="619"/>
      <c r="CI15" s="619"/>
      <c r="CJ15" s="619"/>
      <c r="CK15" s="619"/>
      <c r="CL15" s="619"/>
      <c r="CM15" s="619"/>
      <c r="CN15" s="619"/>
      <c r="CO15" s="619"/>
      <c r="CP15" s="619"/>
      <c r="CQ15" s="620"/>
      <c r="CR15" s="621">
        <v>3694499</v>
      </c>
      <c r="CS15" s="622"/>
      <c r="CT15" s="622"/>
      <c r="CU15" s="622"/>
      <c r="CV15" s="622"/>
      <c r="CW15" s="622"/>
      <c r="CX15" s="622"/>
      <c r="CY15" s="623"/>
      <c r="CZ15" s="659">
        <v>12.7</v>
      </c>
      <c r="DA15" s="659"/>
      <c r="DB15" s="659"/>
      <c r="DC15" s="659"/>
      <c r="DD15" s="627">
        <v>1717478</v>
      </c>
      <c r="DE15" s="622"/>
      <c r="DF15" s="622"/>
      <c r="DG15" s="622"/>
      <c r="DH15" s="622"/>
      <c r="DI15" s="622"/>
      <c r="DJ15" s="622"/>
      <c r="DK15" s="622"/>
      <c r="DL15" s="622"/>
      <c r="DM15" s="622"/>
      <c r="DN15" s="622"/>
      <c r="DO15" s="622"/>
      <c r="DP15" s="623"/>
      <c r="DQ15" s="627">
        <v>2129692</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25410</v>
      </c>
      <c r="S16" s="622"/>
      <c r="T16" s="622"/>
      <c r="U16" s="622"/>
      <c r="V16" s="622"/>
      <c r="W16" s="622"/>
      <c r="X16" s="622"/>
      <c r="Y16" s="623"/>
      <c r="Z16" s="659">
        <v>0.1</v>
      </c>
      <c r="AA16" s="659"/>
      <c r="AB16" s="659"/>
      <c r="AC16" s="659"/>
      <c r="AD16" s="660">
        <v>25410</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234</v>
      </c>
      <c r="BP16" s="659"/>
      <c r="BQ16" s="659"/>
      <c r="BR16" s="659"/>
      <c r="BS16" s="660" t="s">
        <v>129</v>
      </c>
      <c r="BT16" s="660"/>
      <c r="BU16" s="660"/>
      <c r="BV16" s="660"/>
      <c r="BW16" s="660"/>
      <c r="BX16" s="660"/>
      <c r="BY16" s="660"/>
      <c r="BZ16" s="660"/>
      <c r="CA16" s="660"/>
      <c r="CB16" s="698"/>
      <c r="CD16" s="618" t="s">
        <v>264</v>
      </c>
      <c r="CE16" s="619"/>
      <c r="CF16" s="619"/>
      <c r="CG16" s="619"/>
      <c r="CH16" s="619"/>
      <c r="CI16" s="619"/>
      <c r="CJ16" s="619"/>
      <c r="CK16" s="619"/>
      <c r="CL16" s="619"/>
      <c r="CM16" s="619"/>
      <c r="CN16" s="619"/>
      <c r="CO16" s="619"/>
      <c r="CP16" s="619"/>
      <c r="CQ16" s="620"/>
      <c r="CR16" s="621">
        <v>232804</v>
      </c>
      <c r="CS16" s="622"/>
      <c r="CT16" s="622"/>
      <c r="CU16" s="622"/>
      <c r="CV16" s="622"/>
      <c r="CW16" s="622"/>
      <c r="CX16" s="622"/>
      <c r="CY16" s="623"/>
      <c r="CZ16" s="659">
        <v>0.8</v>
      </c>
      <c r="DA16" s="659"/>
      <c r="DB16" s="659"/>
      <c r="DC16" s="659"/>
      <c r="DD16" s="627" t="s">
        <v>129</v>
      </c>
      <c r="DE16" s="622"/>
      <c r="DF16" s="622"/>
      <c r="DG16" s="622"/>
      <c r="DH16" s="622"/>
      <c r="DI16" s="622"/>
      <c r="DJ16" s="622"/>
      <c r="DK16" s="622"/>
      <c r="DL16" s="622"/>
      <c r="DM16" s="622"/>
      <c r="DN16" s="622"/>
      <c r="DO16" s="622"/>
      <c r="DP16" s="623"/>
      <c r="DQ16" s="627">
        <v>28334</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125999</v>
      </c>
      <c r="S17" s="622"/>
      <c r="T17" s="622"/>
      <c r="U17" s="622"/>
      <c r="V17" s="622"/>
      <c r="W17" s="622"/>
      <c r="X17" s="622"/>
      <c r="Y17" s="623"/>
      <c r="Z17" s="659">
        <v>0.4</v>
      </c>
      <c r="AA17" s="659"/>
      <c r="AB17" s="659"/>
      <c r="AC17" s="659"/>
      <c r="AD17" s="660">
        <v>125999</v>
      </c>
      <c r="AE17" s="660"/>
      <c r="AF17" s="660"/>
      <c r="AG17" s="660"/>
      <c r="AH17" s="660"/>
      <c r="AI17" s="660"/>
      <c r="AJ17" s="660"/>
      <c r="AK17" s="660"/>
      <c r="AL17" s="624">
        <v>0.7</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59" t="s">
        <v>129</v>
      </c>
      <c r="BP17" s="659"/>
      <c r="BQ17" s="659"/>
      <c r="BR17" s="659"/>
      <c r="BS17" s="660" t="s">
        <v>234</v>
      </c>
      <c r="BT17" s="660"/>
      <c r="BU17" s="660"/>
      <c r="BV17" s="660"/>
      <c r="BW17" s="660"/>
      <c r="BX17" s="660"/>
      <c r="BY17" s="660"/>
      <c r="BZ17" s="660"/>
      <c r="CA17" s="660"/>
      <c r="CB17" s="698"/>
      <c r="CD17" s="618" t="s">
        <v>267</v>
      </c>
      <c r="CE17" s="619"/>
      <c r="CF17" s="619"/>
      <c r="CG17" s="619"/>
      <c r="CH17" s="619"/>
      <c r="CI17" s="619"/>
      <c r="CJ17" s="619"/>
      <c r="CK17" s="619"/>
      <c r="CL17" s="619"/>
      <c r="CM17" s="619"/>
      <c r="CN17" s="619"/>
      <c r="CO17" s="619"/>
      <c r="CP17" s="619"/>
      <c r="CQ17" s="620"/>
      <c r="CR17" s="621">
        <v>2704301</v>
      </c>
      <c r="CS17" s="622"/>
      <c r="CT17" s="622"/>
      <c r="CU17" s="622"/>
      <c r="CV17" s="622"/>
      <c r="CW17" s="622"/>
      <c r="CX17" s="622"/>
      <c r="CY17" s="623"/>
      <c r="CZ17" s="659">
        <v>9.3000000000000007</v>
      </c>
      <c r="DA17" s="659"/>
      <c r="DB17" s="659"/>
      <c r="DC17" s="659"/>
      <c r="DD17" s="627" t="s">
        <v>129</v>
      </c>
      <c r="DE17" s="622"/>
      <c r="DF17" s="622"/>
      <c r="DG17" s="622"/>
      <c r="DH17" s="622"/>
      <c r="DI17" s="622"/>
      <c r="DJ17" s="622"/>
      <c r="DK17" s="622"/>
      <c r="DL17" s="622"/>
      <c r="DM17" s="622"/>
      <c r="DN17" s="622"/>
      <c r="DO17" s="622"/>
      <c r="DP17" s="623"/>
      <c r="DQ17" s="627">
        <v>2683511</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62253</v>
      </c>
      <c r="S18" s="622"/>
      <c r="T18" s="622"/>
      <c r="U18" s="622"/>
      <c r="V18" s="622"/>
      <c r="W18" s="622"/>
      <c r="X18" s="622"/>
      <c r="Y18" s="623"/>
      <c r="Z18" s="659">
        <v>0.2</v>
      </c>
      <c r="AA18" s="659"/>
      <c r="AB18" s="659"/>
      <c r="AC18" s="659"/>
      <c r="AD18" s="660">
        <v>62253</v>
      </c>
      <c r="AE18" s="660"/>
      <c r="AF18" s="660"/>
      <c r="AG18" s="660"/>
      <c r="AH18" s="660"/>
      <c r="AI18" s="660"/>
      <c r="AJ18" s="660"/>
      <c r="AK18" s="660"/>
      <c r="AL18" s="624">
        <v>0.4</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234</v>
      </c>
      <c r="BT18" s="660"/>
      <c r="BU18" s="660"/>
      <c r="BV18" s="660"/>
      <c r="BW18" s="660"/>
      <c r="BX18" s="660"/>
      <c r="BY18" s="660"/>
      <c r="BZ18" s="660"/>
      <c r="CA18" s="660"/>
      <c r="CB18" s="698"/>
      <c r="CD18" s="618" t="s">
        <v>270</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234</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56383</v>
      </c>
      <c r="S19" s="622"/>
      <c r="T19" s="622"/>
      <c r="U19" s="622"/>
      <c r="V19" s="622"/>
      <c r="W19" s="622"/>
      <c r="X19" s="622"/>
      <c r="Y19" s="623"/>
      <c r="Z19" s="659">
        <v>0.2</v>
      </c>
      <c r="AA19" s="659"/>
      <c r="AB19" s="659"/>
      <c r="AC19" s="659"/>
      <c r="AD19" s="660">
        <v>56383</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585861</v>
      </c>
      <c r="BH19" s="622"/>
      <c r="BI19" s="622"/>
      <c r="BJ19" s="622"/>
      <c r="BK19" s="622"/>
      <c r="BL19" s="622"/>
      <c r="BM19" s="622"/>
      <c r="BN19" s="623"/>
      <c r="BO19" s="659">
        <v>6.4</v>
      </c>
      <c r="BP19" s="659"/>
      <c r="BQ19" s="659"/>
      <c r="BR19" s="659"/>
      <c r="BS19" s="660" t="s">
        <v>138</v>
      </c>
      <c r="BT19" s="660"/>
      <c r="BU19" s="660"/>
      <c r="BV19" s="660"/>
      <c r="BW19" s="660"/>
      <c r="BX19" s="660"/>
      <c r="BY19" s="660"/>
      <c r="BZ19" s="660"/>
      <c r="CA19" s="660"/>
      <c r="CB19" s="698"/>
      <c r="CD19" s="618" t="s">
        <v>273</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234</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274</v>
      </c>
      <c r="C20" s="689"/>
      <c r="D20" s="689"/>
      <c r="E20" s="689"/>
      <c r="F20" s="689"/>
      <c r="G20" s="689"/>
      <c r="H20" s="689"/>
      <c r="I20" s="689"/>
      <c r="J20" s="689"/>
      <c r="K20" s="689"/>
      <c r="L20" s="689"/>
      <c r="M20" s="689"/>
      <c r="N20" s="689"/>
      <c r="O20" s="689"/>
      <c r="P20" s="689"/>
      <c r="Q20" s="690"/>
      <c r="R20" s="621">
        <v>5870</v>
      </c>
      <c r="S20" s="622"/>
      <c r="T20" s="622"/>
      <c r="U20" s="622"/>
      <c r="V20" s="622"/>
      <c r="W20" s="622"/>
      <c r="X20" s="622"/>
      <c r="Y20" s="623"/>
      <c r="Z20" s="659">
        <v>0</v>
      </c>
      <c r="AA20" s="659"/>
      <c r="AB20" s="659"/>
      <c r="AC20" s="659"/>
      <c r="AD20" s="660">
        <v>5870</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585861</v>
      </c>
      <c r="BH20" s="622"/>
      <c r="BI20" s="622"/>
      <c r="BJ20" s="622"/>
      <c r="BK20" s="622"/>
      <c r="BL20" s="622"/>
      <c r="BM20" s="622"/>
      <c r="BN20" s="623"/>
      <c r="BO20" s="659">
        <v>6.4</v>
      </c>
      <c r="BP20" s="659"/>
      <c r="BQ20" s="659"/>
      <c r="BR20" s="659"/>
      <c r="BS20" s="660" t="s">
        <v>129</v>
      </c>
      <c r="BT20" s="660"/>
      <c r="BU20" s="660"/>
      <c r="BV20" s="660"/>
      <c r="BW20" s="660"/>
      <c r="BX20" s="660"/>
      <c r="BY20" s="660"/>
      <c r="BZ20" s="660"/>
      <c r="CA20" s="660"/>
      <c r="CB20" s="698"/>
      <c r="CD20" s="618" t="s">
        <v>276</v>
      </c>
      <c r="CE20" s="619"/>
      <c r="CF20" s="619"/>
      <c r="CG20" s="619"/>
      <c r="CH20" s="619"/>
      <c r="CI20" s="619"/>
      <c r="CJ20" s="619"/>
      <c r="CK20" s="619"/>
      <c r="CL20" s="619"/>
      <c r="CM20" s="619"/>
      <c r="CN20" s="619"/>
      <c r="CO20" s="619"/>
      <c r="CP20" s="619"/>
      <c r="CQ20" s="620"/>
      <c r="CR20" s="621">
        <v>29097068</v>
      </c>
      <c r="CS20" s="622"/>
      <c r="CT20" s="622"/>
      <c r="CU20" s="622"/>
      <c r="CV20" s="622"/>
      <c r="CW20" s="622"/>
      <c r="CX20" s="622"/>
      <c r="CY20" s="623"/>
      <c r="CZ20" s="659">
        <v>100</v>
      </c>
      <c r="DA20" s="659"/>
      <c r="DB20" s="659"/>
      <c r="DC20" s="659"/>
      <c r="DD20" s="627">
        <v>3891679</v>
      </c>
      <c r="DE20" s="622"/>
      <c r="DF20" s="622"/>
      <c r="DG20" s="622"/>
      <c r="DH20" s="622"/>
      <c r="DI20" s="622"/>
      <c r="DJ20" s="622"/>
      <c r="DK20" s="622"/>
      <c r="DL20" s="622"/>
      <c r="DM20" s="622"/>
      <c r="DN20" s="622"/>
      <c r="DO20" s="622"/>
      <c r="DP20" s="623"/>
      <c r="DQ20" s="627">
        <v>19900183</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7169119</v>
      </c>
      <c r="S21" s="622"/>
      <c r="T21" s="622"/>
      <c r="U21" s="622"/>
      <c r="V21" s="622"/>
      <c r="W21" s="622"/>
      <c r="X21" s="622"/>
      <c r="Y21" s="623"/>
      <c r="Z21" s="659">
        <v>23.2</v>
      </c>
      <c r="AA21" s="659"/>
      <c r="AB21" s="659"/>
      <c r="AC21" s="659"/>
      <c r="AD21" s="660">
        <v>6690394</v>
      </c>
      <c r="AE21" s="660"/>
      <c r="AF21" s="660"/>
      <c r="AG21" s="660"/>
      <c r="AH21" s="660"/>
      <c r="AI21" s="660"/>
      <c r="AJ21" s="660"/>
      <c r="AK21" s="660"/>
      <c r="AL21" s="624">
        <v>38</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63605</v>
      </c>
      <c r="BH21" s="622"/>
      <c r="BI21" s="622"/>
      <c r="BJ21" s="622"/>
      <c r="BK21" s="622"/>
      <c r="BL21" s="622"/>
      <c r="BM21" s="622"/>
      <c r="BN21" s="623"/>
      <c r="BO21" s="659">
        <v>0.7</v>
      </c>
      <c r="BP21" s="659"/>
      <c r="BQ21" s="659"/>
      <c r="BR21" s="659"/>
      <c r="BS21" s="660" t="s">
        <v>138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6690394</v>
      </c>
      <c r="S22" s="622"/>
      <c r="T22" s="622"/>
      <c r="U22" s="622"/>
      <c r="V22" s="622"/>
      <c r="W22" s="622"/>
      <c r="X22" s="622"/>
      <c r="Y22" s="623"/>
      <c r="Z22" s="659">
        <v>21.6</v>
      </c>
      <c r="AA22" s="659"/>
      <c r="AB22" s="659"/>
      <c r="AC22" s="659"/>
      <c r="AD22" s="660">
        <v>6690394</v>
      </c>
      <c r="AE22" s="660"/>
      <c r="AF22" s="660"/>
      <c r="AG22" s="660"/>
      <c r="AH22" s="660"/>
      <c r="AI22" s="660"/>
      <c r="AJ22" s="660"/>
      <c r="AK22" s="660"/>
      <c r="AL22" s="624">
        <v>38</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234</v>
      </c>
      <c r="BH22" s="622"/>
      <c r="BI22" s="622"/>
      <c r="BJ22" s="622"/>
      <c r="BK22" s="622"/>
      <c r="BL22" s="622"/>
      <c r="BM22" s="622"/>
      <c r="BN22" s="623"/>
      <c r="BO22" s="659" t="s">
        <v>138</v>
      </c>
      <c r="BP22" s="659"/>
      <c r="BQ22" s="659"/>
      <c r="BR22" s="659"/>
      <c r="BS22" s="660" t="s">
        <v>129</v>
      </c>
      <c r="BT22" s="660"/>
      <c r="BU22" s="660"/>
      <c r="BV22" s="660"/>
      <c r="BW22" s="660"/>
      <c r="BX22" s="660"/>
      <c r="BY22" s="660"/>
      <c r="BZ22" s="660"/>
      <c r="CA22" s="660"/>
      <c r="CB22" s="698"/>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478683</v>
      </c>
      <c r="S23" s="622"/>
      <c r="T23" s="622"/>
      <c r="U23" s="622"/>
      <c r="V23" s="622"/>
      <c r="W23" s="622"/>
      <c r="X23" s="622"/>
      <c r="Y23" s="623"/>
      <c r="Z23" s="659">
        <v>1.5</v>
      </c>
      <c r="AA23" s="659"/>
      <c r="AB23" s="659"/>
      <c r="AC23" s="659"/>
      <c r="AD23" s="660" t="s">
        <v>234</v>
      </c>
      <c r="AE23" s="660"/>
      <c r="AF23" s="660"/>
      <c r="AG23" s="660"/>
      <c r="AH23" s="660"/>
      <c r="AI23" s="660"/>
      <c r="AJ23" s="660"/>
      <c r="AK23" s="660"/>
      <c r="AL23" s="624" t="s">
        <v>234</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v>522256</v>
      </c>
      <c r="BH23" s="622"/>
      <c r="BI23" s="622"/>
      <c r="BJ23" s="622"/>
      <c r="BK23" s="622"/>
      <c r="BL23" s="622"/>
      <c r="BM23" s="622"/>
      <c r="BN23" s="623"/>
      <c r="BO23" s="659">
        <v>5.7</v>
      </c>
      <c r="BP23" s="659"/>
      <c r="BQ23" s="659"/>
      <c r="BR23" s="659"/>
      <c r="BS23" s="660" t="s">
        <v>129</v>
      </c>
      <c r="BT23" s="660"/>
      <c r="BU23" s="660"/>
      <c r="BV23" s="660"/>
      <c r="BW23" s="660"/>
      <c r="BX23" s="660"/>
      <c r="BY23" s="660"/>
      <c r="BZ23" s="660"/>
      <c r="CA23" s="660"/>
      <c r="CB23" s="698"/>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v>42</v>
      </c>
      <c r="S24" s="622"/>
      <c r="T24" s="622"/>
      <c r="U24" s="622"/>
      <c r="V24" s="622"/>
      <c r="W24" s="622"/>
      <c r="X24" s="622"/>
      <c r="Y24" s="623"/>
      <c r="Z24" s="659">
        <v>0</v>
      </c>
      <c r="AA24" s="659"/>
      <c r="AB24" s="659"/>
      <c r="AC24" s="659"/>
      <c r="AD24" s="660" t="s">
        <v>234</v>
      </c>
      <c r="AE24" s="660"/>
      <c r="AF24" s="660"/>
      <c r="AG24" s="660"/>
      <c r="AH24" s="660"/>
      <c r="AI24" s="660"/>
      <c r="AJ24" s="660"/>
      <c r="AK24" s="660"/>
      <c r="AL24" s="624" t="s">
        <v>129</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8"/>
      <c r="CD24" s="679" t="s">
        <v>291</v>
      </c>
      <c r="CE24" s="680"/>
      <c r="CF24" s="680"/>
      <c r="CG24" s="680"/>
      <c r="CH24" s="680"/>
      <c r="CI24" s="680"/>
      <c r="CJ24" s="680"/>
      <c r="CK24" s="680"/>
      <c r="CL24" s="680"/>
      <c r="CM24" s="680"/>
      <c r="CN24" s="680"/>
      <c r="CO24" s="680"/>
      <c r="CP24" s="680"/>
      <c r="CQ24" s="681"/>
      <c r="CR24" s="676">
        <v>11894089</v>
      </c>
      <c r="CS24" s="677"/>
      <c r="CT24" s="677"/>
      <c r="CU24" s="677"/>
      <c r="CV24" s="677"/>
      <c r="CW24" s="677"/>
      <c r="CX24" s="677"/>
      <c r="CY24" s="702"/>
      <c r="CZ24" s="703">
        <v>40.9</v>
      </c>
      <c r="DA24" s="685"/>
      <c r="DB24" s="685"/>
      <c r="DC24" s="705"/>
      <c r="DD24" s="701">
        <v>8293418</v>
      </c>
      <c r="DE24" s="677"/>
      <c r="DF24" s="677"/>
      <c r="DG24" s="677"/>
      <c r="DH24" s="677"/>
      <c r="DI24" s="677"/>
      <c r="DJ24" s="677"/>
      <c r="DK24" s="702"/>
      <c r="DL24" s="701">
        <v>7926444</v>
      </c>
      <c r="DM24" s="677"/>
      <c r="DN24" s="677"/>
      <c r="DO24" s="677"/>
      <c r="DP24" s="677"/>
      <c r="DQ24" s="677"/>
      <c r="DR24" s="677"/>
      <c r="DS24" s="677"/>
      <c r="DT24" s="677"/>
      <c r="DU24" s="677"/>
      <c r="DV24" s="702"/>
      <c r="DW24" s="703">
        <v>44.2</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18523974</v>
      </c>
      <c r="S25" s="622"/>
      <c r="T25" s="622"/>
      <c r="U25" s="622"/>
      <c r="V25" s="622"/>
      <c r="W25" s="622"/>
      <c r="X25" s="622"/>
      <c r="Y25" s="623"/>
      <c r="Z25" s="659">
        <v>59.9</v>
      </c>
      <c r="AA25" s="659"/>
      <c r="AB25" s="659"/>
      <c r="AC25" s="659"/>
      <c r="AD25" s="660">
        <v>17522993</v>
      </c>
      <c r="AE25" s="660"/>
      <c r="AF25" s="660"/>
      <c r="AG25" s="660"/>
      <c r="AH25" s="660"/>
      <c r="AI25" s="660"/>
      <c r="AJ25" s="660"/>
      <c r="AK25" s="660"/>
      <c r="AL25" s="624">
        <v>99.5</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8"/>
      <c r="CD25" s="618" t="s">
        <v>294</v>
      </c>
      <c r="CE25" s="619"/>
      <c r="CF25" s="619"/>
      <c r="CG25" s="619"/>
      <c r="CH25" s="619"/>
      <c r="CI25" s="619"/>
      <c r="CJ25" s="619"/>
      <c r="CK25" s="619"/>
      <c r="CL25" s="619"/>
      <c r="CM25" s="619"/>
      <c r="CN25" s="619"/>
      <c r="CO25" s="619"/>
      <c r="CP25" s="619"/>
      <c r="CQ25" s="620"/>
      <c r="CR25" s="621">
        <v>4651115</v>
      </c>
      <c r="CS25" s="634"/>
      <c r="CT25" s="634"/>
      <c r="CU25" s="634"/>
      <c r="CV25" s="634"/>
      <c r="CW25" s="634"/>
      <c r="CX25" s="634"/>
      <c r="CY25" s="635"/>
      <c r="CZ25" s="624">
        <v>16</v>
      </c>
      <c r="DA25" s="636"/>
      <c r="DB25" s="636"/>
      <c r="DC25" s="637"/>
      <c r="DD25" s="627">
        <v>3903710</v>
      </c>
      <c r="DE25" s="634"/>
      <c r="DF25" s="634"/>
      <c r="DG25" s="634"/>
      <c r="DH25" s="634"/>
      <c r="DI25" s="634"/>
      <c r="DJ25" s="634"/>
      <c r="DK25" s="635"/>
      <c r="DL25" s="627">
        <v>3711303</v>
      </c>
      <c r="DM25" s="634"/>
      <c r="DN25" s="634"/>
      <c r="DO25" s="634"/>
      <c r="DP25" s="634"/>
      <c r="DQ25" s="634"/>
      <c r="DR25" s="634"/>
      <c r="DS25" s="634"/>
      <c r="DT25" s="634"/>
      <c r="DU25" s="634"/>
      <c r="DV25" s="635"/>
      <c r="DW25" s="624">
        <v>20.7</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8113</v>
      </c>
      <c r="S26" s="622"/>
      <c r="T26" s="622"/>
      <c r="U26" s="622"/>
      <c r="V26" s="622"/>
      <c r="W26" s="622"/>
      <c r="X26" s="622"/>
      <c r="Y26" s="623"/>
      <c r="Z26" s="659">
        <v>0</v>
      </c>
      <c r="AA26" s="659"/>
      <c r="AB26" s="659"/>
      <c r="AC26" s="659"/>
      <c r="AD26" s="660">
        <v>8113</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234</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297</v>
      </c>
      <c r="CE26" s="619"/>
      <c r="CF26" s="619"/>
      <c r="CG26" s="619"/>
      <c r="CH26" s="619"/>
      <c r="CI26" s="619"/>
      <c r="CJ26" s="619"/>
      <c r="CK26" s="619"/>
      <c r="CL26" s="619"/>
      <c r="CM26" s="619"/>
      <c r="CN26" s="619"/>
      <c r="CO26" s="619"/>
      <c r="CP26" s="619"/>
      <c r="CQ26" s="620"/>
      <c r="CR26" s="621">
        <v>2532236</v>
      </c>
      <c r="CS26" s="622"/>
      <c r="CT26" s="622"/>
      <c r="CU26" s="622"/>
      <c r="CV26" s="622"/>
      <c r="CW26" s="622"/>
      <c r="CX26" s="622"/>
      <c r="CY26" s="623"/>
      <c r="CZ26" s="624">
        <v>8.6999999999999993</v>
      </c>
      <c r="DA26" s="636"/>
      <c r="DB26" s="636"/>
      <c r="DC26" s="637"/>
      <c r="DD26" s="627">
        <v>2050708</v>
      </c>
      <c r="DE26" s="622"/>
      <c r="DF26" s="622"/>
      <c r="DG26" s="622"/>
      <c r="DH26" s="622"/>
      <c r="DI26" s="622"/>
      <c r="DJ26" s="622"/>
      <c r="DK26" s="623"/>
      <c r="DL26" s="627" t="s">
        <v>138</v>
      </c>
      <c r="DM26" s="622"/>
      <c r="DN26" s="622"/>
      <c r="DO26" s="622"/>
      <c r="DP26" s="622"/>
      <c r="DQ26" s="622"/>
      <c r="DR26" s="622"/>
      <c r="DS26" s="622"/>
      <c r="DT26" s="622"/>
      <c r="DU26" s="622"/>
      <c r="DV26" s="623"/>
      <c r="DW26" s="624" t="s">
        <v>234</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262521</v>
      </c>
      <c r="S27" s="622"/>
      <c r="T27" s="622"/>
      <c r="U27" s="622"/>
      <c r="V27" s="622"/>
      <c r="W27" s="622"/>
      <c r="X27" s="622"/>
      <c r="Y27" s="623"/>
      <c r="Z27" s="659">
        <v>0.8</v>
      </c>
      <c r="AA27" s="659"/>
      <c r="AB27" s="659"/>
      <c r="AC27" s="659"/>
      <c r="AD27" s="660">
        <v>16303</v>
      </c>
      <c r="AE27" s="660"/>
      <c r="AF27" s="660"/>
      <c r="AG27" s="660"/>
      <c r="AH27" s="660"/>
      <c r="AI27" s="660"/>
      <c r="AJ27" s="660"/>
      <c r="AK27" s="660"/>
      <c r="AL27" s="624">
        <v>0.1</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9163381</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8"/>
      <c r="CD27" s="618" t="s">
        <v>300</v>
      </c>
      <c r="CE27" s="619"/>
      <c r="CF27" s="619"/>
      <c r="CG27" s="619"/>
      <c r="CH27" s="619"/>
      <c r="CI27" s="619"/>
      <c r="CJ27" s="619"/>
      <c r="CK27" s="619"/>
      <c r="CL27" s="619"/>
      <c r="CM27" s="619"/>
      <c r="CN27" s="619"/>
      <c r="CO27" s="619"/>
      <c r="CP27" s="619"/>
      <c r="CQ27" s="620"/>
      <c r="CR27" s="621">
        <v>4538673</v>
      </c>
      <c r="CS27" s="634"/>
      <c r="CT27" s="634"/>
      <c r="CU27" s="634"/>
      <c r="CV27" s="634"/>
      <c r="CW27" s="634"/>
      <c r="CX27" s="634"/>
      <c r="CY27" s="635"/>
      <c r="CZ27" s="624">
        <v>15.6</v>
      </c>
      <c r="DA27" s="636"/>
      <c r="DB27" s="636"/>
      <c r="DC27" s="637"/>
      <c r="DD27" s="627">
        <v>1706197</v>
      </c>
      <c r="DE27" s="634"/>
      <c r="DF27" s="634"/>
      <c r="DG27" s="634"/>
      <c r="DH27" s="634"/>
      <c r="DI27" s="634"/>
      <c r="DJ27" s="634"/>
      <c r="DK27" s="635"/>
      <c r="DL27" s="627">
        <v>1531630</v>
      </c>
      <c r="DM27" s="634"/>
      <c r="DN27" s="634"/>
      <c r="DO27" s="634"/>
      <c r="DP27" s="634"/>
      <c r="DQ27" s="634"/>
      <c r="DR27" s="634"/>
      <c r="DS27" s="634"/>
      <c r="DT27" s="634"/>
      <c r="DU27" s="634"/>
      <c r="DV27" s="635"/>
      <c r="DW27" s="624">
        <v>8.5</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320251</v>
      </c>
      <c r="S28" s="622"/>
      <c r="T28" s="622"/>
      <c r="U28" s="622"/>
      <c r="V28" s="622"/>
      <c r="W28" s="622"/>
      <c r="X28" s="622"/>
      <c r="Y28" s="623"/>
      <c r="Z28" s="659">
        <v>1</v>
      </c>
      <c r="AA28" s="659"/>
      <c r="AB28" s="659"/>
      <c r="AC28" s="659"/>
      <c r="AD28" s="660">
        <v>31623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2704301</v>
      </c>
      <c r="CS28" s="622"/>
      <c r="CT28" s="622"/>
      <c r="CU28" s="622"/>
      <c r="CV28" s="622"/>
      <c r="CW28" s="622"/>
      <c r="CX28" s="622"/>
      <c r="CY28" s="623"/>
      <c r="CZ28" s="624">
        <v>9.3000000000000007</v>
      </c>
      <c r="DA28" s="636"/>
      <c r="DB28" s="636"/>
      <c r="DC28" s="637"/>
      <c r="DD28" s="627">
        <v>2683511</v>
      </c>
      <c r="DE28" s="622"/>
      <c r="DF28" s="622"/>
      <c r="DG28" s="622"/>
      <c r="DH28" s="622"/>
      <c r="DI28" s="622"/>
      <c r="DJ28" s="622"/>
      <c r="DK28" s="623"/>
      <c r="DL28" s="627">
        <v>2683511</v>
      </c>
      <c r="DM28" s="622"/>
      <c r="DN28" s="622"/>
      <c r="DO28" s="622"/>
      <c r="DP28" s="622"/>
      <c r="DQ28" s="622"/>
      <c r="DR28" s="622"/>
      <c r="DS28" s="622"/>
      <c r="DT28" s="622"/>
      <c r="DU28" s="622"/>
      <c r="DV28" s="623"/>
      <c r="DW28" s="624">
        <v>15</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28340</v>
      </c>
      <c r="S29" s="622"/>
      <c r="T29" s="622"/>
      <c r="U29" s="622"/>
      <c r="V29" s="622"/>
      <c r="W29" s="622"/>
      <c r="X29" s="622"/>
      <c r="Y29" s="623"/>
      <c r="Z29" s="659">
        <v>0.1</v>
      </c>
      <c r="AA29" s="659"/>
      <c r="AB29" s="659"/>
      <c r="AC29" s="659"/>
      <c r="AD29" s="660">
        <v>73</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304</v>
      </c>
      <c r="CE29" s="641"/>
      <c r="CF29" s="618" t="s">
        <v>305</v>
      </c>
      <c r="CG29" s="619"/>
      <c r="CH29" s="619"/>
      <c r="CI29" s="619"/>
      <c r="CJ29" s="619"/>
      <c r="CK29" s="619"/>
      <c r="CL29" s="619"/>
      <c r="CM29" s="619"/>
      <c r="CN29" s="619"/>
      <c r="CO29" s="619"/>
      <c r="CP29" s="619"/>
      <c r="CQ29" s="620"/>
      <c r="CR29" s="621">
        <v>2704301</v>
      </c>
      <c r="CS29" s="634"/>
      <c r="CT29" s="634"/>
      <c r="CU29" s="634"/>
      <c r="CV29" s="634"/>
      <c r="CW29" s="634"/>
      <c r="CX29" s="634"/>
      <c r="CY29" s="635"/>
      <c r="CZ29" s="624">
        <v>9.3000000000000007</v>
      </c>
      <c r="DA29" s="636"/>
      <c r="DB29" s="636"/>
      <c r="DC29" s="637"/>
      <c r="DD29" s="627">
        <v>2683511</v>
      </c>
      <c r="DE29" s="634"/>
      <c r="DF29" s="634"/>
      <c r="DG29" s="634"/>
      <c r="DH29" s="634"/>
      <c r="DI29" s="634"/>
      <c r="DJ29" s="634"/>
      <c r="DK29" s="635"/>
      <c r="DL29" s="627">
        <v>2683511</v>
      </c>
      <c r="DM29" s="634"/>
      <c r="DN29" s="634"/>
      <c r="DO29" s="634"/>
      <c r="DP29" s="634"/>
      <c r="DQ29" s="634"/>
      <c r="DR29" s="634"/>
      <c r="DS29" s="634"/>
      <c r="DT29" s="634"/>
      <c r="DU29" s="634"/>
      <c r="DV29" s="635"/>
      <c r="DW29" s="624">
        <v>15</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5381618</v>
      </c>
      <c r="S30" s="622"/>
      <c r="T30" s="622"/>
      <c r="U30" s="622"/>
      <c r="V30" s="622"/>
      <c r="W30" s="622"/>
      <c r="X30" s="622"/>
      <c r="Y30" s="623"/>
      <c r="Z30" s="659">
        <v>17.399999999999999</v>
      </c>
      <c r="AA30" s="659"/>
      <c r="AB30" s="659"/>
      <c r="AC30" s="659"/>
      <c r="AD30" s="660" t="s">
        <v>138</v>
      </c>
      <c r="AE30" s="660"/>
      <c r="AF30" s="660"/>
      <c r="AG30" s="660"/>
      <c r="AH30" s="660"/>
      <c r="AI30" s="660"/>
      <c r="AJ30" s="660"/>
      <c r="AK30" s="660"/>
      <c r="AL30" s="624" t="s">
        <v>234</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2666069</v>
      </c>
      <c r="CS30" s="622"/>
      <c r="CT30" s="622"/>
      <c r="CU30" s="622"/>
      <c r="CV30" s="622"/>
      <c r="CW30" s="622"/>
      <c r="CX30" s="622"/>
      <c r="CY30" s="623"/>
      <c r="CZ30" s="624">
        <v>9.1999999999999993</v>
      </c>
      <c r="DA30" s="636"/>
      <c r="DB30" s="636"/>
      <c r="DC30" s="637"/>
      <c r="DD30" s="627">
        <v>2645279</v>
      </c>
      <c r="DE30" s="622"/>
      <c r="DF30" s="622"/>
      <c r="DG30" s="622"/>
      <c r="DH30" s="622"/>
      <c r="DI30" s="622"/>
      <c r="DJ30" s="622"/>
      <c r="DK30" s="623"/>
      <c r="DL30" s="627">
        <v>2645279</v>
      </c>
      <c r="DM30" s="622"/>
      <c r="DN30" s="622"/>
      <c r="DO30" s="622"/>
      <c r="DP30" s="622"/>
      <c r="DQ30" s="622"/>
      <c r="DR30" s="622"/>
      <c r="DS30" s="622"/>
      <c r="DT30" s="622"/>
      <c r="DU30" s="622"/>
      <c r="DV30" s="623"/>
      <c r="DW30" s="624">
        <v>14.8</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234</v>
      </c>
      <c r="AA31" s="659"/>
      <c r="AB31" s="659"/>
      <c r="AC31" s="659"/>
      <c r="AD31" s="660" t="s">
        <v>234</v>
      </c>
      <c r="AE31" s="660"/>
      <c r="AF31" s="660"/>
      <c r="AG31" s="660"/>
      <c r="AH31" s="660"/>
      <c r="AI31" s="660"/>
      <c r="AJ31" s="660"/>
      <c r="AK31" s="660"/>
      <c r="AL31" s="624" t="s">
        <v>234</v>
      </c>
      <c r="AM31" s="625"/>
      <c r="AN31" s="625"/>
      <c r="AO31" s="661"/>
      <c r="AP31" s="691" t="s">
        <v>311</v>
      </c>
      <c r="AQ31" s="692"/>
      <c r="AR31" s="692"/>
      <c r="AS31" s="692"/>
      <c r="AT31" s="693" t="s">
        <v>312</v>
      </c>
      <c r="AU31" s="218"/>
      <c r="AV31" s="218"/>
      <c r="AW31" s="218"/>
      <c r="AX31" s="679" t="s">
        <v>188</v>
      </c>
      <c r="AY31" s="680"/>
      <c r="AZ31" s="680"/>
      <c r="BA31" s="680"/>
      <c r="BB31" s="680"/>
      <c r="BC31" s="680"/>
      <c r="BD31" s="680"/>
      <c r="BE31" s="680"/>
      <c r="BF31" s="681"/>
      <c r="BG31" s="683">
        <v>99.1</v>
      </c>
      <c r="BH31" s="684"/>
      <c r="BI31" s="684"/>
      <c r="BJ31" s="684"/>
      <c r="BK31" s="684"/>
      <c r="BL31" s="684"/>
      <c r="BM31" s="685">
        <v>96.3</v>
      </c>
      <c r="BN31" s="684"/>
      <c r="BO31" s="684"/>
      <c r="BP31" s="684"/>
      <c r="BQ31" s="686"/>
      <c r="BR31" s="683">
        <v>99.2</v>
      </c>
      <c r="BS31" s="684"/>
      <c r="BT31" s="684"/>
      <c r="BU31" s="684"/>
      <c r="BV31" s="684"/>
      <c r="BW31" s="684"/>
      <c r="BX31" s="685">
        <v>95.4</v>
      </c>
      <c r="BY31" s="684"/>
      <c r="BZ31" s="684"/>
      <c r="CA31" s="684"/>
      <c r="CB31" s="686"/>
      <c r="CD31" s="642"/>
      <c r="CE31" s="643"/>
      <c r="CF31" s="618" t="s">
        <v>313</v>
      </c>
      <c r="CG31" s="619"/>
      <c r="CH31" s="619"/>
      <c r="CI31" s="619"/>
      <c r="CJ31" s="619"/>
      <c r="CK31" s="619"/>
      <c r="CL31" s="619"/>
      <c r="CM31" s="619"/>
      <c r="CN31" s="619"/>
      <c r="CO31" s="619"/>
      <c r="CP31" s="619"/>
      <c r="CQ31" s="620"/>
      <c r="CR31" s="621">
        <v>38232</v>
      </c>
      <c r="CS31" s="634"/>
      <c r="CT31" s="634"/>
      <c r="CU31" s="634"/>
      <c r="CV31" s="634"/>
      <c r="CW31" s="634"/>
      <c r="CX31" s="634"/>
      <c r="CY31" s="635"/>
      <c r="CZ31" s="624">
        <v>0.1</v>
      </c>
      <c r="DA31" s="636"/>
      <c r="DB31" s="636"/>
      <c r="DC31" s="637"/>
      <c r="DD31" s="627">
        <v>38232</v>
      </c>
      <c r="DE31" s="634"/>
      <c r="DF31" s="634"/>
      <c r="DG31" s="634"/>
      <c r="DH31" s="634"/>
      <c r="DI31" s="634"/>
      <c r="DJ31" s="634"/>
      <c r="DK31" s="635"/>
      <c r="DL31" s="627">
        <v>38232</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1401724</v>
      </c>
      <c r="S32" s="622"/>
      <c r="T32" s="622"/>
      <c r="U32" s="622"/>
      <c r="V32" s="622"/>
      <c r="W32" s="622"/>
      <c r="X32" s="622"/>
      <c r="Y32" s="623"/>
      <c r="Z32" s="659">
        <v>4.5</v>
      </c>
      <c r="AA32" s="659"/>
      <c r="AB32" s="659"/>
      <c r="AC32" s="659"/>
      <c r="AD32" s="660" t="s">
        <v>234</v>
      </c>
      <c r="AE32" s="660"/>
      <c r="AF32" s="660"/>
      <c r="AG32" s="660"/>
      <c r="AH32" s="660"/>
      <c r="AI32" s="660"/>
      <c r="AJ32" s="660"/>
      <c r="AK32" s="660"/>
      <c r="AL32" s="624" t="s">
        <v>234</v>
      </c>
      <c r="AM32" s="625"/>
      <c r="AN32" s="625"/>
      <c r="AO32" s="661"/>
      <c r="AP32" s="662"/>
      <c r="AQ32" s="663"/>
      <c r="AR32" s="663"/>
      <c r="AS32" s="663"/>
      <c r="AT32" s="694"/>
      <c r="AU32" s="214" t="s">
        <v>315</v>
      </c>
      <c r="AX32" s="618" t="s">
        <v>316</v>
      </c>
      <c r="AY32" s="619"/>
      <c r="AZ32" s="619"/>
      <c r="BA32" s="619"/>
      <c r="BB32" s="619"/>
      <c r="BC32" s="619"/>
      <c r="BD32" s="619"/>
      <c r="BE32" s="619"/>
      <c r="BF32" s="620"/>
      <c r="BG32" s="687">
        <v>99.5</v>
      </c>
      <c r="BH32" s="634"/>
      <c r="BI32" s="634"/>
      <c r="BJ32" s="634"/>
      <c r="BK32" s="634"/>
      <c r="BL32" s="634"/>
      <c r="BM32" s="625">
        <v>98.9</v>
      </c>
      <c r="BN32" s="634"/>
      <c r="BO32" s="634"/>
      <c r="BP32" s="634"/>
      <c r="BQ32" s="657"/>
      <c r="BR32" s="687">
        <v>99.5</v>
      </c>
      <c r="BS32" s="634"/>
      <c r="BT32" s="634"/>
      <c r="BU32" s="634"/>
      <c r="BV32" s="634"/>
      <c r="BW32" s="634"/>
      <c r="BX32" s="625">
        <v>98.6</v>
      </c>
      <c r="BY32" s="634"/>
      <c r="BZ32" s="634"/>
      <c r="CA32" s="634"/>
      <c r="CB32" s="657"/>
      <c r="CD32" s="644"/>
      <c r="CE32" s="645"/>
      <c r="CF32" s="618" t="s">
        <v>317</v>
      </c>
      <c r="CG32" s="619"/>
      <c r="CH32" s="619"/>
      <c r="CI32" s="619"/>
      <c r="CJ32" s="619"/>
      <c r="CK32" s="619"/>
      <c r="CL32" s="619"/>
      <c r="CM32" s="619"/>
      <c r="CN32" s="619"/>
      <c r="CO32" s="619"/>
      <c r="CP32" s="619"/>
      <c r="CQ32" s="620"/>
      <c r="CR32" s="621" t="s">
        <v>234</v>
      </c>
      <c r="CS32" s="622"/>
      <c r="CT32" s="622"/>
      <c r="CU32" s="622"/>
      <c r="CV32" s="622"/>
      <c r="CW32" s="622"/>
      <c r="CX32" s="622"/>
      <c r="CY32" s="623"/>
      <c r="CZ32" s="624" t="s">
        <v>234</v>
      </c>
      <c r="DA32" s="636"/>
      <c r="DB32" s="636"/>
      <c r="DC32" s="637"/>
      <c r="DD32" s="627" t="s">
        <v>234</v>
      </c>
      <c r="DE32" s="622"/>
      <c r="DF32" s="622"/>
      <c r="DG32" s="622"/>
      <c r="DH32" s="622"/>
      <c r="DI32" s="622"/>
      <c r="DJ32" s="622"/>
      <c r="DK32" s="623"/>
      <c r="DL32" s="627" t="s">
        <v>129</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272068</v>
      </c>
      <c r="S33" s="622"/>
      <c r="T33" s="622"/>
      <c r="U33" s="622"/>
      <c r="V33" s="622"/>
      <c r="W33" s="622"/>
      <c r="X33" s="622"/>
      <c r="Y33" s="623"/>
      <c r="Z33" s="659">
        <v>0.9</v>
      </c>
      <c r="AA33" s="659"/>
      <c r="AB33" s="659"/>
      <c r="AC33" s="659"/>
      <c r="AD33" s="660">
        <v>4217</v>
      </c>
      <c r="AE33" s="660"/>
      <c r="AF33" s="660"/>
      <c r="AG33" s="660"/>
      <c r="AH33" s="660"/>
      <c r="AI33" s="660"/>
      <c r="AJ33" s="660"/>
      <c r="AK33" s="660"/>
      <c r="AL33" s="624">
        <v>0</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98.6</v>
      </c>
      <c r="BH33" s="606"/>
      <c r="BI33" s="606"/>
      <c r="BJ33" s="606"/>
      <c r="BK33" s="606"/>
      <c r="BL33" s="606"/>
      <c r="BM33" s="652">
        <v>93.9</v>
      </c>
      <c r="BN33" s="606"/>
      <c r="BO33" s="606"/>
      <c r="BP33" s="606"/>
      <c r="BQ33" s="669"/>
      <c r="BR33" s="682">
        <v>98.8</v>
      </c>
      <c r="BS33" s="606"/>
      <c r="BT33" s="606"/>
      <c r="BU33" s="606"/>
      <c r="BV33" s="606"/>
      <c r="BW33" s="606"/>
      <c r="BX33" s="652">
        <v>92.6</v>
      </c>
      <c r="BY33" s="606"/>
      <c r="BZ33" s="606"/>
      <c r="CA33" s="606"/>
      <c r="CB33" s="669"/>
      <c r="CD33" s="618" t="s">
        <v>320</v>
      </c>
      <c r="CE33" s="619"/>
      <c r="CF33" s="619"/>
      <c r="CG33" s="619"/>
      <c r="CH33" s="619"/>
      <c r="CI33" s="619"/>
      <c r="CJ33" s="619"/>
      <c r="CK33" s="619"/>
      <c r="CL33" s="619"/>
      <c r="CM33" s="619"/>
      <c r="CN33" s="619"/>
      <c r="CO33" s="619"/>
      <c r="CP33" s="619"/>
      <c r="CQ33" s="620"/>
      <c r="CR33" s="621">
        <v>13078496</v>
      </c>
      <c r="CS33" s="634"/>
      <c r="CT33" s="634"/>
      <c r="CU33" s="634"/>
      <c r="CV33" s="634"/>
      <c r="CW33" s="634"/>
      <c r="CX33" s="634"/>
      <c r="CY33" s="635"/>
      <c r="CZ33" s="624">
        <v>44.9</v>
      </c>
      <c r="DA33" s="636"/>
      <c r="DB33" s="636"/>
      <c r="DC33" s="637"/>
      <c r="DD33" s="627">
        <v>10615594</v>
      </c>
      <c r="DE33" s="634"/>
      <c r="DF33" s="634"/>
      <c r="DG33" s="634"/>
      <c r="DH33" s="634"/>
      <c r="DI33" s="634"/>
      <c r="DJ33" s="634"/>
      <c r="DK33" s="635"/>
      <c r="DL33" s="627">
        <v>8579256</v>
      </c>
      <c r="DM33" s="634"/>
      <c r="DN33" s="634"/>
      <c r="DO33" s="634"/>
      <c r="DP33" s="634"/>
      <c r="DQ33" s="634"/>
      <c r="DR33" s="634"/>
      <c r="DS33" s="634"/>
      <c r="DT33" s="634"/>
      <c r="DU33" s="634"/>
      <c r="DV33" s="635"/>
      <c r="DW33" s="624">
        <v>47.8</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263146</v>
      </c>
      <c r="S34" s="622"/>
      <c r="T34" s="622"/>
      <c r="U34" s="622"/>
      <c r="V34" s="622"/>
      <c r="W34" s="622"/>
      <c r="X34" s="622"/>
      <c r="Y34" s="623"/>
      <c r="Z34" s="659">
        <v>0.9</v>
      </c>
      <c r="AA34" s="659"/>
      <c r="AB34" s="659"/>
      <c r="AC34" s="659"/>
      <c r="AD34" s="660" t="s">
        <v>138</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3444065</v>
      </c>
      <c r="CS34" s="622"/>
      <c r="CT34" s="622"/>
      <c r="CU34" s="622"/>
      <c r="CV34" s="622"/>
      <c r="CW34" s="622"/>
      <c r="CX34" s="622"/>
      <c r="CY34" s="623"/>
      <c r="CZ34" s="624">
        <v>11.8</v>
      </c>
      <c r="DA34" s="636"/>
      <c r="DB34" s="636"/>
      <c r="DC34" s="637"/>
      <c r="DD34" s="627">
        <v>2734455</v>
      </c>
      <c r="DE34" s="622"/>
      <c r="DF34" s="622"/>
      <c r="DG34" s="622"/>
      <c r="DH34" s="622"/>
      <c r="DI34" s="622"/>
      <c r="DJ34" s="622"/>
      <c r="DK34" s="623"/>
      <c r="DL34" s="627">
        <v>2472633</v>
      </c>
      <c r="DM34" s="622"/>
      <c r="DN34" s="622"/>
      <c r="DO34" s="622"/>
      <c r="DP34" s="622"/>
      <c r="DQ34" s="622"/>
      <c r="DR34" s="622"/>
      <c r="DS34" s="622"/>
      <c r="DT34" s="622"/>
      <c r="DU34" s="622"/>
      <c r="DV34" s="623"/>
      <c r="DW34" s="624">
        <v>13.8</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122562</v>
      </c>
      <c r="S35" s="622"/>
      <c r="T35" s="622"/>
      <c r="U35" s="622"/>
      <c r="V35" s="622"/>
      <c r="W35" s="622"/>
      <c r="X35" s="622"/>
      <c r="Y35" s="623"/>
      <c r="Z35" s="659">
        <v>0.4</v>
      </c>
      <c r="AA35" s="659"/>
      <c r="AB35" s="659"/>
      <c r="AC35" s="659"/>
      <c r="AD35" s="660" t="s">
        <v>129</v>
      </c>
      <c r="AE35" s="660"/>
      <c r="AF35" s="660"/>
      <c r="AG35" s="660"/>
      <c r="AH35" s="660"/>
      <c r="AI35" s="660"/>
      <c r="AJ35" s="660"/>
      <c r="AK35" s="660"/>
      <c r="AL35" s="624" t="s">
        <v>138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384923</v>
      </c>
      <c r="CS35" s="634"/>
      <c r="CT35" s="634"/>
      <c r="CU35" s="634"/>
      <c r="CV35" s="634"/>
      <c r="CW35" s="634"/>
      <c r="CX35" s="634"/>
      <c r="CY35" s="635"/>
      <c r="CZ35" s="624">
        <v>1.3</v>
      </c>
      <c r="DA35" s="636"/>
      <c r="DB35" s="636"/>
      <c r="DC35" s="637"/>
      <c r="DD35" s="627">
        <v>363217</v>
      </c>
      <c r="DE35" s="634"/>
      <c r="DF35" s="634"/>
      <c r="DG35" s="634"/>
      <c r="DH35" s="634"/>
      <c r="DI35" s="634"/>
      <c r="DJ35" s="634"/>
      <c r="DK35" s="635"/>
      <c r="DL35" s="627">
        <v>363217</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1678371</v>
      </c>
      <c r="S36" s="622"/>
      <c r="T36" s="622"/>
      <c r="U36" s="622"/>
      <c r="V36" s="622"/>
      <c r="W36" s="622"/>
      <c r="X36" s="622"/>
      <c r="Y36" s="623"/>
      <c r="Z36" s="659">
        <v>5.4</v>
      </c>
      <c r="AA36" s="659"/>
      <c r="AB36" s="659"/>
      <c r="AC36" s="659"/>
      <c r="AD36" s="660" t="s">
        <v>234</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3247170</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111486</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6200838</v>
      </c>
      <c r="CS36" s="622"/>
      <c r="CT36" s="622"/>
      <c r="CU36" s="622"/>
      <c r="CV36" s="622"/>
      <c r="CW36" s="622"/>
      <c r="CX36" s="622"/>
      <c r="CY36" s="623"/>
      <c r="CZ36" s="624">
        <v>21.3</v>
      </c>
      <c r="DA36" s="636"/>
      <c r="DB36" s="636"/>
      <c r="DC36" s="637"/>
      <c r="DD36" s="627">
        <v>5871672</v>
      </c>
      <c r="DE36" s="622"/>
      <c r="DF36" s="622"/>
      <c r="DG36" s="622"/>
      <c r="DH36" s="622"/>
      <c r="DI36" s="622"/>
      <c r="DJ36" s="622"/>
      <c r="DK36" s="623"/>
      <c r="DL36" s="627">
        <v>4275972</v>
      </c>
      <c r="DM36" s="622"/>
      <c r="DN36" s="622"/>
      <c r="DO36" s="622"/>
      <c r="DP36" s="622"/>
      <c r="DQ36" s="622"/>
      <c r="DR36" s="622"/>
      <c r="DS36" s="622"/>
      <c r="DT36" s="622"/>
      <c r="DU36" s="622"/>
      <c r="DV36" s="623"/>
      <c r="DW36" s="624">
        <v>23.8</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1423852</v>
      </c>
      <c r="S37" s="622"/>
      <c r="T37" s="622"/>
      <c r="U37" s="622"/>
      <c r="V37" s="622"/>
      <c r="W37" s="622"/>
      <c r="X37" s="622"/>
      <c r="Y37" s="623"/>
      <c r="Z37" s="659">
        <v>4.5999999999999996</v>
      </c>
      <c r="AA37" s="659"/>
      <c r="AB37" s="659"/>
      <c r="AC37" s="659"/>
      <c r="AD37" s="660">
        <v>23738</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650000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107947</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3155330</v>
      </c>
      <c r="CS37" s="634"/>
      <c r="CT37" s="634"/>
      <c r="CU37" s="634"/>
      <c r="CV37" s="634"/>
      <c r="CW37" s="634"/>
      <c r="CX37" s="634"/>
      <c r="CY37" s="635"/>
      <c r="CZ37" s="624">
        <v>10.8</v>
      </c>
      <c r="DA37" s="636"/>
      <c r="DB37" s="636"/>
      <c r="DC37" s="637"/>
      <c r="DD37" s="627">
        <v>3124641</v>
      </c>
      <c r="DE37" s="634"/>
      <c r="DF37" s="634"/>
      <c r="DG37" s="634"/>
      <c r="DH37" s="634"/>
      <c r="DI37" s="634"/>
      <c r="DJ37" s="634"/>
      <c r="DK37" s="635"/>
      <c r="DL37" s="627">
        <v>2366872</v>
      </c>
      <c r="DM37" s="634"/>
      <c r="DN37" s="634"/>
      <c r="DO37" s="634"/>
      <c r="DP37" s="634"/>
      <c r="DQ37" s="634"/>
      <c r="DR37" s="634"/>
      <c r="DS37" s="634"/>
      <c r="DT37" s="634"/>
      <c r="DU37" s="634"/>
      <c r="DV37" s="635"/>
      <c r="DW37" s="624">
        <v>13.2</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1217600</v>
      </c>
      <c r="S38" s="622"/>
      <c r="T38" s="622"/>
      <c r="U38" s="622"/>
      <c r="V38" s="622"/>
      <c r="W38" s="622"/>
      <c r="X38" s="622"/>
      <c r="Y38" s="623"/>
      <c r="Z38" s="659">
        <v>3.9</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578862</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6965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1890244</v>
      </c>
      <c r="CS38" s="622"/>
      <c r="CT38" s="622"/>
      <c r="CU38" s="622"/>
      <c r="CV38" s="622"/>
      <c r="CW38" s="622"/>
      <c r="CX38" s="622"/>
      <c r="CY38" s="623"/>
      <c r="CZ38" s="624">
        <v>6.5</v>
      </c>
      <c r="DA38" s="636"/>
      <c r="DB38" s="636"/>
      <c r="DC38" s="637"/>
      <c r="DD38" s="627">
        <v>1597277</v>
      </c>
      <c r="DE38" s="622"/>
      <c r="DF38" s="622"/>
      <c r="DG38" s="622"/>
      <c r="DH38" s="622"/>
      <c r="DI38" s="622"/>
      <c r="DJ38" s="622"/>
      <c r="DK38" s="623"/>
      <c r="DL38" s="627">
        <v>1467434</v>
      </c>
      <c r="DM38" s="622"/>
      <c r="DN38" s="622"/>
      <c r="DO38" s="622"/>
      <c r="DP38" s="622"/>
      <c r="DQ38" s="622"/>
      <c r="DR38" s="622"/>
      <c r="DS38" s="622"/>
      <c r="DT38" s="622"/>
      <c r="DU38" s="622"/>
      <c r="DV38" s="623"/>
      <c r="DW38" s="624">
        <v>8.1999999999999993</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234</v>
      </c>
      <c r="AE39" s="660"/>
      <c r="AF39" s="660"/>
      <c r="AG39" s="660"/>
      <c r="AH39" s="660"/>
      <c r="AI39" s="660"/>
      <c r="AJ39" s="660"/>
      <c r="AK39" s="660"/>
      <c r="AL39" s="624" t="s">
        <v>234</v>
      </c>
      <c r="AM39" s="625"/>
      <c r="AN39" s="625"/>
      <c r="AO39" s="661"/>
      <c r="AQ39" s="654" t="s">
        <v>340</v>
      </c>
      <c r="AR39" s="655"/>
      <c r="AS39" s="655"/>
      <c r="AT39" s="655"/>
      <c r="AU39" s="655"/>
      <c r="AV39" s="655"/>
      <c r="AW39" s="655"/>
      <c r="AX39" s="655"/>
      <c r="AY39" s="656"/>
      <c r="AZ39" s="621">
        <v>77356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10556</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85190</v>
      </c>
      <c r="CS39" s="634"/>
      <c r="CT39" s="634"/>
      <c r="CU39" s="634"/>
      <c r="CV39" s="634"/>
      <c r="CW39" s="634"/>
      <c r="CX39" s="634"/>
      <c r="CY39" s="635"/>
      <c r="CZ39" s="624">
        <v>0.3</v>
      </c>
      <c r="DA39" s="636"/>
      <c r="DB39" s="636"/>
      <c r="DC39" s="637"/>
      <c r="DD39" s="627">
        <v>48973</v>
      </c>
      <c r="DE39" s="634"/>
      <c r="DF39" s="634"/>
      <c r="DG39" s="634"/>
      <c r="DH39" s="634"/>
      <c r="DI39" s="634"/>
      <c r="DJ39" s="634"/>
      <c r="DK39" s="635"/>
      <c r="DL39" s="627" t="s">
        <v>129</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325600</v>
      </c>
      <c r="S40" s="622"/>
      <c r="T40" s="622"/>
      <c r="U40" s="622"/>
      <c r="V40" s="622"/>
      <c r="W40" s="622"/>
      <c r="X40" s="622"/>
      <c r="Y40" s="623"/>
      <c r="Z40" s="659">
        <v>1.1000000000000001</v>
      </c>
      <c r="AA40" s="659"/>
      <c r="AB40" s="659"/>
      <c r="AC40" s="659"/>
      <c r="AD40" s="660" t="s">
        <v>234</v>
      </c>
      <c r="AE40" s="660"/>
      <c r="AF40" s="660"/>
      <c r="AG40" s="660"/>
      <c r="AH40" s="660"/>
      <c r="AI40" s="660"/>
      <c r="AJ40" s="660"/>
      <c r="AK40" s="660"/>
      <c r="AL40" s="624" t="s">
        <v>234</v>
      </c>
      <c r="AM40" s="625"/>
      <c r="AN40" s="625"/>
      <c r="AO40" s="661"/>
      <c r="AQ40" s="654" t="s">
        <v>344</v>
      </c>
      <c r="AR40" s="655"/>
      <c r="AS40" s="655"/>
      <c r="AT40" s="655"/>
      <c r="AU40" s="655"/>
      <c r="AV40" s="655"/>
      <c r="AW40" s="655"/>
      <c r="AX40" s="655"/>
      <c r="AY40" s="656"/>
      <c r="AZ40" s="621">
        <v>49389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98</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1073236</v>
      </c>
      <c r="CS40" s="622"/>
      <c r="CT40" s="622"/>
      <c r="CU40" s="622"/>
      <c r="CV40" s="622"/>
      <c r="CW40" s="622"/>
      <c r="CX40" s="622"/>
      <c r="CY40" s="623"/>
      <c r="CZ40" s="624">
        <v>3.7</v>
      </c>
      <c r="DA40" s="636"/>
      <c r="DB40" s="636"/>
      <c r="DC40" s="637"/>
      <c r="DD40" s="627" t="s">
        <v>129</v>
      </c>
      <c r="DE40" s="622"/>
      <c r="DF40" s="622"/>
      <c r="DG40" s="622"/>
      <c r="DH40" s="622"/>
      <c r="DI40" s="622"/>
      <c r="DJ40" s="622"/>
      <c r="DK40" s="623"/>
      <c r="DL40" s="627" t="s">
        <v>138</v>
      </c>
      <c r="DM40" s="622"/>
      <c r="DN40" s="622"/>
      <c r="DO40" s="622"/>
      <c r="DP40" s="622"/>
      <c r="DQ40" s="622"/>
      <c r="DR40" s="622"/>
      <c r="DS40" s="622"/>
      <c r="DT40" s="622"/>
      <c r="DU40" s="622"/>
      <c r="DV40" s="623"/>
      <c r="DW40" s="624" t="s">
        <v>138</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30904140</v>
      </c>
      <c r="S41" s="646"/>
      <c r="T41" s="646"/>
      <c r="U41" s="646"/>
      <c r="V41" s="646"/>
      <c r="W41" s="646"/>
      <c r="X41" s="646"/>
      <c r="Y41" s="649"/>
      <c r="Z41" s="650">
        <v>100</v>
      </c>
      <c r="AA41" s="650"/>
      <c r="AB41" s="650"/>
      <c r="AC41" s="650"/>
      <c r="AD41" s="651">
        <v>17607060</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382587</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234</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129</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340</v>
      </c>
      <c r="AR42" s="667"/>
      <c r="AS42" s="667"/>
      <c r="AT42" s="667"/>
      <c r="AU42" s="667"/>
      <c r="AV42" s="667"/>
      <c r="AW42" s="667"/>
      <c r="AX42" s="667"/>
      <c r="AY42" s="668"/>
      <c r="AZ42" s="605">
        <v>1508976</v>
      </c>
      <c r="BA42" s="646"/>
      <c r="BB42" s="646"/>
      <c r="BC42" s="646"/>
      <c r="BD42" s="606"/>
      <c r="BE42" s="606"/>
      <c r="BF42" s="669"/>
      <c r="BG42" s="664"/>
      <c r="BH42" s="665"/>
      <c r="BI42" s="665"/>
      <c r="BJ42" s="665"/>
      <c r="BK42" s="665"/>
      <c r="BL42" s="224"/>
      <c r="BM42" s="603" t="s">
        <v>352</v>
      </c>
      <c r="BN42" s="603"/>
      <c r="BO42" s="603"/>
      <c r="BP42" s="603"/>
      <c r="BQ42" s="603"/>
      <c r="BR42" s="603"/>
      <c r="BS42" s="603"/>
      <c r="BT42" s="603"/>
      <c r="BU42" s="604"/>
      <c r="BV42" s="605">
        <v>349</v>
      </c>
      <c r="BW42" s="646"/>
      <c r="BX42" s="646"/>
      <c r="BY42" s="646"/>
      <c r="BZ42" s="646"/>
      <c r="CA42" s="646"/>
      <c r="CB42" s="647"/>
      <c r="CD42" s="618" t="s">
        <v>353</v>
      </c>
      <c r="CE42" s="619"/>
      <c r="CF42" s="619"/>
      <c r="CG42" s="619"/>
      <c r="CH42" s="619"/>
      <c r="CI42" s="619"/>
      <c r="CJ42" s="619"/>
      <c r="CK42" s="619"/>
      <c r="CL42" s="619"/>
      <c r="CM42" s="619"/>
      <c r="CN42" s="619"/>
      <c r="CO42" s="619"/>
      <c r="CP42" s="619"/>
      <c r="CQ42" s="620"/>
      <c r="CR42" s="621">
        <v>4124483</v>
      </c>
      <c r="CS42" s="634"/>
      <c r="CT42" s="634"/>
      <c r="CU42" s="634"/>
      <c r="CV42" s="634"/>
      <c r="CW42" s="634"/>
      <c r="CX42" s="634"/>
      <c r="CY42" s="635"/>
      <c r="CZ42" s="624">
        <v>14.2</v>
      </c>
      <c r="DA42" s="636"/>
      <c r="DB42" s="636"/>
      <c r="DC42" s="637"/>
      <c r="DD42" s="627">
        <v>991171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123128</v>
      </c>
      <c r="CS43" s="634"/>
      <c r="CT43" s="634"/>
      <c r="CU43" s="634"/>
      <c r="CV43" s="634"/>
      <c r="CW43" s="634"/>
      <c r="CX43" s="634"/>
      <c r="CY43" s="635"/>
      <c r="CZ43" s="624">
        <v>0.4</v>
      </c>
      <c r="DA43" s="636"/>
      <c r="DB43" s="636"/>
      <c r="DC43" s="637"/>
      <c r="DD43" s="627">
        <v>123128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3891679</v>
      </c>
      <c r="CS44" s="622"/>
      <c r="CT44" s="622"/>
      <c r="CU44" s="622"/>
      <c r="CV44" s="622"/>
      <c r="CW44" s="622"/>
      <c r="CX44" s="622"/>
      <c r="CY44" s="623"/>
      <c r="CZ44" s="624">
        <v>13.4</v>
      </c>
      <c r="DA44" s="625"/>
      <c r="DB44" s="625"/>
      <c r="DC44" s="626"/>
      <c r="DD44" s="627">
        <v>962837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2474516</v>
      </c>
      <c r="CS45" s="634"/>
      <c r="CT45" s="634"/>
      <c r="CU45" s="634"/>
      <c r="CV45" s="634"/>
      <c r="CW45" s="634"/>
      <c r="CX45" s="634"/>
      <c r="CY45" s="635"/>
      <c r="CZ45" s="624">
        <v>8.5</v>
      </c>
      <c r="DA45" s="636"/>
      <c r="DB45" s="636"/>
      <c r="DC45" s="637"/>
      <c r="DD45" s="627">
        <v>187388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1362671</v>
      </c>
      <c r="CS46" s="622"/>
      <c r="CT46" s="622"/>
      <c r="CU46" s="622"/>
      <c r="CV46" s="622"/>
      <c r="CW46" s="622"/>
      <c r="CX46" s="622"/>
      <c r="CY46" s="623"/>
      <c r="CZ46" s="624">
        <v>4.7</v>
      </c>
      <c r="DA46" s="625"/>
      <c r="DB46" s="625"/>
      <c r="DC46" s="626"/>
      <c r="DD46" s="627">
        <v>746322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v>232804</v>
      </c>
      <c r="CS47" s="634"/>
      <c r="CT47" s="634"/>
      <c r="CU47" s="634"/>
      <c r="CV47" s="634"/>
      <c r="CW47" s="634"/>
      <c r="CX47" s="634"/>
      <c r="CY47" s="635"/>
      <c r="CZ47" s="624">
        <v>0.8</v>
      </c>
      <c r="DA47" s="636"/>
      <c r="DB47" s="636"/>
      <c r="DC47" s="637"/>
      <c r="DD47" s="627">
        <v>28334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29097068</v>
      </c>
      <c r="CS49" s="606"/>
      <c r="CT49" s="606"/>
      <c r="CU49" s="606"/>
      <c r="CV49" s="606"/>
      <c r="CW49" s="606"/>
      <c r="CX49" s="606"/>
      <c r="CY49" s="607"/>
      <c r="CZ49" s="608">
        <v>100</v>
      </c>
      <c r="DA49" s="609"/>
      <c r="DB49" s="609"/>
      <c r="DC49" s="610"/>
      <c r="DD49" s="611">
        <v>19900183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Y125vUNkPP+YZSTFzjy4TdkRCW6gMENDItJr1MNl+WnoW9KtOXSw6VUvj+WvYi/DRLO9KSUNB2Jp9Pbhmkj/A==" saltValue="0sxooGL+HQfXdhkLwT4FB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55" zoomScaleNormal="55" zoomScaleSheetLayoutView="70" workbookViewId="0">
      <selection activeCell="Q87" sqref="Q87:U8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3" t="s">
        <v>364</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365</v>
      </c>
      <c r="DK2" s="1095"/>
      <c r="DL2" s="1095"/>
      <c r="DM2" s="1095"/>
      <c r="DN2" s="1095"/>
      <c r="DO2" s="1096"/>
      <c r="DP2" s="228"/>
      <c r="DQ2" s="1094" t="s">
        <v>366</v>
      </c>
      <c r="DR2" s="1095"/>
      <c r="DS2" s="1095"/>
      <c r="DT2" s="1095"/>
      <c r="DU2" s="1095"/>
      <c r="DV2" s="1095"/>
      <c r="DW2" s="1095"/>
      <c r="DX2" s="1095"/>
      <c r="DY2" s="1095"/>
      <c r="DZ2" s="109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2" t="s">
        <v>367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7"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7" t="s">
        <v>383</v>
      </c>
      <c r="DH5" s="1088"/>
      <c r="DI5" s="1088"/>
      <c r="DJ5" s="1088"/>
      <c r="DK5" s="1089"/>
      <c r="DL5" s="1087" t="s">
        <v>384</v>
      </c>
      <c r="DM5" s="1088"/>
      <c r="DN5" s="1088"/>
      <c r="DO5" s="1088"/>
      <c r="DP5" s="1089"/>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15">
      <c r="A7" s="236">
        <v>1</v>
      </c>
      <c r="B7" s="1050" t="s">
        <v>386</v>
      </c>
      <c r="C7" s="1051"/>
      <c r="D7" s="1051"/>
      <c r="E7" s="1051"/>
      <c r="F7" s="1051"/>
      <c r="G7" s="1051"/>
      <c r="H7" s="1051"/>
      <c r="I7" s="1051"/>
      <c r="J7" s="1051"/>
      <c r="K7" s="1051"/>
      <c r="L7" s="1051"/>
      <c r="M7" s="1051"/>
      <c r="N7" s="1051"/>
      <c r="O7" s="1051"/>
      <c r="P7" s="1052"/>
      <c r="Q7" s="1105">
        <v>30910</v>
      </c>
      <c r="R7" s="1106"/>
      <c r="S7" s="1106"/>
      <c r="T7" s="1106"/>
      <c r="U7" s="1106"/>
      <c r="V7" s="1106">
        <v>29103</v>
      </c>
      <c r="W7" s="1106"/>
      <c r="X7" s="1106"/>
      <c r="Y7" s="1106"/>
      <c r="Z7" s="1106"/>
      <c r="AA7" s="1106">
        <v>1807</v>
      </c>
      <c r="AB7" s="1106"/>
      <c r="AC7" s="1106"/>
      <c r="AD7" s="1106"/>
      <c r="AE7" s="1107"/>
      <c r="AF7" s="1108">
        <v>1708</v>
      </c>
      <c r="AG7" s="1109"/>
      <c r="AH7" s="1109"/>
      <c r="AI7" s="1109"/>
      <c r="AJ7" s="1110"/>
      <c r="AK7" s="1111">
        <v>128</v>
      </c>
      <c r="AL7" s="1112"/>
      <c r="AM7" s="1112"/>
      <c r="AN7" s="1112"/>
      <c r="AO7" s="1112"/>
      <c r="AP7" s="1112">
        <v>24583</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594</v>
      </c>
      <c r="BT7" s="1103"/>
      <c r="BU7" s="1103"/>
      <c r="BV7" s="1103"/>
      <c r="BW7" s="1103"/>
      <c r="BX7" s="1103"/>
      <c r="BY7" s="1103"/>
      <c r="BZ7" s="1103"/>
      <c r="CA7" s="1103"/>
      <c r="CB7" s="1103"/>
      <c r="CC7" s="1103"/>
      <c r="CD7" s="1103"/>
      <c r="CE7" s="1103"/>
      <c r="CF7" s="1103"/>
      <c r="CG7" s="1115"/>
      <c r="CH7" s="1099">
        <v>4</v>
      </c>
      <c r="CI7" s="1100"/>
      <c r="CJ7" s="1100"/>
      <c r="CK7" s="1100"/>
      <c r="CL7" s="1101"/>
      <c r="CM7" s="1099">
        <v>42</v>
      </c>
      <c r="CN7" s="1100"/>
      <c r="CO7" s="1100"/>
      <c r="CP7" s="1100"/>
      <c r="CQ7" s="1101"/>
      <c r="CR7" s="1099">
        <v>18</v>
      </c>
      <c r="CS7" s="1100"/>
      <c r="CT7" s="1100"/>
      <c r="CU7" s="1100"/>
      <c r="CV7" s="1101"/>
      <c r="CW7" s="1099">
        <v>49</v>
      </c>
      <c r="CX7" s="1100"/>
      <c r="CY7" s="1100"/>
      <c r="CZ7" s="1100"/>
      <c r="DA7" s="1101"/>
      <c r="DB7" s="1099" t="s">
        <v>508</v>
      </c>
      <c r="DC7" s="1100"/>
      <c r="DD7" s="1100"/>
      <c r="DE7" s="1100"/>
      <c r="DF7" s="1101"/>
      <c r="DG7" s="1099" t="s">
        <v>508</v>
      </c>
      <c r="DH7" s="1100"/>
      <c r="DI7" s="1100"/>
      <c r="DJ7" s="1100"/>
      <c r="DK7" s="1101"/>
      <c r="DL7" s="1099" t="s">
        <v>508</v>
      </c>
      <c r="DM7" s="1100"/>
      <c r="DN7" s="1100"/>
      <c r="DO7" s="1100"/>
      <c r="DP7" s="1101"/>
      <c r="DQ7" s="1099" t="s">
        <v>508</v>
      </c>
      <c r="DR7" s="1100"/>
      <c r="DS7" s="1100"/>
      <c r="DT7" s="1100"/>
      <c r="DU7" s="1101"/>
      <c r="DV7" s="1102"/>
      <c r="DW7" s="1103"/>
      <c r="DX7" s="1103"/>
      <c r="DY7" s="1103"/>
      <c r="DZ7" s="1104"/>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-17</v>
      </c>
      <c r="CI8" s="990"/>
      <c r="CJ8" s="990"/>
      <c r="CK8" s="990"/>
      <c r="CL8" s="991"/>
      <c r="CM8" s="989">
        <v>24</v>
      </c>
      <c r="CN8" s="990"/>
      <c r="CO8" s="990"/>
      <c r="CP8" s="990"/>
      <c r="CQ8" s="991"/>
      <c r="CR8" s="989">
        <v>20</v>
      </c>
      <c r="CS8" s="990"/>
      <c r="CT8" s="990"/>
      <c r="CU8" s="990"/>
      <c r="CV8" s="991"/>
      <c r="CW8" s="989">
        <v>5</v>
      </c>
      <c r="CX8" s="990"/>
      <c r="CY8" s="990"/>
      <c r="CZ8" s="990"/>
      <c r="DA8" s="991"/>
      <c r="DB8" s="989" t="s">
        <v>508</v>
      </c>
      <c r="DC8" s="990"/>
      <c r="DD8" s="990"/>
      <c r="DE8" s="990"/>
      <c r="DF8" s="991"/>
      <c r="DG8" s="989" t="s">
        <v>508</v>
      </c>
      <c r="DH8" s="990"/>
      <c r="DI8" s="990"/>
      <c r="DJ8" s="990"/>
      <c r="DK8" s="991"/>
      <c r="DL8" s="989" t="s">
        <v>508</v>
      </c>
      <c r="DM8" s="990"/>
      <c r="DN8" s="990"/>
      <c r="DO8" s="990"/>
      <c r="DP8" s="991"/>
      <c r="DQ8" s="989" t="s">
        <v>508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0</v>
      </c>
      <c r="CI9" s="990"/>
      <c r="CJ9" s="990"/>
      <c r="CK9" s="990"/>
      <c r="CL9" s="991"/>
      <c r="CM9" s="989">
        <v>58</v>
      </c>
      <c r="CN9" s="990"/>
      <c r="CO9" s="990"/>
      <c r="CP9" s="990"/>
      <c r="CQ9" s="991"/>
      <c r="CR9" s="989">
        <v>27</v>
      </c>
      <c r="CS9" s="990"/>
      <c r="CT9" s="990"/>
      <c r="CU9" s="990"/>
      <c r="CV9" s="991"/>
      <c r="CW9" s="989" t="s">
        <v>508</v>
      </c>
      <c r="CX9" s="990"/>
      <c r="CY9" s="990"/>
      <c r="CZ9" s="990"/>
      <c r="DA9" s="991"/>
      <c r="DB9" s="989" t="s">
        <v>508</v>
      </c>
      <c r="DC9" s="990"/>
      <c r="DD9" s="990"/>
      <c r="DE9" s="990"/>
      <c r="DF9" s="991"/>
      <c r="DG9" s="989" t="s">
        <v>508</v>
      </c>
      <c r="DH9" s="990"/>
      <c r="DI9" s="990"/>
      <c r="DJ9" s="990"/>
      <c r="DK9" s="991"/>
      <c r="DL9" s="989" t="s">
        <v>508</v>
      </c>
      <c r="DM9" s="990"/>
      <c r="DN9" s="990"/>
      <c r="DO9" s="990"/>
      <c r="DP9" s="991"/>
      <c r="DQ9" s="989" t="s">
        <v>508</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t="s">
        <v>597</v>
      </c>
      <c r="BT10" s="993"/>
      <c r="BU10" s="993"/>
      <c r="BV10" s="993"/>
      <c r="BW10" s="993"/>
      <c r="BX10" s="993"/>
      <c r="BY10" s="993"/>
      <c r="BZ10" s="993"/>
      <c r="CA10" s="993"/>
      <c r="CB10" s="993"/>
      <c r="CC10" s="993"/>
      <c r="CD10" s="993"/>
      <c r="CE10" s="993"/>
      <c r="CF10" s="993"/>
      <c r="CG10" s="1014"/>
      <c r="CH10" s="989">
        <v>12</v>
      </c>
      <c r="CI10" s="990"/>
      <c r="CJ10" s="990"/>
      <c r="CK10" s="990"/>
      <c r="CL10" s="991"/>
      <c r="CM10" s="989">
        <v>78</v>
      </c>
      <c r="CN10" s="990"/>
      <c r="CO10" s="990"/>
      <c r="CP10" s="990"/>
      <c r="CQ10" s="991"/>
      <c r="CR10" s="989">
        <v>20</v>
      </c>
      <c r="CS10" s="990"/>
      <c r="CT10" s="990"/>
      <c r="CU10" s="990"/>
      <c r="CV10" s="991"/>
      <c r="CW10" s="989">
        <v>240</v>
      </c>
      <c r="CX10" s="990"/>
      <c r="CY10" s="990"/>
      <c r="CZ10" s="990"/>
      <c r="DA10" s="991"/>
      <c r="DB10" s="989" t="s">
        <v>508</v>
      </c>
      <c r="DC10" s="990"/>
      <c r="DD10" s="990"/>
      <c r="DE10" s="990"/>
      <c r="DF10" s="991"/>
      <c r="DG10" s="989" t="s">
        <v>508</v>
      </c>
      <c r="DH10" s="990"/>
      <c r="DI10" s="990"/>
      <c r="DJ10" s="990"/>
      <c r="DK10" s="991"/>
      <c r="DL10" s="989" t="s">
        <v>508</v>
      </c>
      <c r="DM10" s="990"/>
      <c r="DN10" s="990"/>
      <c r="DO10" s="990"/>
      <c r="DP10" s="991"/>
      <c r="DQ10" s="989" t="s">
        <v>508</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388</v>
      </c>
      <c r="B23" s="937" t="s">
        <v>389</v>
      </c>
      <c r="C23" s="938"/>
      <c r="D23" s="938"/>
      <c r="E23" s="938"/>
      <c r="F23" s="938"/>
      <c r="G23" s="938"/>
      <c r="H23" s="938"/>
      <c r="I23" s="938"/>
      <c r="J23" s="938"/>
      <c r="K23" s="938"/>
      <c r="L23" s="938"/>
      <c r="M23" s="938"/>
      <c r="N23" s="938"/>
      <c r="O23" s="938"/>
      <c r="P23" s="948"/>
      <c r="Q23" s="1070"/>
      <c r="R23" s="1064"/>
      <c r="S23" s="1064"/>
      <c r="T23" s="1064"/>
      <c r="U23" s="1064"/>
      <c r="V23" s="1064"/>
      <c r="W23" s="1064"/>
      <c r="X23" s="1064"/>
      <c r="Y23" s="1064"/>
      <c r="Z23" s="1064"/>
      <c r="AA23" s="1064"/>
      <c r="AB23" s="1064"/>
      <c r="AC23" s="1064"/>
      <c r="AD23" s="1064"/>
      <c r="AE23" s="1071"/>
      <c r="AF23" s="1072">
        <v>1708</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129</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3" t="s">
        <v>390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2" t="s">
        <v>391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392</v>
      </c>
      <c r="R26" s="1002"/>
      <c r="S26" s="1002"/>
      <c r="T26" s="1002"/>
      <c r="U26" s="1003"/>
      <c r="V26" s="1001" t="s">
        <v>393</v>
      </c>
      <c r="W26" s="1002"/>
      <c r="X26" s="1002"/>
      <c r="Y26" s="1002"/>
      <c r="Z26" s="1003"/>
      <c r="AA26" s="1001" t="s">
        <v>394</v>
      </c>
      <c r="AB26" s="1002"/>
      <c r="AC26" s="1002"/>
      <c r="AD26" s="1002"/>
      <c r="AE26" s="1002"/>
      <c r="AF26" s="1058" t="s">
        <v>395</v>
      </c>
      <c r="AG26" s="1008"/>
      <c r="AH26" s="1008"/>
      <c r="AI26" s="1008"/>
      <c r="AJ26" s="1059"/>
      <c r="AK26" s="1002" t="s">
        <v>396</v>
      </c>
      <c r="AL26" s="1002"/>
      <c r="AM26" s="1002"/>
      <c r="AN26" s="1002"/>
      <c r="AO26" s="1003"/>
      <c r="AP26" s="1001" t="s">
        <v>397</v>
      </c>
      <c r="AQ26" s="1002"/>
      <c r="AR26" s="1002"/>
      <c r="AS26" s="1002"/>
      <c r="AT26" s="1003"/>
      <c r="AU26" s="1001" t="s">
        <v>398</v>
      </c>
      <c r="AV26" s="1002"/>
      <c r="AW26" s="1002"/>
      <c r="AX26" s="1002"/>
      <c r="AY26" s="1003"/>
      <c r="AZ26" s="1001" t="s">
        <v>399</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0" t="s">
        <v>400</v>
      </c>
      <c r="C28" s="1051"/>
      <c r="D28" s="1051"/>
      <c r="E28" s="1051"/>
      <c r="F28" s="1051"/>
      <c r="G28" s="1051"/>
      <c r="H28" s="1051"/>
      <c r="I28" s="1051"/>
      <c r="J28" s="1051"/>
      <c r="K28" s="1051"/>
      <c r="L28" s="1051"/>
      <c r="M28" s="1051"/>
      <c r="N28" s="1051"/>
      <c r="O28" s="1051"/>
      <c r="P28" s="1052"/>
      <c r="Q28" s="1053">
        <v>5397</v>
      </c>
      <c r="R28" s="1054"/>
      <c r="S28" s="1054"/>
      <c r="T28" s="1054"/>
      <c r="U28" s="1054"/>
      <c r="V28" s="1054">
        <v>5285</v>
      </c>
      <c r="W28" s="1054"/>
      <c r="X28" s="1054"/>
      <c r="Y28" s="1054"/>
      <c r="Z28" s="1054"/>
      <c r="AA28" s="1054">
        <v>111</v>
      </c>
      <c r="AB28" s="1054"/>
      <c r="AC28" s="1054"/>
      <c r="AD28" s="1054"/>
      <c r="AE28" s="1055"/>
      <c r="AF28" s="1056">
        <v>111</v>
      </c>
      <c r="AG28" s="1054"/>
      <c r="AH28" s="1054"/>
      <c r="AI28" s="1054"/>
      <c r="AJ28" s="1057"/>
      <c r="AK28" s="1045">
        <v>383</v>
      </c>
      <c r="AL28" s="1046"/>
      <c r="AM28" s="1046"/>
      <c r="AN28" s="1046"/>
      <c r="AO28" s="1046"/>
      <c r="AP28" s="1046" t="s">
        <v>574</v>
      </c>
      <c r="AQ28" s="1046"/>
      <c r="AR28" s="1046"/>
      <c r="AS28" s="1046"/>
      <c r="AT28" s="1046"/>
      <c r="AU28" s="1046" t="s">
        <v>574</v>
      </c>
      <c r="AV28" s="1046"/>
      <c r="AW28" s="1046"/>
      <c r="AX28" s="1046"/>
      <c r="AY28" s="1046"/>
      <c r="AZ28" s="1047" t="s">
        <v>574</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401</v>
      </c>
      <c r="C29" s="1031"/>
      <c r="D29" s="1031"/>
      <c r="E29" s="1031"/>
      <c r="F29" s="1031"/>
      <c r="G29" s="1031"/>
      <c r="H29" s="1031"/>
      <c r="I29" s="1031"/>
      <c r="J29" s="1031"/>
      <c r="K29" s="1031"/>
      <c r="L29" s="1031"/>
      <c r="M29" s="1031"/>
      <c r="N29" s="1031"/>
      <c r="O29" s="1031"/>
      <c r="P29" s="1032"/>
      <c r="Q29" s="1038">
        <v>893</v>
      </c>
      <c r="R29" s="1039"/>
      <c r="S29" s="1039"/>
      <c r="T29" s="1039"/>
      <c r="U29" s="1039"/>
      <c r="V29" s="1039">
        <v>863</v>
      </c>
      <c r="W29" s="1039"/>
      <c r="X29" s="1039"/>
      <c r="Y29" s="1039"/>
      <c r="Z29" s="1039"/>
      <c r="AA29" s="1039">
        <v>29</v>
      </c>
      <c r="AB29" s="1039"/>
      <c r="AC29" s="1039"/>
      <c r="AD29" s="1039"/>
      <c r="AE29" s="1040"/>
      <c r="AF29" s="1035">
        <v>29</v>
      </c>
      <c r="AG29" s="1036"/>
      <c r="AH29" s="1036"/>
      <c r="AI29" s="1036"/>
      <c r="AJ29" s="1037"/>
      <c r="AK29" s="980">
        <v>185</v>
      </c>
      <c r="AL29" s="971"/>
      <c r="AM29" s="971"/>
      <c r="AN29" s="971"/>
      <c r="AO29" s="971"/>
      <c r="AP29" s="981" t="s">
        <v>508</v>
      </c>
      <c r="AQ29" s="979"/>
      <c r="AR29" s="979"/>
      <c r="AS29" s="979"/>
      <c r="AT29" s="980"/>
      <c r="AU29" s="981" t="s">
        <v>508</v>
      </c>
      <c r="AV29" s="979"/>
      <c r="AW29" s="979"/>
      <c r="AX29" s="979"/>
      <c r="AY29" s="980"/>
      <c r="AZ29" s="1042" t="s">
        <v>508</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402</v>
      </c>
      <c r="C30" s="1031"/>
      <c r="D30" s="1031"/>
      <c r="E30" s="1031"/>
      <c r="F30" s="1031"/>
      <c r="G30" s="1031"/>
      <c r="H30" s="1031"/>
      <c r="I30" s="1031"/>
      <c r="J30" s="1031"/>
      <c r="K30" s="1031"/>
      <c r="L30" s="1031"/>
      <c r="M30" s="1031"/>
      <c r="N30" s="1031"/>
      <c r="O30" s="1031"/>
      <c r="P30" s="1032"/>
      <c r="Q30" s="1038">
        <v>1285</v>
      </c>
      <c r="R30" s="1039"/>
      <c r="S30" s="1039"/>
      <c r="T30" s="1039"/>
      <c r="U30" s="1039"/>
      <c r="V30" s="1039">
        <v>1073</v>
      </c>
      <c r="W30" s="1039"/>
      <c r="X30" s="1039"/>
      <c r="Y30" s="1039"/>
      <c r="Z30" s="1039"/>
      <c r="AA30" s="1039">
        <v>212</v>
      </c>
      <c r="AB30" s="1039"/>
      <c r="AC30" s="1039"/>
      <c r="AD30" s="1039"/>
      <c r="AE30" s="1040"/>
      <c r="AF30" s="1035">
        <v>3291</v>
      </c>
      <c r="AG30" s="1036"/>
      <c r="AH30" s="1036"/>
      <c r="AI30" s="1036"/>
      <c r="AJ30" s="1037"/>
      <c r="AK30" s="980">
        <v>15</v>
      </c>
      <c r="AL30" s="971"/>
      <c r="AM30" s="971"/>
      <c r="AN30" s="971"/>
      <c r="AO30" s="971"/>
      <c r="AP30" s="971">
        <v>1364</v>
      </c>
      <c r="AQ30" s="971"/>
      <c r="AR30" s="971"/>
      <c r="AS30" s="971"/>
      <c r="AT30" s="971"/>
      <c r="AU30" s="971">
        <v>19</v>
      </c>
      <c r="AV30" s="971"/>
      <c r="AW30" s="971"/>
      <c r="AX30" s="971"/>
      <c r="AY30" s="971"/>
      <c r="AZ30" s="1042" t="s">
        <v>508</v>
      </c>
      <c r="BA30" s="1043"/>
      <c r="BB30" s="1043"/>
      <c r="BC30" s="1043"/>
      <c r="BD30" s="1044"/>
      <c r="BE30" s="972" t="s">
        <v>403</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2235</v>
      </c>
      <c r="R31" s="1039"/>
      <c r="S31" s="1039"/>
      <c r="T31" s="1039"/>
      <c r="U31" s="1039"/>
      <c r="V31" s="1039">
        <v>1841</v>
      </c>
      <c r="W31" s="1039"/>
      <c r="X31" s="1039"/>
      <c r="Y31" s="1039"/>
      <c r="Z31" s="1039"/>
      <c r="AA31" s="1039">
        <v>394</v>
      </c>
      <c r="AB31" s="1039"/>
      <c r="AC31" s="1039"/>
      <c r="AD31" s="1039"/>
      <c r="AE31" s="1040"/>
      <c r="AF31" s="1035">
        <v>1008</v>
      </c>
      <c r="AG31" s="1036"/>
      <c r="AH31" s="1036"/>
      <c r="AI31" s="1036"/>
      <c r="AJ31" s="1037"/>
      <c r="AK31" s="980">
        <v>650</v>
      </c>
      <c r="AL31" s="971"/>
      <c r="AM31" s="971"/>
      <c r="AN31" s="971"/>
      <c r="AO31" s="971"/>
      <c r="AP31" s="971">
        <v>10181</v>
      </c>
      <c r="AQ31" s="971"/>
      <c r="AR31" s="971"/>
      <c r="AS31" s="971"/>
      <c r="AT31" s="971"/>
      <c r="AU31" s="971">
        <v>5437</v>
      </c>
      <c r="AV31" s="971"/>
      <c r="AW31" s="971"/>
      <c r="AX31" s="971"/>
      <c r="AY31" s="971"/>
      <c r="AZ31" s="1042" t="s">
        <v>508</v>
      </c>
      <c r="BA31" s="1043"/>
      <c r="BB31" s="1043"/>
      <c r="BC31" s="1043"/>
      <c r="BD31" s="1044"/>
      <c r="BE31" s="972" t="s">
        <v>403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405</v>
      </c>
      <c r="C32" s="1031"/>
      <c r="D32" s="1031"/>
      <c r="E32" s="1031"/>
      <c r="F32" s="1031"/>
      <c r="G32" s="1031"/>
      <c r="H32" s="1031"/>
      <c r="I32" s="1031"/>
      <c r="J32" s="1031"/>
      <c r="K32" s="1031"/>
      <c r="L32" s="1031"/>
      <c r="M32" s="1031"/>
      <c r="N32" s="1031"/>
      <c r="O32" s="1031"/>
      <c r="P32" s="1032"/>
      <c r="Q32" s="1038">
        <v>225</v>
      </c>
      <c r="R32" s="1039"/>
      <c r="S32" s="1039"/>
      <c r="T32" s="1039"/>
      <c r="U32" s="1039"/>
      <c r="V32" s="1039">
        <v>217</v>
      </c>
      <c r="W32" s="1039"/>
      <c r="X32" s="1039"/>
      <c r="Y32" s="1039"/>
      <c r="Z32" s="1039"/>
      <c r="AA32" s="1039">
        <v>8</v>
      </c>
      <c r="AB32" s="1039"/>
      <c r="AC32" s="1039"/>
      <c r="AD32" s="1039"/>
      <c r="AE32" s="1040"/>
      <c r="AF32" s="1035">
        <v>191</v>
      </c>
      <c r="AG32" s="1036"/>
      <c r="AH32" s="1036"/>
      <c r="AI32" s="1036"/>
      <c r="AJ32" s="1037"/>
      <c r="AK32" s="980">
        <v>8</v>
      </c>
      <c r="AL32" s="971"/>
      <c r="AM32" s="971"/>
      <c r="AN32" s="971"/>
      <c r="AO32" s="971"/>
      <c r="AP32" s="971" t="s">
        <v>508</v>
      </c>
      <c r="AQ32" s="971"/>
      <c r="AR32" s="971"/>
      <c r="AS32" s="971"/>
      <c r="AT32" s="971"/>
      <c r="AU32" s="971" t="s">
        <v>508</v>
      </c>
      <c r="AV32" s="971"/>
      <c r="AW32" s="971"/>
      <c r="AX32" s="971"/>
      <c r="AY32" s="971"/>
      <c r="AZ32" s="1042" t="s">
        <v>508</v>
      </c>
      <c r="BA32" s="1043"/>
      <c r="BB32" s="1043"/>
      <c r="BC32" s="1043"/>
      <c r="BD32" s="1044"/>
      <c r="BE32" s="972" t="s">
        <v>406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388</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4632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410</v>
      </c>
      <c r="B66" s="996"/>
      <c r="C66" s="996"/>
      <c r="D66" s="996"/>
      <c r="E66" s="996"/>
      <c r="F66" s="996"/>
      <c r="G66" s="996"/>
      <c r="H66" s="996"/>
      <c r="I66" s="996"/>
      <c r="J66" s="996"/>
      <c r="K66" s="996"/>
      <c r="L66" s="996"/>
      <c r="M66" s="996"/>
      <c r="N66" s="996"/>
      <c r="O66" s="996"/>
      <c r="P66" s="997"/>
      <c r="Q66" s="1001" t="s">
        <v>411</v>
      </c>
      <c r="R66" s="1002"/>
      <c r="S66" s="1002"/>
      <c r="T66" s="1002"/>
      <c r="U66" s="1003"/>
      <c r="V66" s="1001" t="s">
        <v>412</v>
      </c>
      <c r="W66" s="1002"/>
      <c r="X66" s="1002"/>
      <c r="Y66" s="1002"/>
      <c r="Z66" s="1003"/>
      <c r="AA66" s="1001" t="s">
        <v>394</v>
      </c>
      <c r="AB66" s="1002"/>
      <c r="AC66" s="1002"/>
      <c r="AD66" s="1002"/>
      <c r="AE66" s="1003"/>
      <c r="AF66" s="1007" t="s">
        <v>413</v>
      </c>
      <c r="AG66" s="1008"/>
      <c r="AH66" s="1008"/>
      <c r="AI66" s="1008"/>
      <c r="AJ66" s="1009"/>
      <c r="AK66" s="1001" t="s">
        <v>396</v>
      </c>
      <c r="AL66" s="996"/>
      <c r="AM66" s="996"/>
      <c r="AN66" s="996"/>
      <c r="AO66" s="997"/>
      <c r="AP66" s="1001" t="s">
        <v>397</v>
      </c>
      <c r="AQ66" s="1002"/>
      <c r="AR66" s="1002"/>
      <c r="AS66" s="1002"/>
      <c r="AT66" s="1003"/>
      <c r="AU66" s="1001" t="s">
        <v>414</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340</v>
      </c>
      <c r="R68" s="982"/>
      <c r="S68" s="982"/>
      <c r="T68" s="982"/>
      <c r="U68" s="982"/>
      <c r="V68" s="982">
        <v>300</v>
      </c>
      <c r="W68" s="982"/>
      <c r="X68" s="982"/>
      <c r="Y68" s="982"/>
      <c r="Z68" s="982"/>
      <c r="AA68" s="982">
        <v>40</v>
      </c>
      <c r="AB68" s="982"/>
      <c r="AC68" s="982"/>
      <c r="AD68" s="982"/>
      <c r="AE68" s="982"/>
      <c r="AF68" s="982">
        <v>40</v>
      </c>
      <c r="AG68" s="982"/>
      <c r="AH68" s="982"/>
      <c r="AI68" s="982"/>
      <c r="AJ68" s="982"/>
      <c r="AK68" s="982">
        <v>12</v>
      </c>
      <c r="AL68" s="982"/>
      <c r="AM68" s="982"/>
      <c r="AN68" s="982"/>
      <c r="AO68" s="982"/>
      <c r="AP68" s="982" t="s">
        <v>508</v>
      </c>
      <c r="AQ68" s="982"/>
      <c r="AR68" s="982"/>
      <c r="AS68" s="982"/>
      <c r="AT68" s="982"/>
      <c r="AU68" s="982" t="s">
        <v>508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372</v>
      </c>
      <c r="R69" s="971"/>
      <c r="S69" s="971"/>
      <c r="T69" s="971"/>
      <c r="U69" s="971"/>
      <c r="V69" s="971">
        <v>332</v>
      </c>
      <c r="W69" s="971"/>
      <c r="X69" s="971"/>
      <c r="Y69" s="971"/>
      <c r="Z69" s="971"/>
      <c r="AA69" s="971">
        <v>40</v>
      </c>
      <c r="AB69" s="971"/>
      <c r="AC69" s="971"/>
      <c r="AD69" s="971"/>
      <c r="AE69" s="971"/>
      <c r="AF69" s="971">
        <v>40</v>
      </c>
      <c r="AG69" s="971"/>
      <c r="AH69" s="971"/>
      <c r="AI69" s="971"/>
      <c r="AJ69" s="971"/>
      <c r="AK69" s="971">
        <v>0</v>
      </c>
      <c r="AL69" s="971"/>
      <c r="AM69" s="971"/>
      <c r="AN69" s="971"/>
      <c r="AO69" s="971"/>
      <c r="AP69" s="971" t="s">
        <v>574</v>
      </c>
      <c r="AQ69" s="971"/>
      <c r="AR69" s="971"/>
      <c r="AS69" s="971"/>
      <c r="AT69" s="971"/>
      <c r="AU69" s="971" t="s">
        <v>574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577</v>
      </c>
      <c r="C70" s="975"/>
      <c r="D70" s="975"/>
      <c r="E70" s="975"/>
      <c r="F70" s="975"/>
      <c r="G70" s="975"/>
      <c r="H70" s="975"/>
      <c r="I70" s="975"/>
      <c r="J70" s="975"/>
      <c r="K70" s="975"/>
      <c r="L70" s="975"/>
      <c r="M70" s="975"/>
      <c r="N70" s="975"/>
      <c r="O70" s="975"/>
      <c r="P70" s="976"/>
      <c r="Q70" s="977">
        <v>20490</v>
      </c>
      <c r="R70" s="971"/>
      <c r="S70" s="971"/>
      <c r="T70" s="971"/>
      <c r="U70" s="971"/>
      <c r="V70" s="971">
        <v>19956</v>
      </c>
      <c r="W70" s="971"/>
      <c r="X70" s="971"/>
      <c r="Y70" s="971"/>
      <c r="Z70" s="971"/>
      <c r="AA70" s="971">
        <v>534</v>
      </c>
      <c r="AB70" s="971"/>
      <c r="AC70" s="971"/>
      <c r="AD70" s="971"/>
      <c r="AE70" s="971"/>
      <c r="AF70" s="971">
        <v>534</v>
      </c>
      <c r="AG70" s="971"/>
      <c r="AH70" s="971"/>
      <c r="AI70" s="971"/>
      <c r="AJ70" s="971"/>
      <c r="AK70" s="971">
        <v>239</v>
      </c>
      <c r="AL70" s="971"/>
      <c r="AM70" s="971"/>
      <c r="AN70" s="971"/>
      <c r="AO70" s="971"/>
      <c r="AP70" s="971" t="s">
        <v>508</v>
      </c>
      <c r="AQ70" s="971"/>
      <c r="AR70" s="971"/>
      <c r="AS70" s="971"/>
      <c r="AT70" s="971"/>
      <c r="AU70" s="971" t="s">
        <v>508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578</v>
      </c>
      <c r="C71" s="975"/>
      <c r="D71" s="975"/>
      <c r="E71" s="975"/>
      <c r="F71" s="975"/>
      <c r="G71" s="975"/>
      <c r="H71" s="975"/>
      <c r="I71" s="975"/>
      <c r="J71" s="975"/>
      <c r="K71" s="975"/>
      <c r="L71" s="975"/>
      <c r="M71" s="975"/>
      <c r="N71" s="975"/>
      <c r="O71" s="975"/>
      <c r="P71" s="976"/>
      <c r="Q71" s="977">
        <v>2557</v>
      </c>
      <c r="R71" s="971"/>
      <c r="S71" s="971"/>
      <c r="T71" s="971"/>
      <c r="U71" s="971"/>
      <c r="V71" s="971">
        <v>2441</v>
      </c>
      <c r="W71" s="971"/>
      <c r="X71" s="971"/>
      <c r="Y71" s="971"/>
      <c r="Z71" s="971"/>
      <c r="AA71" s="971">
        <v>116</v>
      </c>
      <c r="AB71" s="971"/>
      <c r="AC71" s="971"/>
      <c r="AD71" s="971"/>
      <c r="AE71" s="971"/>
      <c r="AF71" s="971">
        <v>110</v>
      </c>
      <c r="AG71" s="971"/>
      <c r="AH71" s="971"/>
      <c r="AI71" s="971"/>
      <c r="AJ71" s="971"/>
      <c r="AK71" s="971">
        <v>0</v>
      </c>
      <c r="AL71" s="971"/>
      <c r="AM71" s="971"/>
      <c r="AN71" s="971"/>
      <c r="AO71" s="971"/>
      <c r="AP71" s="971">
        <v>515</v>
      </c>
      <c r="AQ71" s="971"/>
      <c r="AR71" s="971"/>
      <c r="AS71" s="971"/>
      <c r="AT71" s="971"/>
      <c r="AU71" s="971">
        <v>216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579</v>
      </c>
      <c r="C72" s="975"/>
      <c r="D72" s="975"/>
      <c r="E72" s="975"/>
      <c r="F72" s="975"/>
      <c r="G72" s="975"/>
      <c r="H72" s="975"/>
      <c r="I72" s="975"/>
      <c r="J72" s="975"/>
      <c r="K72" s="975"/>
      <c r="L72" s="975"/>
      <c r="M72" s="975"/>
      <c r="N72" s="975"/>
      <c r="O72" s="975"/>
      <c r="P72" s="976"/>
      <c r="Q72" s="977">
        <v>26</v>
      </c>
      <c r="R72" s="971"/>
      <c r="S72" s="971"/>
      <c r="T72" s="971"/>
      <c r="U72" s="971"/>
      <c r="V72" s="971">
        <v>12</v>
      </c>
      <c r="W72" s="971"/>
      <c r="X72" s="971"/>
      <c r="Y72" s="971"/>
      <c r="Z72" s="971"/>
      <c r="AA72" s="971">
        <v>14</v>
      </c>
      <c r="AB72" s="971"/>
      <c r="AC72" s="971"/>
      <c r="AD72" s="971"/>
      <c r="AE72" s="971"/>
      <c r="AF72" s="971">
        <v>14</v>
      </c>
      <c r="AG72" s="971"/>
      <c r="AH72" s="971"/>
      <c r="AI72" s="971"/>
      <c r="AJ72" s="971"/>
      <c r="AK72" s="971">
        <v>0</v>
      </c>
      <c r="AL72" s="971"/>
      <c r="AM72" s="971"/>
      <c r="AN72" s="971"/>
      <c r="AO72" s="971"/>
      <c r="AP72" s="971" t="s">
        <v>508</v>
      </c>
      <c r="AQ72" s="971"/>
      <c r="AR72" s="971"/>
      <c r="AS72" s="971"/>
      <c r="AT72" s="971"/>
      <c r="AU72" s="971" t="s">
        <v>508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580</v>
      </c>
      <c r="C73" s="975"/>
      <c r="D73" s="975"/>
      <c r="E73" s="975"/>
      <c r="F73" s="975"/>
      <c r="G73" s="975"/>
      <c r="H73" s="975"/>
      <c r="I73" s="975"/>
      <c r="J73" s="975"/>
      <c r="K73" s="975"/>
      <c r="L73" s="975"/>
      <c r="M73" s="975"/>
      <c r="N73" s="975"/>
      <c r="O73" s="975"/>
      <c r="P73" s="976"/>
      <c r="Q73" s="977">
        <v>111</v>
      </c>
      <c r="R73" s="971"/>
      <c r="S73" s="971"/>
      <c r="T73" s="971"/>
      <c r="U73" s="971"/>
      <c r="V73" s="971">
        <v>98</v>
      </c>
      <c r="W73" s="971"/>
      <c r="X73" s="971"/>
      <c r="Y73" s="971"/>
      <c r="Z73" s="971"/>
      <c r="AA73" s="971">
        <v>13</v>
      </c>
      <c r="AB73" s="971"/>
      <c r="AC73" s="971"/>
      <c r="AD73" s="971"/>
      <c r="AE73" s="971"/>
      <c r="AF73" s="971">
        <v>13</v>
      </c>
      <c r="AG73" s="971"/>
      <c r="AH73" s="971"/>
      <c r="AI73" s="971"/>
      <c r="AJ73" s="971"/>
      <c r="AK73" s="971" t="s">
        <v>574</v>
      </c>
      <c r="AL73" s="971"/>
      <c r="AM73" s="971"/>
      <c r="AN73" s="971"/>
      <c r="AO73" s="971"/>
      <c r="AP73" s="971">
        <v>16</v>
      </c>
      <c r="AQ73" s="971"/>
      <c r="AR73" s="971"/>
      <c r="AS73" s="971"/>
      <c r="AT73" s="971"/>
      <c r="AU73" s="971">
        <v>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581</v>
      </c>
      <c r="C74" s="975"/>
      <c r="D74" s="975"/>
      <c r="E74" s="975"/>
      <c r="F74" s="975"/>
      <c r="G74" s="975"/>
      <c r="H74" s="975"/>
      <c r="I74" s="975"/>
      <c r="J74" s="975"/>
      <c r="K74" s="975"/>
      <c r="L74" s="975"/>
      <c r="M74" s="975"/>
      <c r="N74" s="975"/>
      <c r="O74" s="975"/>
      <c r="P74" s="976"/>
      <c r="Q74" s="977">
        <v>716</v>
      </c>
      <c r="R74" s="971"/>
      <c r="S74" s="971"/>
      <c r="T74" s="971"/>
      <c r="U74" s="971"/>
      <c r="V74" s="971">
        <v>645</v>
      </c>
      <c r="W74" s="971"/>
      <c r="X74" s="971"/>
      <c r="Y74" s="971"/>
      <c r="Z74" s="971"/>
      <c r="AA74" s="971">
        <v>71</v>
      </c>
      <c r="AB74" s="971"/>
      <c r="AC74" s="971"/>
      <c r="AD74" s="971"/>
      <c r="AE74" s="971"/>
      <c r="AF74" s="971">
        <v>56</v>
      </c>
      <c r="AG74" s="971"/>
      <c r="AH74" s="971"/>
      <c r="AI74" s="971"/>
      <c r="AJ74" s="971"/>
      <c r="AK74" s="971" t="s">
        <v>574</v>
      </c>
      <c r="AL74" s="971"/>
      <c r="AM74" s="971"/>
      <c r="AN74" s="971"/>
      <c r="AO74" s="971"/>
      <c r="AP74" s="971">
        <v>2367</v>
      </c>
      <c r="AQ74" s="971"/>
      <c r="AR74" s="971"/>
      <c r="AS74" s="971"/>
      <c r="AT74" s="971"/>
      <c r="AU74" s="971">
        <v>1534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582</v>
      </c>
      <c r="C75" s="975"/>
      <c r="D75" s="975"/>
      <c r="E75" s="975"/>
      <c r="F75" s="975"/>
      <c r="G75" s="975"/>
      <c r="H75" s="975"/>
      <c r="I75" s="975"/>
      <c r="J75" s="975"/>
      <c r="K75" s="975"/>
      <c r="L75" s="975"/>
      <c r="M75" s="975"/>
      <c r="N75" s="975"/>
      <c r="O75" s="975"/>
      <c r="P75" s="976"/>
      <c r="Q75" s="978">
        <v>26</v>
      </c>
      <c r="R75" s="979"/>
      <c r="S75" s="979"/>
      <c r="T75" s="979"/>
      <c r="U75" s="980"/>
      <c r="V75" s="981">
        <v>21</v>
      </c>
      <c r="W75" s="979"/>
      <c r="X75" s="979"/>
      <c r="Y75" s="979"/>
      <c r="Z75" s="980"/>
      <c r="AA75" s="981">
        <v>5</v>
      </c>
      <c r="AB75" s="979"/>
      <c r="AC75" s="979"/>
      <c r="AD75" s="979"/>
      <c r="AE75" s="980"/>
      <c r="AF75" s="981">
        <v>5</v>
      </c>
      <c r="AG75" s="979"/>
      <c r="AH75" s="979"/>
      <c r="AI75" s="979"/>
      <c r="AJ75" s="980"/>
      <c r="AK75" s="981">
        <v>0</v>
      </c>
      <c r="AL75" s="979"/>
      <c r="AM75" s="979"/>
      <c r="AN75" s="979"/>
      <c r="AO75" s="980"/>
      <c r="AP75" s="981" t="s">
        <v>508</v>
      </c>
      <c r="AQ75" s="979"/>
      <c r="AR75" s="979"/>
      <c r="AS75" s="979"/>
      <c r="AT75" s="980"/>
      <c r="AU75" s="981" t="s">
        <v>508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583</v>
      </c>
      <c r="C76" s="975"/>
      <c r="D76" s="975"/>
      <c r="E76" s="975"/>
      <c r="F76" s="975"/>
      <c r="G76" s="975"/>
      <c r="H76" s="975"/>
      <c r="I76" s="975"/>
      <c r="J76" s="975"/>
      <c r="K76" s="975"/>
      <c r="L76" s="975"/>
      <c r="M76" s="975"/>
      <c r="N76" s="975"/>
      <c r="O76" s="975"/>
      <c r="P76" s="976"/>
      <c r="Q76" s="978">
        <v>11197</v>
      </c>
      <c r="R76" s="979"/>
      <c r="S76" s="979"/>
      <c r="T76" s="979"/>
      <c r="U76" s="980"/>
      <c r="V76" s="981">
        <v>10595</v>
      </c>
      <c r="W76" s="979"/>
      <c r="X76" s="979"/>
      <c r="Y76" s="979"/>
      <c r="Z76" s="980"/>
      <c r="AA76" s="981">
        <v>602</v>
      </c>
      <c r="AB76" s="979"/>
      <c r="AC76" s="979"/>
      <c r="AD76" s="979"/>
      <c r="AE76" s="980"/>
      <c r="AF76" s="981">
        <v>2930</v>
      </c>
      <c r="AG76" s="979"/>
      <c r="AH76" s="979"/>
      <c r="AI76" s="979"/>
      <c r="AJ76" s="980"/>
      <c r="AK76" s="981">
        <v>0</v>
      </c>
      <c r="AL76" s="979"/>
      <c r="AM76" s="979"/>
      <c r="AN76" s="979"/>
      <c r="AO76" s="980"/>
      <c r="AP76" s="981">
        <v>7325</v>
      </c>
      <c r="AQ76" s="979"/>
      <c r="AR76" s="979"/>
      <c r="AS76" s="979"/>
      <c r="AT76" s="980"/>
      <c r="AU76" s="981">
        <v>3189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584</v>
      </c>
      <c r="C77" s="975"/>
      <c r="D77" s="975"/>
      <c r="E77" s="975"/>
      <c r="F77" s="975"/>
      <c r="G77" s="975"/>
      <c r="H77" s="975"/>
      <c r="I77" s="975"/>
      <c r="J77" s="975"/>
      <c r="K77" s="975"/>
      <c r="L77" s="975"/>
      <c r="M77" s="975"/>
      <c r="N77" s="975"/>
      <c r="O77" s="975"/>
      <c r="P77" s="976"/>
      <c r="Q77" s="978">
        <v>400</v>
      </c>
      <c r="R77" s="979"/>
      <c r="S77" s="979"/>
      <c r="T77" s="979"/>
      <c r="U77" s="980"/>
      <c r="V77" s="981">
        <v>434</v>
      </c>
      <c r="W77" s="979"/>
      <c r="X77" s="979"/>
      <c r="Y77" s="979"/>
      <c r="Z77" s="980"/>
      <c r="AA77" s="981" t="s">
        <v>598</v>
      </c>
      <c r="AB77" s="979"/>
      <c r="AC77" s="979"/>
      <c r="AD77" s="979"/>
      <c r="AE77" s="980"/>
      <c r="AF77" s="981">
        <v>37</v>
      </c>
      <c r="AG77" s="979"/>
      <c r="AH77" s="979"/>
      <c r="AI77" s="979"/>
      <c r="AJ77" s="980"/>
      <c r="AK77" s="981">
        <v>0</v>
      </c>
      <c r="AL77" s="979"/>
      <c r="AM77" s="979"/>
      <c r="AN77" s="979"/>
      <c r="AO77" s="980"/>
      <c r="AP77" s="981">
        <v>12</v>
      </c>
      <c r="AQ77" s="979"/>
      <c r="AR77" s="979"/>
      <c r="AS77" s="979"/>
      <c r="AT77" s="980"/>
      <c r="AU77" s="981">
        <v>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585</v>
      </c>
      <c r="C78" s="975"/>
      <c r="D78" s="975"/>
      <c r="E78" s="975"/>
      <c r="F78" s="975"/>
      <c r="G78" s="975"/>
      <c r="H78" s="975"/>
      <c r="I78" s="975"/>
      <c r="J78" s="975"/>
      <c r="K78" s="975"/>
      <c r="L78" s="975"/>
      <c r="M78" s="975"/>
      <c r="N78" s="975"/>
      <c r="O78" s="975"/>
      <c r="P78" s="976"/>
      <c r="Q78" s="977">
        <v>130</v>
      </c>
      <c r="R78" s="971"/>
      <c r="S78" s="971"/>
      <c r="T78" s="971"/>
      <c r="U78" s="971"/>
      <c r="V78" s="971">
        <v>131</v>
      </c>
      <c r="W78" s="971"/>
      <c r="X78" s="971"/>
      <c r="Y78" s="971"/>
      <c r="Z78" s="971"/>
      <c r="AA78" s="971">
        <v>0</v>
      </c>
      <c r="AB78" s="971"/>
      <c r="AC78" s="971"/>
      <c r="AD78" s="971"/>
      <c r="AE78" s="971"/>
      <c r="AF78" s="971">
        <v>58</v>
      </c>
      <c r="AG78" s="971"/>
      <c r="AH78" s="971"/>
      <c r="AI78" s="971"/>
      <c r="AJ78" s="971"/>
      <c r="AK78" s="971">
        <v>0</v>
      </c>
      <c r="AL78" s="971"/>
      <c r="AM78" s="971"/>
      <c r="AN78" s="971"/>
      <c r="AO78" s="971"/>
      <c r="AP78" s="971" t="s">
        <v>508</v>
      </c>
      <c r="AQ78" s="971"/>
      <c r="AR78" s="971"/>
      <c r="AS78" s="971"/>
      <c r="AT78" s="971"/>
      <c r="AU78" s="971" t="s">
        <v>508</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586</v>
      </c>
      <c r="C79" s="975"/>
      <c r="D79" s="975"/>
      <c r="E79" s="975"/>
      <c r="F79" s="975"/>
      <c r="G79" s="975"/>
      <c r="H79" s="975"/>
      <c r="I79" s="975"/>
      <c r="J79" s="975"/>
      <c r="K79" s="975"/>
      <c r="L79" s="975"/>
      <c r="M79" s="975"/>
      <c r="N79" s="975"/>
      <c r="O79" s="975"/>
      <c r="P79" s="976"/>
      <c r="Q79" s="977">
        <v>437</v>
      </c>
      <c r="R79" s="971"/>
      <c r="S79" s="971"/>
      <c r="T79" s="971"/>
      <c r="U79" s="971"/>
      <c r="V79" s="971">
        <v>440</v>
      </c>
      <c r="W79" s="971"/>
      <c r="X79" s="971"/>
      <c r="Y79" s="971"/>
      <c r="Z79" s="971"/>
      <c r="AA79" s="971" t="s">
        <v>599</v>
      </c>
      <c r="AB79" s="971"/>
      <c r="AC79" s="971"/>
      <c r="AD79" s="971"/>
      <c r="AE79" s="971"/>
      <c r="AF79" s="971">
        <v>57</v>
      </c>
      <c r="AG79" s="971"/>
      <c r="AH79" s="971"/>
      <c r="AI79" s="971"/>
      <c r="AJ79" s="971"/>
      <c r="AK79" s="971">
        <v>0</v>
      </c>
      <c r="AL79" s="971"/>
      <c r="AM79" s="971"/>
      <c r="AN79" s="971"/>
      <c r="AO79" s="971"/>
      <c r="AP79" s="971" t="s">
        <v>508</v>
      </c>
      <c r="AQ79" s="971"/>
      <c r="AR79" s="971"/>
      <c r="AS79" s="971"/>
      <c r="AT79" s="971"/>
      <c r="AU79" s="971" t="s">
        <v>508</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587</v>
      </c>
      <c r="C80" s="975"/>
      <c r="D80" s="975"/>
      <c r="E80" s="975"/>
      <c r="F80" s="975"/>
      <c r="G80" s="975"/>
      <c r="H80" s="975"/>
      <c r="I80" s="975"/>
      <c r="J80" s="975"/>
      <c r="K80" s="975"/>
      <c r="L80" s="975"/>
      <c r="M80" s="975"/>
      <c r="N80" s="975"/>
      <c r="O80" s="975"/>
      <c r="P80" s="976"/>
      <c r="Q80" s="977">
        <v>1115</v>
      </c>
      <c r="R80" s="971"/>
      <c r="S80" s="971"/>
      <c r="T80" s="971"/>
      <c r="U80" s="971"/>
      <c r="V80" s="971">
        <v>104</v>
      </c>
      <c r="W80" s="971"/>
      <c r="X80" s="971"/>
      <c r="Y80" s="971"/>
      <c r="Z80" s="971"/>
      <c r="AA80" s="971">
        <v>12</v>
      </c>
      <c r="AB80" s="971"/>
      <c r="AC80" s="971"/>
      <c r="AD80" s="971"/>
      <c r="AE80" s="971"/>
      <c r="AF80" s="971">
        <v>12</v>
      </c>
      <c r="AG80" s="971"/>
      <c r="AH80" s="971"/>
      <c r="AI80" s="971"/>
      <c r="AJ80" s="971"/>
      <c r="AK80" s="971" t="s">
        <v>574</v>
      </c>
      <c r="AL80" s="971"/>
      <c r="AM80" s="971"/>
      <c r="AN80" s="971"/>
      <c r="AO80" s="971"/>
      <c r="AP80" s="971">
        <v>102</v>
      </c>
      <c r="AQ80" s="971"/>
      <c r="AR80" s="971"/>
      <c r="AS80" s="971"/>
      <c r="AT80" s="971"/>
      <c r="AU80" s="971">
        <v>61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588</v>
      </c>
      <c r="C81" s="975"/>
      <c r="D81" s="975"/>
      <c r="E81" s="975"/>
      <c r="F81" s="975"/>
      <c r="G81" s="975"/>
      <c r="H81" s="975"/>
      <c r="I81" s="975"/>
      <c r="J81" s="975"/>
      <c r="K81" s="975"/>
      <c r="L81" s="975"/>
      <c r="M81" s="975"/>
      <c r="N81" s="975"/>
      <c r="O81" s="975"/>
      <c r="P81" s="976"/>
      <c r="Q81" s="977">
        <v>239</v>
      </c>
      <c r="R81" s="971"/>
      <c r="S81" s="971"/>
      <c r="T81" s="971"/>
      <c r="U81" s="971"/>
      <c r="V81" s="971">
        <v>188</v>
      </c>
      <c r="W81" s="971"/>
      <c r="X81" s="971"/>
      <c r="Y81" s="971"/>
      <c r="Z81" s="971"/>
      <c r="AA81" s="971">
        <v>50</v>
      </c>
      <c r="AB81" s="971"/>
      <c r="AC81" s="971"/>
      <c r="AD81" s="971"/>
      <c r="AE81" s="971"/>
      <c r="AF81" s="971">
        <v>50</v>
      </c>
      <c r="AG81" s="971"/>
      <c r="AH81" s="971"/>
      <c r="AI81" s="971"/>
      <c r="AJ81" s="971"/>
      <c r="AK81" s="971">
        <v>519</v>
      </c>
      <c r="AL81" s="971"/>
      <c r="AM81" s="971"/>
      <c r="AN81" s="971"/>
      <c r="AO81" s="971"/>
      <c r="AP81" s="971" t="s">
        <v>508</v>
      </c>
      <c r="AQ81" s="971"/>
      <c r="AR81" s="971"/>
      <c r="AS81" s="971"/>
      <c r="AT81" s="971"/>
      <c r="AU81" s="971" t="s">
        <v>508</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589</v>
      </c>
      <c r="C82" s="975"/>
      <c r="D82" s="975"/>
      <c r="E82" s="975"/>
      <c r="F82" s="975"/>
      <c r="G82" s="975"/>
      <c r="H82" s="975"/>
      <c r="I82" s="975"/>
      <c r="J82" s="975"/>
      <c r="K82" s="975"/>
      <c r="L82" s="975"/>
      <c r="M82" s="975"/>
      <c r="N82" s="975"/>
      <c r="O82" s="975"/>
      <c r="P82" s="976"/>
      <c r="Q82" s="977">
        <v>307348</v>
      </c>
      <c r="R82" s="971"/>
      <c r="S82" s="971"/>
      <c r="T82" s="971"/>
      <c r="U82" s="971"/>
      <c r="V82" s="971">
        <v>292047</v>
      </c>
      <c r="W82" s="971"/>
      <c r="X82" s="971"/>
      <c r="Y82" s="971"/>
      <c r="Z82" s="971"/>
      <c r="AA82" s="971">
        <v>15301</v>
      </c>
      <c r="AB82" s="971"/>
      <c r="AC82" s="971"/>
      <c r="AD82" s="971"/>
      <c r="AE82" s="971"/>
      <c r="AF82" s="971">
        <v>15301</v>
      </c>
      <c r="AG82" s="971"/>
      <c r="AH82" s="971"/>
      <c r="AI82" s="971"/>
      <c r="AJ82" s="971"/>
      <c r="AK82" s="971">
        <v>0</v>
      </c>
      <c r="AL82" s="971"/>
      <c r="AM82" s="971"/>
      <c r="AN82" s="971"/>
      <c r="AO82" s="971"/>
      <c r="AP82" s="971" t="s">
        <v>508</v>
      </c>
      <c r="AQ82" s="971"/>
      <c r="AR82" s="971"/>
      <c r="AS82" s="971"/>
      <c r="AT82" s="971"/>
      <c r="AU82" s="971" t="s">
        <v>508</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590</v>
      </c>
      <c r="C83" s="975"/>
      <c r="D83" s="975"/>
      <c r="E83" s="975"/>
      <c r="F83" s="975"/>
      <c r="G83" s="975"/>
      <c r="H83" s="975"/>
      <c r="I83" s="975"/>
      <c r="J83" s="975"/>
      <c r="K83" s="975"/>
      <c r="L83" s="975"/>
      <c r="M83" s="975"/>
      <c r="N83" s="975"/>
      <c r="O83" s="975"/>
      <c r="P83" s="976"/>
      <c r="Q83" s="977">
        <v>374</v>
      </c>
      <c r="R83" s="971"/>
      <c r="S83" s="971"/>
      <c r="T83" s="971"/>
      <c r="U83" s="971"/>
      <c r="V83" s="971">
        <v>163</v>
      </c>
      <c r="W83" s="971"/>
      <c r="X83" s="971"/>
      <c r="Y83" s="971"/>
      <c r="Z83" s="971"/>
      <c r="AA83" s="971">
        <v>211</v>
      </c>
      <c r="AB83" s="971"/>
      <c r="AC83" s="971"/>
      <c r="AD83" s="971"/>
      <c r="AE83" s="971"/>
      <c r="AF83" s="971">
        <v>211</v>
      </c>
      <c r="AG83" s="971"/>
      <c r="AH83" s="971"/>
      <c r="AI83" s="971"/>
      <c r="AJ83" s="971"/>
      <c r="AK83" s="971" t="s">
        <v>574</v>
      </c>
      <c r="AL83" s="971"/>
      <c r="AM83" s="971"/>
      <c r="AN83" s="971"/>
      <c r="AO83" s="971"/>
      <c r="AP83" s="971" t="s">
        <v>508</v>
      </c>
      <c r="AQ83" s="971"/>
      <c r="AR83" s="971"/>
      <c r="AS83" s="971"/>
      <c r="AT83" s="971"/>
      <c r="AU83" s="971" t="s">
        <v>508</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591</v>
      </c>
      <c r="C84" s="975"/>
      <c r="D84" s="975"/>
      <c r="E84" s="975"/>
      <c r="F84" s="975"/>
      <c r="G84" s="975"/>
      <c r="H84" s="975"/>
      <c r="I84" s="975"/>
      <c r="J84" s="975"/>
      <c r="K84" s="975"/>
      <c r="L84" s="975"/>
      <c r="M84" s="975"/>
      <c r="N84" s="975"/>
      <c r="O84" s="975"/>
      <c r="P84" s="976"/>
      <c r="Q84" s="977">
        <v>1833</v>
      </c>
      <c r="R84" s="971"/>
      <c r="S84" s="971"/>
      <c r="T84" s="971"/>
      <c r="U84" s="971"/>
      <c r="V84" s="971">
        <v>1780</v>
      </c>
      <c r="W84" s="971"/>
      <c r="X84" s="971"/>
      <c r="Y84" s="971"/>
      <c r="Z84" s="971"/>
      <c r="AA84" s="971">
        <v>53</v>
      </c>
      <c r="AB84" s="971"/>
      <c r="AC84" s="971"/>
      <c r="AD84" s="971"/>
      <c r="AE84" s="971"/>
      <c r="AF84" s="971">
        <v>53</v>
      </c>
      <c r="AG84" s="971"/>
      <c r="AH84" s="971"/>
      <c r="AI84" s="971"/>
      <c r="AJ84" s="971"/>
      <c r="AK84" s="971">
        <v>4</v>
      </c>
      <c r="AL84" s="971"/>
      <c r="AM84" s="971"/>
      <c r="AN84" s="971"/>
      <c r="AO84" s="971"/>
      <c r="AP84" s="971" t="s">
        <v>508</v>
      </c>
      <c r="AQ84" s="971"/>
      <c r="AR84" s="971"/>
      <c r="AS84" s="971"/>
      <c r="AT84" s="971"/>
      <c r="AU84" s="971" t="s">
        <v>508</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592</v>
      </c>
      <c r="C85" s="975"/>
      <c r="D85" s="975"/>
      <c r="E85" s="975"/>
      <c r="F85" s="975"/>
      <c r="G85" s="975"/>
      <c r="H85" s="975"/>
      <c r="I85" s="975"/>
      <c r="J85" s="975"/>
      <c r="K85" s="975"/>
      <c r="L85" s="975"/>
      <c r="M85" s="975"/>
      <c r="N85" s="975"/>
      <c r="O85" s="975"/>
      <c r="P85" s="976"/>
      <c r="Q85" s="977">
        <v>210</v>
      </c>
      <c r="R85" s="971"/>
      <c r="S85" s="971"/>
      <c r="T85" s="971"/>
      <c r="U85" s="971"/>
      <c r="V85" s="971">
        <v>206</v>
      </c>
      <c r="W85" s="971"/>
      <c r="X85" s="971"/>
      <c r="Y85" s="971"/>
      <c r="Z85" s="971"/>
      <c r="AA85" s="971">
        <v>4</v>
      </c>
      <c r="AB85" s="971"/>
      <c r="AC85" s="971"/>
      <c r="AD85" s="971"/>
      <c r="AE85" s="971"/>
      <c r="AF85" s="971">
        <v>4</v>
      </c>
      <c r="AG85" s="971"/>
      <c r="AH85" s="971"/>
      <c r="AI85" s="971"/>
      <c r="AJ85" s="971"/>
      <c r="AK85" s="971">
        <v>6</v>
      </c>
      <c r="AL85" s="971"/>
      <c r="AM85" s="971"/>
      <c r="AN85" s="971"/>
      <c r="AO85" s="971"/>
      <c r="AP85" s="971" t="s">
        <v>508</v>
      </c>
      <c r="AQ85" s="971"/>
      <c r="AR85" s="971"/>
      <c r="AS85" s="971"/>
      <c r="AT85" s="971"/>
      <c r="AU85" s="971" t="s">
        <v>508</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t="s">
        <v>593</v>
      </c>
      <c r="C86" s="975"/>
      <c r="D86" s="975"/>
      <c r="E86" s="975"/>
      <c r="F86" s="975"/>
      <c r="G86" s="975"/>
      <c r="H86" s="975"/>
      <c r="I86" s="975"/>
      <c r="J86" s="975"/>
      <c r="K86" s="975"/>
      <c r="L86" s="975"/>
      <c r="M86" s="975"/>
      <c r="N86" s="975"/>
      <c r="O86" s="975"/>
      <c r="P86" s="976"/>
      <c r="Q86" s="977">
        <v>2074</v>
      </c>
      <c r="R86" s="971"/>
      <c r="S86" s="971"/>
      <c r="T86" s="971"/>
      <c r="U86" s="971"/>
      <c r="V86" s="971">
        <v>2070</v>
      </c>
      <c r="W86" s="971"/>
      <c r="X86" s="971"/>
      <c r="Y86" s="971"/>
      <c r="Z86" s="971"/>
      <c r="AA86" s="971">
        <v>5</v>
      </c>
      <c r="AB86" s="971"/>
      <c r="AC86" s="971"/>
      <c r="AD86" s="971"/>
      <c r="AE86" s="971"/>
      <c r="AF86" s="971">
        <v>5</v>
      </c>
      <c r="AG86" s="971"/>
      <c r="AH86" s="971"/>
      <c r="AI86" s="971"/>
      <c r="AJ86" s="971"/>
      <c r="AK86" s="971" t="s">
        <v>574</v>
      </c>
      <c r="AL86" s="971"/>
      <c r="AM86" s="971"/>
      <c r="AN86" s="971"/>
      <c r="AO86" s="971"/>
      <c r="AP86" s="971" t="s">
        <v>508</v>
      </c>
      <c r="AQ86" s="971"/>
      <c r="AR86" s="971"/>
      <c r="AS86" s="971"/>
      <c r="AT86" s="971"/>
      <c r="AU86" s="971" t="s">
        <v>508</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388</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307</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307</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307</v>
      </c>
      <c r="DR109" s="896"/>
      <c r="DS109" s="896"/>
      <c r="DT109" s="896"/>
      <c r="DU109" s="897"/>
      <c r="DV109" s="898" t="s">
        <v>426</v>
      </c>
      <c r="DW109" s="896"/>
      <c r="DX109" s="896"/>
      <c r="DY109" s="896"/>
      <c r="DZ109" s="929"/>
    </row>
    <row r="110" spans="1:131" s="230" customFormat="1" ht="26.25" customHeight="1" x14ac:dyDescent="0.15">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2563588</v>
      </c>
      <c r="AB110" s="889"/>
      <c r="AC110" s="889"/>
      <c r="AD110" s="889"/>
      <c r="AE110" s="890"/>
      <c r="AF110" s="891">
        <v>2661101</v>
      </c>
      <c r="AG110" s="889"/>
      <c r="AH110" s="889"/>
      <c r="AI110" s="889"/>
      <c r="AJ110" s="890"/>
      <c r="AK110" s="891">
        <v>2704301</v>
      </c>
      <c r="AL110" s="889"/>
      <c r="AM110" s="889"/>
      <c r="AN110" s="889"/>
      <c r="AO110" s="890"/>
      <c r="AP110" s="892">
        <v>17.600000000000001</v>
      </c>
      <c r="AQ110" s="893"/>
      <c r="AR110" s="893"/>
      <c r="AS110" s="893"/>
      <c r="AT110" s="894"/>
      <c r="AU110" s="930" t="s">
        <v>75</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26283910</v>
      </c>
      <c r="BR110" s="842"/>
      <c r="BS110" s="842"/>
      <c r="BT110" s="842"/>
      <c r="BU110" s="842"/>
      <c r="BV110" s="842">
        <v>26031261</v>
      </c>
      <c r="BW110" s="842"/>
      <c r="BX110" s="842"/>
      <c r="BY110" s="842"/>
      <c r="BZ110" s="842"/>
      <c r="CA110" s="842">
        <v>24582792</v>
      </c>
      <c r="CB110" s="842"/>
      <c r="CC110" s="842"/>
      <c r="CD110" s="842"/>
      <c r="CE110" s="842"/>
      <c r="CF110" s="866">
        <v>159.6</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432</v>
      </c>
      <c r="DH110" s="842"/>
      <c r="DI110" s="842"/>
      <c r="DJ110" s="842"/>
      <c r="DK110" s="842"/>
      <c r="DL110" s="842" t="s">
        <v>433</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15">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435</v>
      </c>
      <c r="AG111" s="919"/>
      <c r="AH111" s="919"/>
      <c r="AI111" s="919"/>
      <c r="AJ111" s="920"/>
      <c r="AK111" s="921" t="s">
        <v>435</v>
      </c>
      <c r="AL111" s="919"/>
      <c r="AM111" s="919"/>
      <c r="AN111" s="919"/>
      <c r="AO111" s="920"/>
      <c r="AP111" s="922" t="s">
        <v>435</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v>42100</v>
      </c>
      <c r="BR111" s="817"/>
      <c r="BS111" s="817"/>
      <c r="BT111" s="817"/>
      <c r="BU111" s="817"/>
      <c r="BV111" s="817">
        <v>33680</v>
      </c>
      <c r="BW111" s="817"/>
      <c r="BX111" s="817"/>
      <c r="BY111" s="817"/>
      <c r="BZ111" s="817"/>
      <c r="CA111" s="817">
        <v>25260</v>
      </c>
      <c r="CB111" s="817"/>
      <c r="CC111" s="817"/>
      <c r="CD111" s="817"/>
      <c r="CE111" s="817"/>
      <c r="CF111" s="875">
        <v>0.2</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435</v>
      </c>
      <c r="DH111" s="817"/>
      <c r="DI111" s="817"/>
      <c r="DJ111" s="817"/>
      <c r="DK111" s="817"/>
      <c r="DL111" s="817" t="s">
        <v>433</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15">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433</v>
      </c>
      <c r="AB112" s="780"/>
      <c r="AC112" s="780"/>
      <c r="AD112" s="780"/>
      <c r="AE112" s="781"/>
      <c r="AF112" s="782" t="s">
        <v>129</v>
      </c>
      <c r="AG112" s="780"/>
      <c r="AH112" s="780"/>
      <c r="AI112" s="780"/>
      <c r="AJ112" s="781"/>
      <c r="AK112" s="782" t="s">
        <v>129</v>
      </c>
      <c r="AL112" s="780"/>
      <c r="AM112" s="780"/>
      <c r="AN112" s="780"/>
      <c r="AO112" s="781"/>
      <c r="AP112" s="824" t="s">
        <v>435</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6381601</v>
      </c>
      <c r="BR112" s="817"/>
      <c r="BS112" s="817"/>
      <c r="BT112" s="817"/>
      <c r="BU112" s="817"/>
      <c r="BV112" s="817">
        <v>6037300</v>
      </c>
      <c r="BW112" s="817"/>
      <c r="BX112" s="817"/>
      <c r="BY112" s="817"/>
      <c r="BZ112" s="817"/>
      <c r="CA112" s="817">
        <v>5455768</v>
      </c>
      <c r="CB112" s="817"/>
      <c r="CC112" s="817"/>
      <c r="CD112" s="817"/>
      <c r="CE112" s="817"/>
      <c r="CF112" s="875">
        <v>35.4</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433</v>
      </c>
      <c r="DH112" s="817"/>
      <c r="DI112" s="817"/>
      <c r="DJ112" s="817"/>
      <c r="DK112" s="817"/>
      <c r="DL112" s="817" t="s">
        <v>129</v>
      </c>
      <c r="DM112" s="817"/>
      <c r="DN112" s="817"/>
      <c r="DO112" s="817"/>
      <c r="DP112" s="817"/>
      <c r="DQ112" s="817" t="s">
        <v>435</v>
      </c>
      <c r="DR112" s="817"/>
      <c r="DS112" s="817"/>
      <c r="DT112" s="817"/>
      <c r="DU112" s="817"/>
      <c r="DV112" s="794" t="s">
        <v>435</v>
      </c>
      <c r="DW112" s="794"/>
      <c r="DX112" s="794"/>
      <c r="DY112" s="794"/>
      <c r="DZ112" s="795"/>
    </row>
    <row r="113" spans="1:130" s="230" customFormat="1" ht="26.25" customHeight="1" x14ac:dyDescent="0.15">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730535</v>
      </c>
      <c r="AB113" s="919"/>
      <c r="AC113" s="919"/>
      <c r="AD113" s="919"/>
      <c r="AE113" s="920"/>
      <c r="AF113" s="921">
        <v>655810</v>
      </c>
      <c r="AG113" s="919"/>
      <c r="AH113" s="919"/>
      <c r="AI113" s="919"/>
      <c r="AJ113" s="920"/>
      <c r="AK113" s="921">
        <v>650485</v>
      </c>
      <c r="AL113" s="919"/>
      <c r="AM113" s="919"/>
      <c r="AN113" s="919"/>
      <c r="AO113" s="920"/>
      <c r="AP113" s="922">
        <v>4.2</v>
      </c>
      <c r="AQ113" s="923"/>
      <c r="AR113" s="923"/>
      <c r="AS113" s="923"/>
      <c r="AT113" s="924"/>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4415631</v>
      </c>
      <c r="BR113" s="817"/>
      <c r="BS113" s="817"/>
      <c r="BT113" s="817"/>
      <c r="BU113" s="817"/>
      <c r="BV113" s="817">
        <v>5283869</v>
      </c>
      <c r="BW113" s="817"/>
      <c r="BX113" s="817"/>
      <c r="BY113" s="817"/>
      <c r="BZ113" s="817"/>
      <c r="CA113" s="817">
        <v>5011905</v>
      </c>
      <c r="CB113" s="817"/>
      <c r="CC113" s="817"/>
      <c r="CD113" s="817"/>
      <c r="CE113" s="817"/>
      <c r="CF113" s="875">
        <v>32.5</v>
      </c>
      <c r="CG113" s="876"/>
      <c r="CH113" s="876"/>
      <c r="CI113" s="876"/>
      <c r="CJ113" s="876"/>
      <c r="CK113" s="927"/>
      <c r="CL113" s="821"/>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435</v>
      </c>
      <c r="DM113" s="780"/>
      <c r="DN113" s="780"/>
      <c r="DO113" s="780"/>
      <c r="DP113" s="781"/>
      <c r="DQ113" s="782" t="s">
        <v>433</v>
      </c>
      <c r="DR113" s="780"/>
      <c r="DS113" s="780"/>
      <c r="DT113" s="780"/>
      <c r="DU113" s="781"/>
      <c r="DV113" s="824" t="s">
        <v>433</v>
      </c>
      <c r="DW113" s="825"/>
      <c r="DX113" s="825"/>
      <c r="DY113" s="825"/>
      <c r="DZ113" s="826"/>
    </row>
    <row r="114" spans="1:130" s="230" customFormat="1" ht="26.25" customHeight="1" x14ac:dyDescent="0.15">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398037</v>
      </c>
      <c r="AB114" s="780"/>
      <c r="AC114" s="780"/>
      <c r="AD114" s="780"/>
      <c r="AE114" s="781"/>
      <c r="AF114" s="782">
        <v>409417</v>
      </c>
      <c r="AG114" s="780"/>
      <c r="AH114" s="780"/>
      <c r="AI114" s="780"/>
      <c r="AJ114" s="781"/>
      <c r="AK114" s="782">
        <v>440505</v>
      </c>
      <c r="AL114" s="780"/>
      <c r="AM114" s="780"/>
      <c r="AN114" s="780"/>
      <c r="AO114" s="781"/>
      <c r="AP114" s="824">
        <v>2.9</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3459670</v>
      </c>
      <c r="BR114" s="817"/>
      <c r="BS114" s="817"/>
      <c r="BT114" s="817"/>
      <c r="BU114" s="817"/>
      <c r="BV114" s="817">
        <v>3526582</v>
      </c>
      <c r="BW114" s="817"/>
      <c r="BX114" s="817"/>
      <c r="BY114" s="817"/>
      <c r="BZ114" s="817"/>
      <c r="CA114" s="817">
        <v>3426997</v>
      </c>
      <c r="CB114" s="817"/>
      <c r="CC114" s="817"/>
      <c r="CD114" s="817"/>
      <c r="CE114" s="817"/>
      <c r="CF114" s="875">
        <v>22.3</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433</v>
      </c>
      <c r="DR114" s="780"/>
      <c r="DS114" s="780"/>
      <c r="DT114" s="780"/>
      <c r="DU114" s="781"/>
      <c r="DV114" s="824" t="s">
        <v>129</v>
      </c>
      <c r="DW114" s="825"/>
      <c r="DX114" s="825"/>
      <c r="DY114" s="825"/>
      <c r="DZ114" s="826"/>
    </row>
    <row r="115" spans="1:130" s="230" customFormat="1" ht="26.25" customHeight="1" x14ac:dyDescent="0.15">
      <c r="A115" s="914"/>
      <c r="B115" s="915"/>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8572</v>
      </c>
      <c r="AB115" s="919"/>
      <c r="AC115" s="919"/>
      <c r="AD115" s="919"/>
      <c r="AE115" s="920"/>
      <c r="AF115" s="921">
        <v>8546</v>
      </c>
      <c r="AG115" s="919"/>
      <c r="AH115" s="919"/>
      <c r="AI115" s="919"/>
      <c r="AJ115" s="920"/>
      <c r="AK115" s="921">
        <v>8521</v>
      </c>
      <c r="AL115" s="919"/>
      <c r="AM115" s="919"/>
      <c r="AN115" s="919"/>
      <c r="AO115" s="920"/>
      <c r="AP115" s="922">
        <v>0.1</v>
      </c>
      <c r="AQ115" s="923"/>
      <c r="AR115" s="923"/>
      <c r="AS115" s="923"/>
      <c r="AT115" s="924"/>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t="s">
        <v>435</v>
      </c>
      <c r="BR115" s="817"/>
      <c r="BS115" s="817"/>
      <c r="BT115" s="817"/>
      <c r="BU115" s="817"/>
      <c r="BV115" s="817" t="s">
        <v>435</v>
      </c>
      <c r="BW115" s="817"/>
      <c r="BX115" s="817"/>
      <c r="BY115" s="817"/>
      <c r="BZ115" s="817"/>
      <c r="CA115" s="817" t="s">
        <v>129</v>
      </c>
      <c r="CB115" s="817"/>
      <c r="CC115" s="817"/>
      <c r="CD115" s="817"/>
      <c r="CE115" s="817"/>
      <c r="CF115" s="875" t="s">
        <v>433</v>
      </c>
      <c r="CG115" s="876"/>
      <c r="CH115" s="876"/>
      <c r="CI115" s="876"/>
      <c r="CJ115" s="876"/>
      <c r="CK115" s="927"/>
      <c r="CL115" s="821"/>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433</v>
      </c>
      <c r="DH115" s="780"/>
      <c r="DI115" s="780"/>
      <c r="DJ115" s="780"/>
      <c r="DK115" s="781"/>
      <c r="DL115" s="782" t="s">
        <v>435</v>
      </c>
      <c r="DM115" s="780"/>
      <c r="DN115" s="780"/>
      <c r="DO115" s="780"/>
      <c r="DP115" s="781"/>
      <c r="DQ115" s="782" t="s">
        <v>435</v>
      </c>
      <c r="DR115" s="780"/>
      <c r="DS115" s="780"/>
      <c r="DT115" s="780"/>
      <c r="DU115" s="781"/>
      <c r="DV115" s="824" t="s">
        <v>129</v>
      </c>
      <c r="DW115" s="825"/>
      <c r="DX115" s="825"/>
      <c r="DY115" s="825"/>
      <c r="DZ115" s="826"/>
    </row>
    <row r="116" spans="1:130" s="230" customFormat="1" ht="26.25" customHeight="1" x14ac:dyDescent="0.15">
      <c r="A116" s="916"/>
      <c r="B116" s="917"/>
      <c r="C116" s="839" t="s">
        <v>451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880</v>
      </c>
      <c r="AB116" s="780"/>
      <c r="AC116" s="780"/>
      <c r="AD116" s="780"/>
      <c r="AE116" s="781"/>
      <c r="AF116" s="782" t="s">
        <v>435</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435</v>
      </c>
      <c r="BR116" s="817"/>
      <c r="BS116" s="817"/>
      <c r="BT116" s="817"/>
      <c r="BU116" s="817"/>
      <c r="BV116" s="817" t="s">
        <v>129</v>
      </c>
      <c r="BW116" s="817"/>
      <c r="BX116" s="817"/>
      <c r="BY116" s="817"/>
      <c r="BZ116" s="817"/>
      <c r="CA116" s="817" t="s">
        <v>129</v>
      </c>
      <c r="CB116" s="817"/>
      <c r="CC116" s="817"/>
      <c r="CD116" s="817"/>
      <c r="CE116" s="817"/>
      <c r="CF116" s="875" t="s">
        <v>433</v>
      </c>
      <c r="CG116" s="876"/>
      <c r="CH116" s="876"/>
      <c r="CI116" s="876"/>
      <c r="CJ116" s="876"/>
      <c r="CK116" s="927"/>
      <c r="CL116" s="821"/>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42100</v>
      </c>
      <c r="DH116" s="780"/>
      <c r="DI116" s="780"/>
      <c r="DJ116" s="780"/>
      <c r="DK116" s="781"/>
      <c r="DL116" s="782">
        <v>33680</v>
      </c>
      <c r="DM116" s="780"/>
      <c r="DN116" s="780"/>
      <c r="DO116" s="780"/>
      <c r="DP116" s="781"/>
      <c r="DQ116" s="782">
        <v>25260</v>
      </c>
      <c r="DR116" s="780"/>
      <c r="DS116" s="780"/>
      <c r="DT116" s="780"/>
      <c r="DU116" s="781"/>
      <c r="DV116" s="824">
        <v>0.2</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454</v>
      </c>
      <c r="Z117" s="897"/>
      <c r="AA117" s="902">
        <v>3701612</v>
      </c>
      <c r="AB117" s="903"/>
      <c r="AC117" s="903"/>
      <c r="AD117" s="903"/>
      <c r="AE117" s="904"/>
      <c r="AF117" s="905">
        <v>3734874</v>
      </c>
      <c r="AG117" s="903"/>
      <c r="AH117" s="903"/>
      <c r="AI117" s="903"/>
      <c r="AJ117" s="904"/>
      <c r="AK117" s="905">
        <v>3803812</v>
      </c>
      <c r="AL117" s="903"/>
      <c r="AM117" s="903"/>
      <c r="AN117" s="903"/>
      <c r="AO117" s="904"/>
      <c r="AP117" s="906"/>
      <c r="AQ117" s="907"/>
      <c r="AR117" s="907"/>
      <c r="AS117" s="907"/>
      <c r="AT117" s="908"/>
      <c r="AU117" s="932"/>
      <c r="AV117" s="933"/>
      <c r="AW117" s="933"/>
      <c r="AX117" s="933"/>
      <c r="AY117" s="933"/>
      <c r="AZ117" s="863" t="s">
        <v>455</v>
      </c>
      <c r="BA117" s="864"/>
      <c r="BB117" s="864"/>
      <c r="BC117" s="864"/>
      <c r="BD117" s="864"/>
      <c r="BE117" s="864"/>
      <c r="BF117" s="864"/>
      <c r="BG117" s="864"/>
      <c r="BH117" s="864"/>
      <c r="BI117" s="864"/>
      <c r="BJ117" s="864"/>
      <c r="BK117" s="864"/>
      <c r="BL117" s="864"/>
      <c r="BM117" s="864"/>
      <c r="BN117" s="864"/>
      <c r="BO117" s="864"/>
      <c r="BP117" s="865"/>
      <c r="BQ117" s="816" t="s">
        <v>432</v>
      </c>
      <c r="BR117" s="817"/>
      <c r="BS117" s="817"/>
      <c r="BT117" s="817"/>
      <c r="BU117" s="817"/>
      <c r="BV117" s="817" t="s">
        <v>435</v>
      </c>
      <c r="BW117" s="817"/>
      <c r="BX117" s="817"/>
      <c r="BY117" s="817"/>
      <c r="BZ117" s="817"/>
      <c r="CA117" s="817" t="s">
        <v>129</v>
      </c>
      <c r="CB117" s="817"/>
      <c r="CC117" s="817"/>
      <c r="CD117" s="817"/>
      <c r="CE117" s="817"/>
      <c r="CF117" s="875" t="s">
        <v>435</v>
      </c>
      <c r="CG117" s="876"/>
      <c r="CH117" s="876"/>
      <c r="CI117" s="876"/>
      <c r="CJ117" s="876"/>
      <c r="CK117" s="927"/>
      <c r="CL117" s="821"/>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435</v>
      </c>
      <c r="DM117" s="780"/>
      <c r="DN117" s="780"/>
      <c r="DO117" s="780"/>
      <c r="DP117" s="781"/>
      <c r="DQ117" s="782" t="s">
        <v>435</v>
      </c>
      <c r="DR117" s="780"/>
      <c r="DS117" s="780"/>
      <c r="DT117" s="780"/>
      <c r="DU117" s="781"/>
      <c r="DV117" s="824" t="s">
        <v>432</v>
      </c>
      <c r="DW117" s="825"/>
      <c r="DX117" s="825"/>
      <c r="DY117" s="825"/>
      <c r="DZ117" s="826"/>
    </row>
    <row r="118" spans="1:130" s="230" customFormat="1" ht="26.25" customHeight="1" x14ac:dyDescent="0.15">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307</v>
      </c>
      <c r="AL118" s="896"/>
      <c r="AM118" s="896"/>
      <c r="AN118" s="896"/>
      <c r="AO118" s="897"/>
      <c r="AP118" s="899" t="s">
        <v>426</v>
      </c>
      <c r="AQ118" s="900"/>
      <c r="AR118" s="900"/>
      <c r="AS118" s="900"/>
      <c r="AT118" s="901"/>
      <c r="AU118" s="932"/>
      <c r="AV118" s="933"/>
      <c r="AW118" s="933"/>
      <c r="AX118" s="933"/>
      <c r="AY118" s="933"/>
      <c r="AZ118" s="838" t="s">
        <v>457</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435</v>
      </c>
      <c r="BW118" s="845"/>
      <c r="BX118" s="845"/>
      <c r="BY118" s="845"/>
      <c r="BZ118" s="845"/>
      <c r="CA118" s="845" t="s">
        <v>435</v>
      </c>
      <c r="CB118" s="845"/>
      <c r="CC118" s="845"/>
      <c r="CD118" s="845"/>
      <c r="CE118" s="845"/>
      <c r="CF118" s="875" t="s">
        <v>435</v>
      </c>
      <c r="CG118" s="876"/>
      <c r="CH118" s="876"/>
      <c r="CI118" s="876"/>
      <c r="CJ118" s="876"/>
      <c r="CK118" s="927"/>
      <c r="CL118" s="821"/>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435</v>
      </c>
      <c r="DH118" s="780"/>
      <c r="DI118" s="780"/>
      <c r="DJ118" s="780"/>
      <c r="DK118" s="781"/>
      <c r="DL118" s="782" t="s">
        <v>435</v>
      </c>
      <c r="DM118" s="780"/>
      <c r="DN118" s="780"/>
      <c r="DO118" s="780"/>
      <c r="DP118" s="781"/>
      <c r="DQ118" s="782" t="s">
        <v>435</v>
      </c>
      <c r="DR118" s="780"/>
      <c r="DS118" s="780"/>
      <c r="DT118" s="780"/>
      <c r="DU118" s="781"/>
      <c r="DV118" s="824" t="s">
        <v>435</v>
      </c>
      <c r="DW118" s="825"/>
      <c r="DX118" s="825"/>
      <c r="DY118" s="825"/>
      <c r="DZ118" s="826"/>
    </row>
    <row r="119" spans="1:130" s="230" customFormat="1" ht="26.25" customHeight="1" x14ac:dyDescent="0.15">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435</v>
      </c>
      <c r="AB119" s="889"/>
      <c r="AC119" s="889"/>
      <c r="AD119" s="889"/>
      <c r="AE119" s="890"/>
      <c r="AF119" s="891" t="s">
        <v>435</v>
      </c>
      <c r="AG119" s="889"/>
      <c r="AH119" s="889"/>
      <c r="AI119" s="889"/>
      <c r="AJ119" s="890"/>
      <c r="AK119" s="891" t="s">
        <v>435</v>
      </c>
      <c r="AL119" s="889"/>
      <c r="AM119" s="889"/>
      <c r="AN119" s="889"/>
      <c r="AO119" s="890"/>
      <c r="AP119" s="892" t="s">
        <v>435</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459</v>
      </c>
      <c r="BP119" s="878"/>
      <c r="BQ119" s="879">
        <v>40582912</v>
      </c>
      <c r="BR119" s="845"/>
      <c r="BS119" s="845"/>
      <c r="BT119" s="845"/>
      <c r="BU119" s="845"/>
      <c r="BV119" s="845">
        <v>40912692</v>
      </c>
      <c r="BW119" s="845"/>
      <c r="BX119" s="845"/>
      <c r="BY119" s="845"/>
      <c r="BZ119" s="845"/>
      <c r="CA119" s="845">
        <v>38502722</v>
      </c>
      <c r="CB119" s="845"/>
      <c r="CC119" s="845"/>
      <c r="CD119" s="845"/>
      <c r="CE119" s="845"/>
      <c r="CF119" s="748"/>
      <c r="CG119" s="749"/>
      <c r="CH119" s="749"/>
      <c r="CI119" s="749"/>
      <c r="CJ119" s="834"/>
      <c r="CK119" s="928"/>
      <c r="CL119" s="823"/>
      <c r="CM119" s="838" t="s">
        <v>460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435</v>
      </c>
      <c r="AL120" s="780"/>
      <c r="AM120" s="780"/>
      <c r="AN120" s="780"/>
      <c r="AO120" s="781"/>
      <c r="AP120" s="824" t="s">
        <v>435</v>
      </c>
      <c r="AQ120" s="825"/>
      <c r="AR120" s="825"/>
      <c r="AS120" s="825"/>
      <c r="AT120" s="826"/>
      <c r="AU120" s="880" t="s">
        <v>461</v>
      </c>
      <c r="AV120" s="881"/>
      <c r="AW120" s="881"/>
      <c r="AX120" s="881"/>
      <c r="AY120" s="882"/>
      <c r="AZ120" s="860" t="s">
        <v>462</v>
      </c>
      <c r="BA120" s="808"/>
      <c r="BB120" s="808"/>
      <c r="BC120" s="808"/>
      <c r="BD120" s="808"/>
      <c r="BE120" s="808"/>
      <c r="BF120" s="808"/>
      <c r="BG120" s="808"/>
      <c r="BH120" s="808"/>
      <c r="BI120" s="808"/>
      <c r="BJ120" s="808"/>
      <c r="BK120" s="808"/>
      <c r="BL120" s="808"/>
      <c r="BM120" s="808"/>
      <c r="BN120" s="808"/>
      <c r="BO120" s="808"/>
      <c r="BP120" s="809"/>
      <c r="BQ120" s="861">
        <v>4274782</v>
      </c>
      <c r="BR120" s="842"/>
      <c r="BS120" s="842"/>
      <c r="BT120" s="842"/>
      <c r="BU120" s="842"/>
      <c r="BV120" s="842">
        <v>4868710</v>
      </c>
      <c r="BW120" s="842"/>
      <c r="BX120" s="842"/>
      <c r="BY120" s="842"/>
      <c r="BZ120" s="842"/>
      <c r="CA120" s="842">
        <v>4903517</v>
      </c>
      <c r="CB120" s="842"/>
      <c r="CC120" s="842"/>
      <c r="CD120" s="842"/>
      <c r="CE120" s="842"/>
      <c r="CF120" s="866">
        <v>31.8</v>
      </c>
      <c r="CG120" s="867"/>
      <c r="CH120" s="867"/>
      <c r="CI120" s="867"/>
      <c r="CJ120" s="867"/>
      <c r="CK120" s="868" t="s">
        <v>463</v>
      </c>
      <c r="CL120" s="852"/>
      <c r="CM120" s="852"/>
      <c r="CN120" s="852"/>
      <c r="CO120" s="853"/>
      <c r="CP120" s="872" t="s">
        <v>404</v>
      </c>
      <c r="CQ120" s="873"/>
      <c r="CR120" s="873"/>
      <c r="CS120" s="873"/>
      <c r="CT120" s="873"/>
      <c r="CU120" s="873"/>
      <c r="CV120" s="873"/>
      <c r="CW120" s="873"/>
      <c r="CX120" s="873"/>
      <c r="CY120" s="873"/>
      <c r="CZ120" s="873"/>
      <c r="DA120" s="873"/>
      <c r="DB120" s="873"/>
      <c r="DC120" s="873"/>
      <c r="DD120" s="873"/>
      <c r="DE120" s="873"/>
      <c r="DF120" s="874"/>
      <c r="DG120" s="861">
        <v>6358646</v>
      </c>
      <c r="DH120" s="842"/>
      <c r="DI120" s="842"/>
      <c r="DJ120" s="842"/>
      <c r="DK120" s="842"/>
      <c r="DL120" s="842">
        <v>6015434</v>
      </c>
      <c r="DM120" s="842"/>
      <c r="DN120" s="842"/>
      <c r="DO120" s="842"/>
      <c r="DP120" s="842"/>
      <c r="DQ120" s="842">
        <v>5436673</v>
      </c>
      <c r="DR120" s="842"/>
      <c r="DS120" s="842"/>
      <c r="DT120" s="842"/>
      <c r="DU120" s="842"/>
      <c r="DV120" s="843">
        <v>35.299999999999997</v>
      </c>
      <c r="DW120" s="843"/>
      <c r="DX120" s="843"/>
      <c r="DY120" s="843"/>
      <c r="DZ120" s="844"/>
    </row>
    <row r="121" spans="1:130" s="230" customFormat="1" ht="26.25" customHeight="1" x14ac:dyDescent="0.15">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435</v>
      </c>
      <c r="AL121" s="780"/>
      <c r="AM121" s="780"/>
      <c r="AN121" s="780"/>
      <c r="AO121" s="781"/>
      <c r="AP121" s="824" t="s">
        <v>129</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v>3881105</v>
      </c>
      <c r="BR121" s="817"/>
      <c r="BS121" s="817"/>
      <c r="BT121" s="817"/>
      <c r="BU121" s="817"/>
      <c r="BV121" s="817">
        <v>3857031</v>
      </c>
      <c r="BW121" s="817"/>
      <c r="BX121" s="817"/>
      <c r="BY121" s="817"/>
      <c r="BZ121" s="817"/>
      <c r="CA121" s="817">
        <v>3697428</v>
      </c>
      <c r="CB121" s="817"/>
      <c r="CC121" s="817"/>
      <c r="CD121" s="817"/>
      <c r="CE121" s="817"/>
      <c r="CF121" s="875">
        <v>24</v>
      </c>
      <c r="CG121" s="876"/>
      <c r="CH121" s="876"/>
      <c r="CI121" s="876"/>
      <c r="CJ121" s="876"/>
      <c r="CK121" s="869"/>
      <c r="CL121" s="855"/>
      <c r="CM121" s="855"/>
      <c r="CN121" s="855"/>
      <c r="CO121" s="856"/>
      <c r="CP121" s="835" t="s">
        <v>466</v>
      </c>
      <c r="CQ121" s="836"/>
      <c r="CR121" s="836"/>
      <c r="CS121" s="836"/>
      <c r="CT121" s="836"/>
      <c r="CU121" s="836"/>
      <c r="CV121" s="836"/>
      <c r="CW121" s="836"/>
      <c r="CX121" s="836"/>
      <c r="CY121" s="836"/>
      <c r="CZ121" s="836"/>
      <c r="DA121" s="836"/>
      <c r="DB121" s="836"/>
      <c r="DC121" s="836"/>
      <c r="DD121" s="836"/>
      <c r="DE121" s="836"/>
      <c r="DF121" s="837"/>
      <c r="DG121" s="816">
        <v>22955</v>
      </c>
      <c r="DH121" s="817"/>
      <c r="DI121" s="817"/>
      <c r="DJ121" s="817"/>
      <c r="DK121" s="817"/>
      <c r="DL121" s="817">
        <v>21866</v>
      </c>
      <c r="DM121" s="817"/>
      <c r="DN121" s="817"/>
      <c r="DO121" s="817"/>
      <c r="DP121" s="817"/>
      <c r="DQ121" s="817">
        <v>19095</v>
      </c>
      <c r="DR121" s="817"/>
      <c r="DS121" s="817"/>
      <c r="DT121" s="817"/>
      <c r="DU121" s="817"/>
      <c r="DV121" s="794">
        <v>0.1</v>
      </c>
      <c r="DW121" s="794"/>
      <c r="DX121" s="794"/>
      <c r="DY121" s="794"/>
      <c r="DZ121" s="795"/>
    </row>
    <row r="122" spans="1:130" s="230" customFormat="1" ht="26.25" customHeight="1" x14ac:dyDescent="0.15">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435</v>
      </c>
      <c r="AL122" s="780"/>
      <c r="AM122" s="780"/>
      <c r="AN122" s="780"/>
      <c r="AO122" s="781"/>
      <c r="AP122" s="824" t="s">
        <v>435</v>
      </c>
      <c r="AQ122" s="825"/>
      <c r="AR122" s="825"/>
      <c r="AS122" s="825"/>
      <c r="AT122" s="826"/>
      <c r="AU122" s="883"/>
      <c r="AV122" s="884"/>
      <c r="AW122" s="884"/>
      <c r="AX122" s="884"/>
      <c r="AY122" s="885"/>
      <c r="AZ122" s="838" t="s">
        <v>467</v>
      </c>
      <c r="BA122" s="839"/>
      <c r="BB122" s="839"/>
      <c r="BC122" s="839"/>
      <c r="BD122" s="839"/>
      <c r="BE122" s="839"/>
      <c r="BF122" s="839"/>
      <c r="BG122" s="839"/>
      <c r="BH122" s="839"/>
      <c r="BI122" s="839"/>
      <c r="BJ122" s="839"/>
      <c r="BK122" s="839"/>
      <c r="BL122" s="839"/>
      <c r="BM122" s="839"/>
      <c r="BN122" s="839"/>
      <c r="BO122" s="839"/>
      <c r="BP122" s="840"/>
      <c r="BQ122" s="879">
        <v>25259500</v>
      </c>
      <c r="BR122" s="845"/>
      <c r="BS122" s="845"/>
      <c r="BT122" s="845"/>
      <c r="BU122" s="845"/>
      <c r="BV122" s="845">
        <v>25127258</v>
      </c>
      <c r="BW122" s="845"/>
      <c r="BX122" s="845"/>
      <c r="BY122" s="845"/>
      <c r="BZ122" s="845"/>
      <c r="CA122" s="845">
        <v>24140927</v>
      </c>
      <c r="CB122" s="845"/>
      <c r="CC122" s="845"/>
      <c r="CD122" s="845"/>
      <c r="CE122" s="845"/>
      <c r="CF122" s="846">
        <v>156.80000000000001</v>
      </c>
      <c r="CG122" s="847"/>
      <c r="CH122" s="847"/>
      <c r="CI122" s="847"/>
      <c r="CJ122" s="847"/>
      <c r="CK122" s="869"/>
      <c r="CL122" s="855"/>
      <c r="CM122" s="855"/>
      <c r="CN122" s="855"/>
      <c r="CO122" s="856"/>
      <c r="CP122" s="835" t="s">
        <v>401</v>
      </c>
      <c r="CQ122" s="836"/>
      <c r="CR122" s="836"/>
      <c r="CS122" s="836"/>
      <c r="CT122" s="836"/>
      <c r="CU122" s="836"/>
      <c r="CV122" s="836"/>
      <c r="CW122" s="836"/>
      <c r="CX122" s="836"/>
      <c r="CY122" s="836"/>
      <c r="CZ122" s="836"/>
      <c r="DA122" s="836"/>
      <c r="DB122" s="836"/>
      <c r="DC122" s="836"/>
      <c r="DD122" s="836"/>
      <c r="DE122" s="836"/>
      <c r="DF122" s="837"/>
      <c r="DG122" s="816" t="s">
        <v>435</v>
      </c>
      <c r="DH122" s="817"/>
      <c r="DI122" s="817"/>
      <c r="DJ122" s="817"/>
      <c r="DK122" s="817"/>
      <c r="DL122" s="817" t="s">
        <v>435</v>
      </c>
      <c r="DM122" s="817"/>
      <c r="DN122" s="817"/>
      <c r="DO122" s="817"/>
      <c r="DP122" s="817"/>
      <c r="DQ122" s="817" t="s">
        <v>435</v>
      </c>
      <c r="DR122" s="817"/>
      <c r="DS122" s="817"/>
      <c r="DT122" s="817"/>
      <c r="DU122" s="817"/>
      <c r="DV122" s="794" t="s">
        <v>435</v>
      </c>
      <c r="DW122" s="794"/>
      <c r="DX122" s="794"/>
      <c r="DY122" s="794"/>
      <c r="DZ122" s="795"/>
    </row>
    <row r="123" spans="1:130" s="230" customFormat="1" ht="26.25" customHeight="1" x14ac:dyDescent="0.15">
      <c r="A123" s="820"/>
      <c r="B123" s="821"/>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8572</v>
      </c>
      <c r="AB123" s="780"/>
      <c r="AC123" s="780"/>
      <c r="AD123" s="780"/>
      <c r="AE123" s="781"/>
      <c r="AF123" s="782">
        <v>8546</v>
      </c>
      <c r="AG123" s="780"/>
      <c r="AH123" s="780"/>
      <c r="AI123" s="780"/>
      <c r="AJ123" s="781"/>
      <c r="AK123" s="782">
        <v>8521</v>
      </c>
      <c r="AL123" s="780"/>
      <c r="AM123" s="780"/>
      <c r="AN123" s="780"/>
      <c r="AO123" s="781"/>
      <c r="AP123" s="824">
        <v>0.1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468</v>
      </c>
      <c r="BP123" s="878"/>
      <c r="BQ123" s="832">
        <v>33415387</v>
      </c>
      <c r="BR123" s="833"/>
      <c r="BS123" s="833"/>
      <c r="BT123" s="833"/>
      <c r="BU123" s="833"/>
      <c r="BV123" s="833">
        <v>33852999</v>
      </c>
      <c r="BW123" s="833"/>
      <c r="BX123" s="833"/>
      <c r="BY123" s="833"/>
      <c r="BZ123" s="833"/>
      <c r="CA123" s="833">
        <v>32741872</v>
      </c>
      <c r="CB123" s="833"/>
      <c r="CC123" s="833"/>
      <c r="CD123" s="833"/>
      <c r="CE123" s="833"/>
      <c r="CF123" s="748"/>
      <c r="CG123" s="749"/>
      <c r="CH123" s="749"/>
      <c r="CI123" s="749"/>
      <c r="CJ123" s="834"/>
      <c r="CK123" s="869"/>
      <c r="CL123" s="855"/>
      <c r="CM123" s="855"/>
      <c r="CN123" s="855"/>
      <c r="CO123" s="856"/>
      <c r="CP123" s="835" t="s">
        <v>469</v>
      </c>
      <c r="CQ123" s="836"/>
      <c r="CR123" s="836"/>
      <c r="CS123" s="836"/>
      <c r="CT123" s="836"/>
      <c r="CU123" s="836"/>
      <c r="CV123" s="836"/>
      <c r="CW123" s="836"/>
      <c r="CX123" s="836"/>
      <c r="CY123" s="836"/>
      <c r="CZ123" s="836"/>
      <c r="DA123" s="836"/>
      <c r="DB123" s="836"/>
      <c r="DC123" s="836"/>
      <c r="DD123" s="836"/>
      <c r="DE123" s="836"/>
      <c r="DF123" s="837"/>
      <c r="DG123" s="779" t="s">
        <v>470</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
      <c r="A124" s="820"/>
      <c r="B124" s="821"/>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470</v>
      </c>
      <c r="AG124" s="780"/>
      <c r="AH124" s="780"/>
      <c r="AI124" s="780"/>
      <c r="AJ124" s="781"/>
      <c r="AK124" s="782" t="s">
        <v>129</v>
      </c>
      <c r="AL124" s="780"/>
      <c r="AM124" s="780"/>
      <c r="AN124" s="780"/>
      <c r="AO124" s="781"/>
      <c r="AP124" s="824" t="s">
        <v>129</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48.2</v>
      </c>
      <c r="BR124" s="831"/>
      <c r="BS124" s="831"/>
      <c r="BT124" s="831"/>
      <c r="BU124" s="831"/>
      <c r="BV124" s="831">
        <v>44.7</v>
      </c>
      <c r="BW124" s="831"/>
      <c r="BX124" s="831"/>
      <c r="BY124" s="831"/>
      <c r="BZ124" s="831"/>
      <c r="CA124" s="831">
        <v>37.4</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432</v>
      </c>
      <c r="DW124" s="849"/>
      <c r="DX124" s="849"/>
      <c r="DY124" s="849"/>
      <c r="DZ124" s="850"/>
    </row>
    <row r="125" spans="1:130" s="230" customFormat="1" ht="26.25" customHeight="1" x14ac:dyDescent="0.15">
      <c r="A125" s="820"/>
      <c r="B125" s="821"/>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432</v>
      </c>
      <c r="AB125" s="780"/>
      <c r="AC125" s="780"/>
      <c r="AD125" s="780"/>
      <c r="AE125" s="781"/>
      <c r="AF125" s="782" t="s">
        <v>129</v>
      </c>
      <c r="AG125" s="780"/>
      <c r="AH125" s="780"/>
      <c r="AI125" s="780"/>
      <c r="AJ125" s="781"/>
      <c r="AK125" s="782" t="s">
        <v>432</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432</v>
      </c>
      <c r="AB126" s="780"/>
      <c r="AC126" s="780"/>
      <c r="AD126" s="780"/>
      <c r="AE126" s="781"/>
      <c r="AF126" s="782" t="s">
        <v>129</v>
      </c>
      <c r="AG126" s="780"/>
      <c r="AH126" s="780"/>
      <c r="AI126" s="780"/>
      <c r="AJ126" s="781"/>
      <c r="AK126" s="782" t="s">
        <v>129</v>
      </c>
      <c r="AL126" s="780"/>
      <c r="AM126" s="780"/>
      <c r="AN126" s="780"/>
      <c r="AO126" s="781"/>
      <c r="AP126" s="824" t="s">
        <v>470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432</v>
      </c>
      <c r="AB127" s="780"/>
      <c r="AC127" s="780"/>
      <c r="AD127" s="780"/>
      <c r="AE127" s="781"/>
      <c r="AF127" s="782" t="s">
        <v>432</v>
      </c>
      <c r="AG127" s="780"/>
      <c r="AH127" s="780"/>
      <c r="AI127" s="780"/>
      <c r="AJ127" s="781"/>
      <c r="AK127" s="782" t="s">
        <v>432</v>
      </c>
      <c r="AL127" s="780"/>
      <c r="AM127" s="780"/>
      <c r="AN127" s="780"/>
      <c r="AO127" s="781"/>
      <c r="AP127" s="824" t="s">
        <v>432</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432</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509676</v>
      </c>
      <c r="AB128" s="801"/>
      <c r="AC128" s="801"/>
      <c r="AD128" s="801"/>
      <c r="AE128" s="802"/>
      <c r="AF128" s="803">
        <v>511725</v>
      </c>
      <c r="AG128" s="801"/>
      <c r="AH128" s="801"/>
      <c r="AI128" s="801"/>
      <c r="AJ128" s="802"/>
      <c r="AK128" s="803">
        <v>525820</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129</v>
      </c>
      <c r="BG128" s="787"/>
      <c r="BH128" s="787"/>
      <c r="BI128" s="787"/>
      <c r="BJ128" s="787"/>
      <c r="BK128" s="787"/>
      <c r="BL128" s="810"/>
      <c r="BM128" s="786">
        <v>12.62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432</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16997850</v>
      </c>
      <c r="AB129" s="780"/>
      <c r="AC129" s="780"/>
      <c r="AD129" s="780"/>
      <c r="AE129" s="781"/>
      <c r="AF129" s="782">
        <v>17871557</v>
      </c>
      <c r="AG129" s="780"/>
      <c r="AH129" s="780"/>
      <c r="AI129" s="780"/>
      <c r="AJ129" s="781"/>
      <c r="AK129" s="782">
        <v>17520292</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129</v>
      </c>
      <c r="BG129" s="771"/>
      <c r="BH129" s="771"/>
      <c r="BI129" s="771"/>
      <c r="BJ129" s="771"/>
      <c r="BK129" s="771"/>
      <c r="BL129" s="772"/>
      <c r="BM129" s="770">
        <v>17.62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2151228</v>
      </c>
      <c r="AB130" s="780"/>
      <c r="AC130" s="780"/>
      <c r="AD130" s="780"/>
      <c r="AE130" s="781"/>
      <c r="AF130" s="782">
        <v>2106010</v>
      </c>
      <c r="AG130" s="780"/>
      <c r="AH130" s="780"/>
      <c r="AI130" s="780"/>
      <c r="AJ130" s="781"/>
      <c r="AK130" s="782">
        <v>2120328</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7.2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14846622</v>
      </c>
      <c r="AB131" s="764"/>
      <c r="AC131" s="764"/>
      <c r="AD131" s="764"/>
      <c r="AE131" s="765"/>
      <c r="AF131" s="766">
        <v>15765547</v>
      </c>
      <c r="AG131" s="764"/>
      <c r="AH131" s="764"/>
      <c r="AI131" s="764"/>
      <c r="AJ131" s="765"/>
      <c r="AK131" s="766">
        <v>15399964</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37.4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7.0097292170000003</v>
      </c>
      <c r="AB132" s="745"/>
      <c r="AC132" s="745"/>
      <c r="AD132" s="745"/>
      <c r="AE132" s="746"/>
      <c r="AF132" s="747">
        <v>7.0859514099999998</v>
      </c>
      <c r="AG132" s="745"/>
      <c r="AH132" s="745"/>
      <c r="AI132" s="745"/>
      <c r="AJ132" s="746"/>
      <c r="AK132" s="747">
        <v>7.5173162739999997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6.8</v>
      </c>
      <c r="AB133" s="724"/>
      <c r="AC133" s="724"/>
      <c r="AD133" s="724"/>
      <c r="AE133" s="725"/>
      <c r="AF133" s="723">
        <v>6.9</v>
      </c>
      <c r="AG133" s="724"/>
      <c r="AH133" s="724"/>
      <c r="AI133" s="724"/>
      <c r="AJ133" s="725"/>
      <c r="AK133" s="723">
        <v>7.2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QPezkvd1Yd0A+vOhJl7vbkmrZir6yxJOw0kW9WLN54aG1a8CmYqLwJGilD1PF8RobxGsyslIcHoEaCtZ4g/MQ==" saltValue="lKZbsndsfEnXufMKB+Mqe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DQ105"/>
  <sheetViews>
    <sheetView showGridLines="0" view="pageBreakPreview" zoomScale="55" zoomScaleNormal="85" zoomScaleSheetLayoutView="55" workbookViewId="0">
      <selection activeCell="BB74" sqref="BB7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ObG9sklBFQJEGTLBXic2uFfCpT7uSn4G10xDdpS3tQA7zhqbs+mJHdYkXgBay3WG9TD3CIhULmr/TXVYWfWLw==" saltValue="oT4emrhYN4FhkD3ViqV4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34" zoomScale="70" zoomScaleNormal="70" zoomScaleSheetLayoutView="55" workbookViewId="0">
      <selection activeCell="BB74" sqref="BB7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X0WlpGFSLxY7kgIOvI/TE8PJCdbir0YpbLevjlOi55tkgEIF7r+Q0QrkQ/DC6/VM/i2rtxZ3yA2k/x2fnhnbg==" saltValue="iFWUEJWxVnI7ooUQCsuL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40" zoomScaleSheetLayoutView="40" workbookViewId="0">
      <selection activeCell="BB74" sqref="BB7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504</v>
      </c>
      <c r="AL9" s="1134"/>
      <c r="AM9" s="1134"/>
      <c r="AN9" s="1135"/>
      <c r="AO9" s="281">
        <v>4651115</v>
      </c>
      <c r="AP9" s="281">
        <v>85128</v>
      </c>
      <c r="AQ9" s="282">
        <v>73449</v>
      </c>
      <c r="AR9" s="283">
        <v>15.9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505</v>
      </c>
      <c r="AL10" s="1134"/>
      <c r="AM10" s="1134"/>
      <c r="AN10" s="1135"/>
      <c r="AO10" s="284">
        <v>575659</v>
      </c>
      <c r="AP10" s="284">
        <v>10536</v>
      </c>
      <c r="AQ10" s="285">
        <v>5917</v>
      </c>
      <c r="AR10" s="286">
        <v>78.099999999999994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506</v>
      </c>
      <c r="AL11" s="1134"/>
      <c r="AM11" s="1134"/>
      <c r="AN11" s="1135"/>
      <c r="AO11" s="284">
        <v>11503</v>
      </c>
      <c r="AP11" s="284">
        <v>211</v>
      </c>
      <c r="AQ11" s="285">
        <v>1123</v>
      </c>
      <c r="AR11" s="286">
        <v>-81.2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507</v>
      </c>
      <c r="AL12" s="1134"/>
      <c r="AM12" s="1134"/>
      <c r="AN12" s="1135"/>
      <c r="AO12" s="284" t="s">
        <v>508</v>
      </c>
      <c r="AP12" s="284" t="s">
        <v>508</v>
      </c>
      <c r="AQ12" s="285">
        <v>9</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509</v>
      </c>
      <c r="AL13" s="1134"/>
      <c r="AM13" s="1134"/>
      <c r="AN13" s="1135"/>
      <c r="AO13" s="284">
        <v>128027</v>
      </c>
      <c r="AP13" s="284">
        <v>2343</v>
      </c>
      <c r="AQ13" s="285">
        <v>2374</v>
      </c>
      <c r="AR13" s="286">
        <v>-1.3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510</v>
      </c>
      <c r="AL14" s="1134"/>
      <c r="AM14" s="1134"/>
      <c r="AN14" s="1135"/>
      <c r="AO14" s="284">
        <v>123128</v>
      </c>
      <c r="AP14" s="284">
        <v>2254</v>
      </c>
      <c r="AQ14" s="285">
        <v>1666</v>
      </c>
      <c r="AR14" s="286">
        <v>35.299999999999997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511</v>
      </c>
      <c r="AL15" s="1137"/>
      <c r="AM15" s="1137"/>
      <c r="AN15" s="1138"/>
      <c r="AO15" s="284">
        <v>-298748</v>
      </c>
      <c r="AP15" s="284">
        <v>-5468</v>
      </c>
      <c r="AQ15" s="285">
        <v>-4765</v>
      </c>
      <c r="AR15" s="286">
        <v>14.8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188</v>
      </c>
      <c r="AL16" s="1137"/>
      <c r="AM16" s="1137"/>
      <c r="AN16" s="1138"/>
      <c r="AO16" s="284">
        <v>5190684</v>
      </c>
      <c r="AP16" s="284">
        <v>95003</v>
      </c>
      <c r="AQ16" s="285">
        <v>79774</v>
      </c>
      <c r="AR16" s="286">
        <v>19.100000000000001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516</v>
      </c>
      <c r="AL21" s="1140"/>
      <c r="AM21" s="1140"/>
      <c r="AN21" s="1141"/>
      <c r="AO21" s="297">
        <v>8.58</v>
      </c>
      <c r="AP21" s="298">
        <v>7.58</v>
      </c>
      <c r="AQ21" s="299">
        <v>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517</v>
      </c>
      <c r="AL22" s="1140"/>
      <c r="AM22" s="1140"/>
      <c r="AN22" s="1141"/>
      <c r="AO22" s="302">
        <v>96.2</v>
      </c>
      <c r="AP22" s="303">
        <v>98.4</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2" t="s">
        <v>518</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521</v>
      </c>
      <c r="AL32" s="1124"/>
      <c r="AM32" s="1124"/>
      <c r="AN32" s="1125"/>
      <c r="AO32" s="312">
        <v>2704301</v>
      </c>
      <c r="AP32" s="312">
        <v>49496</v>
      </c>
      <c r="AQ32" s="313">
        <v>42324</v>
      </c>
      <c r="AR32" s="314">
        <v>16.899999999999999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522</v>
      </c>
      <c r="AL33" s="1124"/>
      <c r="AM33" s="1124"/>
      <c r="AN33" s="1125"/>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523</v>
      </c>
      <c r="AL34" s="1124"/>
      <c r="AM34" s="1124"/>
      <c r="AN34" s="1125"/>
      <c r="AO34" s="312" t="s">
        <v>508</v>
      </c>
      <c r="AP34" s="312" t="s">
        <v>508</v>
      </c>
      <c r="AQ34" s="313">
        <v>47</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524</v>
      </c>
      <c r="AL35" s="1124"/>
      <c r="AM35" s="1124"/>
      <c r="AN35" s="1125"/>
      <c r="AO35" s="312">
        <v>650485</v>
      </c>
      <c r="AP35" s="312">
        <v>11906</v>
      </c>
      <c r="AQ35" s="313">
        <v>12192</v>
      </c>
      <c r="AR35" s="314">
        <v>-2.2999999999999998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525</v>
      </c>
      <c r="AL36" s="1124"/>
      <c r="AM36" s="1124"/>
      <c r="AN36" s="1125"/>
      <c r="AO36" s="312">
        <v>440505</v>
      </c>
      <c r="AP36" s="312">
        <v>8062</v>
      </c>
      <c r="AQ36" s="313">
        <v>2056</v>
      </c>
      <c r="AR36" s="314">
        <v>292.10000000000002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526</v>
      </c>
      <c r="AL37" s="1124"/>
      <c r="AM37" s="1124"/>
      <c r="AN37" s="1125"/>
      <c r="AO37" s="312">
        <v>8521</v>
      </c>
      <c r="AP37" s="312">
        <v>156</v>
      </c>
      <c r="AQ37" s="313">
        <v>621</v>
      </c>
      <c r="AR37" s="314">
        <v>-74.900000000000006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527</v>
      </c>
      <c r="AL38" s="1127"/>
      <c r="AM38" s="1127"/>
      <c r="AN38" s="1128"/>
      <c r="AO38" s="315" t="s">
        <v>508</v>
      </c>
      <c r="AP38" s="315" t="s">
        <v>508</v>
      </c>
      <c r="AQ38" s="316">
        <v>1</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528</v>
      </c>
      <c r="AL39" s="1127"/>
      <c r="AM39" s="1127"/>
      <c r="AN39" s="1128"/>
      <c r="AO39" s="312">
        <v>-525820</v>
      </c>
      <c r="AP39" s="312">
        <v>-9624</v>
      </c>
      <c r="AQ39" s="313">
        <v>-5206</v>
      </c>
      <c r="AR39" s="314">
        <v>84.9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529</v>
      </c>
      <c r="AL40" s="1124"/>
      <c r="AM40" s="1124"/>
      <c r="AN40" s="1125"/>
      <c r="AO40" s="312">
        <v>-2120328</v>
      </c>
      <c r="AP40" s="312">
        <v>-38808</v>
      </c>
      <c r="AQ40" s="313">
        <v>-36761</v>
      </c>
      <c r="AR40" s="314">
        <v>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299</v>
      </c>
      <c r="AL41" s="1130"/>
      <c r="AM41" s="1130"/>
      <c r="AN41" s="1131"/>
      <c r="AO41" s="312">
        <v>1157664</v>
      </c>
      <c r="AP41" s="312">
        <v>21188</v>
      </c>
      <c r="AQ41" s="313">
        <v>15273</v>
      </c>
      <c r="AR41" s="314">
        <v>38.700000000000003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499</v>
      </c>
      <c r="AN49" s="1118" t="s">
        <v>533</v>
      </c>
      <c r="AO49" s="1119"/>
      <c r="AP49" s="1119"/>
      <c r="AQ49" s="1119"/>
      <c r="AR49" s="112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2538668</v>
      </c>
      <c r="AN51" s="334">
        <v>45324</v>
      </c>
      <c r="AO51" s="335">
        <v>11.5</v>
      </c>
      <c r="AP51" s="336">
        <v>54684</v>
      </c>
      <c r="AQ51" s="337">
        <v>1.1000000000000001</v>
      </c>
      <c r="AR51" s="338">
        <v>10.4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2025710</v>
      </c>
      <c r="AN52" s="342">
        <v>36166</v>
      </c>
      <c r="AO52" s="343">
        <v>61.5</v>
      </c>
      <c r="AP52" s="344">
        <v>32829</v>
      </c>
      <c r="AQ52" s="345">
        <v>7.2</v>
      </c>
      <c r="AR52" s="346">
        <v>54.3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3544961</v>
      </c>
      <c r="AN53" s="334">
        <v>63676</v>
      </c>
      <c r="AO53" s="335">
        <v>40.5</v>
      </c>
      <c r="AP53" s="336">
        <v>62383</v>
      </c>
      <c r="AQ53" s="337">
        <v>14.1</v>
      </c>
      <c r="AR53" s="338">
        <v>26.4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2037772</v>
      </c>
      <c r="AN54" s="342">
        <v>36603</v>
      </c>
      <c r="AO54" s="343">
        <v>1.2</v>
      </c>
      <c r="AP54" s="344">
        <v>35325</v>
      </c>
      <c r="AQ54" s="345">
        <v>7.6</v>
      </c>
      <c r="AR54" s="346">
        <v>-6.4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2387903</v>
      </c>
      <c r="AN55" s="334">
        <v>43156</v>
      </c>
      <c r="AO55" s="335">
        <v>-32.200000000000003</v>
      </c>
      <c r="AP55" s="336">
        <v>63812</v>
      </c>
      <c r="AQ55" s="337">
        <v>2.2999999999999998</v>
      </c>
      <c r="AR55" s="338">
        <v>-34.5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1523264</v>
      </c>
      <c r="AN56" s="342">
        <v>27530</v>
      </c>
      <c r="AO56" s="343">
        <v>-24.8</v>
      </c>
      <c r="AP56" s="344">
        <v>33848</v>
      </c>
      <c r="AQ56" s="345">
        <v>-4.2</v>
      </c>
      <c r="AR56" s="346">
        <v>-20.6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2168806</v>
      </c>
      <c r="AN57" s="334">
        <v>39356</v>
      </c>
      <c r="AO57" s="335">
        <v>-8.8000000000000007</v>
      </c>
      <c r="AP57" s="336">
        <v>54225</v>
      </c>
      <c r="AQ57" s="337">
        <v>-15</v>
      </c>
      <c r="AR57" s="338">
        <v>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1404496</v>
      </c>
      <c r="AN58" s="342">
        <v>25486</v>
      </c>
      <c r="AO58" s="343">
        <v>-7.4</v>
      </c>
      <c r="AP58" s="344">
        <v>27337</v>
      </c>
      <c r="AQ58" s="345">
        <v>-19.2</v>
      </c>
      <c r="AR58" s="346">
        <v>11.8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3891679</v>
      </c>
      <c r="AN59" s="334">
        <v>71228</v>
      </c>
      <c r="AO59" s="335">
        <v>81</v>
      </c>
      <c r="AP59" s="336">
        <v>54016</v>
      </c>
      <c r="AQ59" s="337">
        <v>-0.4</v>
      </c>
      <c r="AR59" s="338">
        <v>81.400000000000006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1362671</v>
      </c>
      <c r="AN60" s="342">
        <v>24940</v>
      </c>
      <c r="AO60" s="343">
        <v>-2.1</v>
      </c>
      <c r="AP60" s="344">
        <v>28078</v>
      </c>
      <c r="AQ60" s="345">
        <v>2.7</v>
      </c>
      <c r="AR60" s="346">
        <v>-4.8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2906403</v>
      </c>
      <c r="AN61" s="349">
        <v>52548</v>
      </c>
      <c r="AO61" s="350">
        <v>18.399999999999999</v>
      </c>
      <c r="AP61" s="351">
        <v>57824</v>
      </c>
      <c r="AQ61" s="352">
        <v>0.4</v>
      </c>
      <c r="AR61" s="338">
        <v>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1670783</v>
      </c>
      <c r="AN62" s="342">
        <v>30145</v>
      </c>
      <c r="AO62" s="343">
        <v>5.7</v>
      </c>
      <c r="AP62" s="344">
        <v>31483</v>
      </c>
      <c r="AQ62" s="345">
        <v>-1.2</v>
      </c>
      <c r="AR62" s="346">
        <v>6.9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yPCtEMdlDSSQ5bVAljVqn+dGbykjC9s83R7qEAlWDggATGfuFdx5eQiICWPjuEzy7D4CQYtELgOE3fX+lqriw==" saltValue="vdOD+xB2X8513W6W4YwL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40" zoomScaleNormal="40" zoomScaleSheetLayoutView="55" workbookViewId="0">
      <selection activeCell="BB74" sqref="BB7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1" spans="125:125" ht="13.5" hidden="1" customHeight="1" x14ac:dyDescent="0.15">
      <c r="DU121" s="259"/>
    </row>
  </sheetData>
  <sheetProtection algorithmName="SHA-512" hashValue="xInmHumdwTLAY7HJ8uqvj2yOhUCoIIjvau5Dev6XcrfSZrc5bFEL4f4WBo1O4OHTeoy8tujKWVlgeEyDqQlahQ==" saltValue="HR5JhUG/9yF6KtomR5mc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19" zoomScale="55" zoomScaleNormal="55" zoomScaleSheetLayoutView="55" workbookViewId="0">
      <selection activeCell="BB74" sqref="BB7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YpG39O5kvTtyndWTBmo+slT0wYLZtgmd19D01cbdYyVmOq/dDYCM5hGe+OKhK9gBhDrkuanfdVuE0RJ17z5Oig==" saltValue="bBEXUbNm8dRPvqgGMs5C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BB74" sqref="BB7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2" t="s">
        <v>3</v>
      </c>
      <c r="D47" s="1142"/>
      <c r="E47" s="1143"/>
      <c r="F47" s="11">
        <v>14.83</v>
      </c>
      <c r="G47" s="12">
        <v>12.98</v>
      </c>
      <c r="H47" s="12">
        <v>10.71</v>
      </c>
      <c r="I47" s="12">
        <v>11.39</v>
      </c>
      <c r="J47" s="13">
        <v>11.7</v>
      </c>
    </row>
    <row r="48" spans="2:10" ht="57.75" customHeight="1" x14ac:dyDescent="0.15">
      <c r="B48" s="14"/>
      <c r="C48" s="1144" t="s">
        <v>4</v>
      </c>
      <c r="D48" s="1144"/>
      <c r="E48" s="1145"/>
      <c r="F48" s="15">
        <v>4.82</v>
      </c>
      <c r="G48" s="16">
        <v>3.45</v>
      </c>
      <c r="H48" s="16">
        <v>5.17</v>
      </c>
      <c r="I48" s="16">
        <v>8.4</v>
      </c>
      <c r="J48" s="17">
        <v>9.75</v>
      </c>
    </row>
    <row r="49" spans="2:10" ht="57.75" customHeight="1" thickBot="1" x14ac:dyDescent="0.2">
      <c r="B49" s="18"/>
      <c r="C49" s="1146" t="s">
        <v>5</v>
      </c>
      <c r="D49" s="1146"/>
      <c r="E49" s="1147"/>
      <c r="F49" s="19">
        <v>0.18</v>
      </c>
      <c r="G49" s="20" t="s">
        <v>554</v>
      </c>
      <c r="H49" s="20">
        <v>0.25</v>
      </c>
      <c r="I49" s="20">
        <v>4.68</v>
      </c>
      <c r="J49" s="21">
        <v>1.27</v>
      </c>
    </row>
    <row r="50" spans="2:10" x14ac:dyDescent="0.15"/>
  </sheetData>
  <sheetProtection algorithmName="SHA-512" hashValue="FPoDi/1WHLOh1ii8UjefsUtuZqMcIdf22iSQxcMGnSxiNvoNzsOaKSxzWEm3t41UPQvFvd6ooJ9wok9vkZmPAA==" saltValue="Ta6cpVi7NDMSX47C6Veq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2024-03-14T04:48:33Z</cp:lastPrinted>
  <dcterms:created xsi:type="dcterms:W3CDTF">2024-02-05T01:23:10Z</dcterms:created>
  <dcterms:modified xsi:type="dcterms:W3CDTF">2024-03-22T08:25:21Z</dcterms:modified>
  <cp:category/>
</cp:coreProperties>
</file>