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t-fs-001.vdi.pref.nagano.lg.jp\shares\課共有\市町村課\財政係\一般財政\R5\小林個人用\★財政状況資料集\R4財政状況資料集（R6.12up）\10北信地域\"/>
    </mc:Choice>
  </mc:AlternateContent>
  <xr:revisionPtr revIDLastSave="0" documentId="13_ncr:1_{008D3B85-E973-4800-BAD9-92B6F16AEE36}" xr6:coauthVersionLast="47" xr6:coauthVersionMax="47" xr10:uidLastSave="{00000000-0000-0000-0000-000000000000}"/>
  <bookViews>
    <workbookView xWindow="-120" yWindow="-120" windowWidth="25440"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c r="BE34" i="10"/>
  <c r="BE35" i="10" s="1"/>
  <c r="BE36" i="10" s="1"/>
  <c r="BE37"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<sst xmlns="http://schemas.openxmlformats.org/spreadsheetml/2006/main" count="1127" uniqueCount="611">
  <si>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</si>
  <si>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</si>
  <si>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</si>
  <si>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</si>
  <si>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</si>
  <si>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</si>
  <si>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</si>
  <si>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</si>
  <si>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</si>
  <si>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</si>
  <si>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</si>
  <si>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</si>
  <si>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</si>
  <si>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</si>
  <si>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</si>
  <si>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</si>
  <si>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</si>
  <si>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</si>
  <si>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</si>
  <si>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</si>
  <si>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</si>
  <si>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</si>
  <si>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</si>
  <si>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</si>
  <si>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</si>
  <si>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</si>
  <si>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</si>
  <si>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</si>
  <si>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</si>
  <si>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</si>
  <si>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</si>
  <si>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</si>
  <si>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</si>
  <si>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</si>
  <si>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</si>
  <si>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</si>
  <si>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</si>
  <si>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</si>
  <si>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</si>
  <si>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</si>
  <si>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</si>
  <si>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</si>
  <si>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</si>
  <si>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</si>
  <si>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</si>
  <si>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</si>
  <si>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</si>
  <si>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</si>
  <si>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</si>
  <si>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</si>
  <si>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</si>
  <si>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</si>
  <si>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</si>
  <si>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</si>
  <si>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</si>
  <si>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</si>
  <si>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</si>
  <si>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</si>
  <si>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</si>
  <si>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</si>
  <si>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</si>
  <si>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</si>
  <si>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</si>
  <si>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</si>
  <si>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</si>
  <si>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</si>
  <si>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</si>
  <si>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</si>
  <si>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</si>
  <si>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</si>
  <si>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</si>
  <si>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</si>
  <si>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</si>
  <si>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</si>
  <si>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</si>
  <si>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</si>
  <si>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</si>
  <si>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</si>
  <si>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</si>
  <si>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</si>
  <si>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</si>
  <si>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</si>
  <si>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</si>
  <si>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</si>
  <si>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</si>
  <si>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</si>
  <si>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</si>
  <si>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</si>
  <si>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</si>
  <si>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</si>
  <si>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</si>
  <si>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</si>
  <si>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</si>
  <si>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</si>
  <si>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</si>
  <si>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</si>
  <si>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</si>
  <si>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</si>
  <si>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</si>
  <si>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</si>
  <si>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</si>
  <si>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</si>
  <si>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</si>
  <si>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</si>
  <si>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</si>
  <si>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</si>
  <si>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</si>
  <si>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</si>
  <si>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</si>
  <si>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</si>
  <si>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</si>
  <si>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</si>
  <si>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</si>
  <si>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</si>
  <si>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</si>
  <si>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</si>
  <si>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</si>
  <si>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</si>
  <si>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</si>
  <si>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</si>
  <si>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</si>
  <si>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</si>
  <si>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</si>
  <si>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</si>
  <si>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</si>
  <si>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</si>
  <si>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</si>
  <si>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</si>
  <si>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</si>
  <si>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</si>
  <si>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</si>
  <si>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</si>
  <si>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</si>
  <si>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</si>
  <si>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</si>
  <si>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</si>
  <si>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</si>
  <si>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</si>
  <si>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</si>
  <si>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</si>
  <si>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</si>
  <si>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</si>
  <si>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</si>
  <si>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</si>
  <si>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</si>
  <si>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</si>
  <si>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</si>
  <si>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</si>
  <si>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</si>
  <si>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</si>
  <si>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</si>
  <si>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</si>
  <si>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</si>
  <si>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</si>
  <si>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</si>
  <si>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</si>
  <si>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</si>
  <si>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</si>
  <si>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</si>
  <si>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</si>
  <si>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</si>
  <si>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</si>
  <si>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</si>
  <si>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</si>
  <si>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</si>
  <si>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</si>
  <si>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</si>
  <si>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</si>
  <si>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</si>
  <si>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</si>
  <si>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</si>
  <si>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</si>
  <si>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</si>
  <si>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</si>
  <si>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</si>
  <si>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</si>
  <si>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</si>
  <si>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</si>
  <si>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</si>
  <si>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</si>
  <si>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</si>
  <si>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</si>
  <si>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</si>
  <si>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</si>
  <si>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</si>
  <si>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</si>
  <si>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</si>
  <si>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</si>
  <si>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</si>
  <si>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</si>
  <si>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</si>
  <si>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</si>
  <si>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</si>
  <si>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</si>
  <si>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</si>
  <si>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</si>
  <si>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</si>
  <si>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</si>
  <si>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</si>
  <si>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</si>
  <si>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</si>
  <si>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</si>
  <si>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</si>
  <si>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</si>
  <si>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</si>
  <si>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</si>
  <si>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</si>
  <si>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</si>
  <si>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</si>
  <si>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</si>
  <si>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</si>
  <si>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</si>
  <si>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</si>
  <si>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</si>
  <si>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長野県飯山市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</si>
  <si>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</si>
  <si>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</si>
  <si>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</si>
  <si>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</si>
  <si>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</si>
  <si>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</si>
  <si>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</si>
  <si>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</si>
  <si>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</si>
  <si>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</si>
  <si>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</si>
  <si>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</si>
  <si>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</si>
  <si>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</si>
  <si>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</si>
  <si>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</si>
  <si>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</si>
  <si>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</si>
  <si>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</si>
  <si>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</si>
  <si>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</si>
  <si>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</si>
  <si>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</si>
  <si>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</si>
  <si>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</si>
  <si>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</si>
  <si>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</si>
  <si>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</si>
  <si>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</si>
  <si>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</si>
  <si>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</si>
  <si>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</si>
  <si>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</si>
  <si>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</si>
  <si>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</si>
  <si>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</si>
  <si>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</si>
  <si>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</si>
  <si>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</si>
  <si>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</si>
  <si>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</si>
  <si>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</si>
  <si>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</si>
  <si>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</si>
  <si>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</si>
  <si>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</si>
  <si>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</si>
  <si>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</si>
  <si>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</si>
  <si>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</si>
  <si>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</si>
  <si>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</si>
  <si>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</si>
  <si>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</si>
  <si>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</si>
  <si>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</si>
  <si>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</si>
  <si>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</si>
  <si>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</si>
  <si>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</si>
  <si>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</si>
  <si>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</si>
  <si>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</si>
  <si>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</si>
  <si>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</si>
  <si>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</si>
  <si>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</si>
  <si>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</si>
  <si>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</si>
  <si>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</si>
  <si>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</si>
  <si>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</si>
  <si>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</si>
  <si>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</si>
  <si>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</si>
  <si>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</si>
  <si>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</si>
  <si>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</si>
  <si>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</si>
  <si>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</si>
  <si>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</si>
  <si>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</si>
  <si>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</si>
  <si>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</si>
  <si>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</si>
  <si>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</si>
  <si>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</si>
  <si>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</si>
  <si>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</si>
  <si>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</si>
  <si>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</si>
  <si>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</si>
  <si>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</si>
  <si>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</si>
  <si>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</si>
  <si>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</si>
  <si>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</si>
  <si>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</si>
  <si>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</si>
  <si>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</si>
  <si>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</si>
  <si>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</si>
  <si>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</si>
  <si>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</si>
  <si>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</si>
  <si>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</si>
  <si>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</si>
  <si>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</si>
  <si>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</si>
  <si>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</si>
  <si>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</si>
  <si>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</si>
  <si>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</si>
  <si>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</si>
  <si>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</si>
  <si>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</si>
  <si>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</si>
  <si>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</si>
  <si>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</si>
  <si>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</si>
  <si>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</si>
  <si>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</si>
  <si>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</si>
  <si>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</si>
  <si>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</si>
  <si>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</si>
  <si>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駐車場整備</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</si>
  <si>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</si>
  <si>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</si>
  <si>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</si>
  <si>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</si>
  <si>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</si>
  <si>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</si>
  <si>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</si>
  <si>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</si>
  <si>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</si>
  <si>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</si>
  <si>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</si>
  <si>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</si>
  <si>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</si>
  <si>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</si>
  <si>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</si>
  <si>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</si>
  <si>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</si>
  <si>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</si>
  <si>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</si>
  <si>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</si>
  <si>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</si>
  <si>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</si>
  <si>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</si>
  <si>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</si>
  <si>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</si>
  <si>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</si>
  <si>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長野県飯山市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</si>
  <si>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</si>
  <si>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</si>
  <si>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</si>
  <si>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</si>
  <si>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</si>
  <si>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</si>
  <si>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</si>
  <si>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</si>
  <si>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</si>
  <si>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</si>
  <si>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</si>
  <si>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</si>
  <si>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</si>
  <si>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</si>
  <si>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</si>
  <si>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</si>
  <si>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</si>
  <si>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</si>
  <si>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</si>
  <si>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</si>
  <si>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飯山市福祉企業センター特別会計</t>
    <phoneticPr fontId="5"/>
  </si>
  <si>
    <t>飯山市ケーブルテレビ事業特別会計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</si>
  <si>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</si>
  <si>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</si>
  <si>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</si>
  <si>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</si>
  <si>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</si>
  <si>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</si>
  <si>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</si>
  <si>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</si>
  <si>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</si>
  <si>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</si>
  <si>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</si>
  <si>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</si>
  <si>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</si>
  <si>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飯山市国民健康保険特別会計</t>
    <phoneticPr fontId="5"/>
  </si>
  <si>
    <t>飯山市介護保険特別会計</t>
    <phoneticPr fontId="5"/>
  </si>
  <si>
    <t>飯山市後期高齢者医療特別会計</t>
    <phoneticPr fontId="5"/>
  </si>
  <si>
    <t>飯山市駐車場事業特別会計</t>
    <phoneticPr fontId="5"/>
  </si>
  <si>
    <t>飯山市水道事業会計</t>
    <phoneticPr fontId="5"/>
  </si>
  <si>
    <t>法適用企業</t>
    <phoneticPr fontId="5"/>
  </si>
  <si>
    <t>飯山市簡易水道特別会計</t>
    <phoneticPr fontId="5"/>
  </si>
  <si>
    <t>法非適用企業</t>
    <phoneticPr fontId="5"/>
  </si>
  <si>
    <t>飯山市公共下水道事業特別会計</t>
    <phoneticPr fontId="5"/>
  </si>
  <si>
    <t>飯山市特定環境保全公共下水道事業特別会計</t>
    <phoneticPr fontId="5"/>
  </si>
  <si>
    <t>法非適用企業</t>
    <phoneticPr fontId="5"/>
  </si>
  <si>
    <t>飯山市農業集落排水事業特別会計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</si>
  <si>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</si>
  <si>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</si>
  <si>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</si>
  <si>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</si>
  <si>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</si>
  <si>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</si>
  <si>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</si>
  <si>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</si>
  <si>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</si>
  <si>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</si>
  <si>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</si>
  <si>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</si>
  <si>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</si>
  <si>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</si>
  <si>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</si>
  <si>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</si>
  <si>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</si>
  <si>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</si>
  <si>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</si>
  <si>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</si>
  <si>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</si>
  <si>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</si>
  <si>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</si>
  <si>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</si>
  <si>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</si>
  <si>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</si>
  <si>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</si>
  <si>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</si>
  <si>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</si>
  <si>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</si>
  <si>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</si>
  <si>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</si>
  <si>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</si>
  <si>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</si>
  <si>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</si>
  <si>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</si>
  <si>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</si>
  <si>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</si>
  <si>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</si>
  <si>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</si>
  <si>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</si>
  <si>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</si>
  <si>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</si>
  <si>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</si>
  <si>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</si>
  <si>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</si>
  <si>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</si>
  <si>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</si>
  <si>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</si>
  <si>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</si>
  <si>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</si>
  <si>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</si>
  <si>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</si>
  <si>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</si>
  <si>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</si>
  <si>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</si>
  <si>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</si>
  <si>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</si>
  <si>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</si>
  <si>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飯山市公共下水道事業特別会計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</si>
  <si>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</si>
  <si>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</si>
  <si>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飯山市特定環境保全公共下水道事業特別会計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</si>
  <si>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</si>
  <si>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飯山市農業集落排水事業特別会計</t>
    <phoneticPr fontId="5"/>
  </si>
  <si>
    <t>(Ｆ)</t>
    <phoneticPr fontId="5"/>
  </si>
  <si>
    <t>飯山市駐車場事業特別会計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</si>
  <si>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</si>
  <si>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</si>
  <si>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</si>
  <si>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</si>
  <si>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</si>
  <si>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</si>
  <si>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</si>
  <si>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</si>
  <si>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</si>
  <si>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</si>
  <si>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</si>
  <si>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</si>
  <si>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</si>
  <si>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</si>
  <si>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</si>
  <si>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</si>
  <si>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</si>
  <si>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</si>
  <si>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</si>
  <si>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</si>
  <si>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</si>
  <si>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</si>
  <si>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</si>
  <si>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</si>
  <si>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</si>
  <si>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</si>
  <si>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</si>
  <si>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</si>
  <si>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</si>
  <si>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</si>
  <si>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</si>
  <si>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</si>
  <si>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</si>
  <si>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</si>
  <si>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</si>
  <si>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</si>
  <si>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</si>
  <si>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</si>
  <si>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</si>
  <si>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</si>
  <si>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</si>
  <si>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</si>
  <si>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</si>
  <si>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</si>
  <si>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</si>
  <si>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</si>
  <si>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</si>
  <si>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</si>
  <si>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</si>
  <si>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</si>
  <si>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</si>
  <si>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</si>
  <si>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</si>
  <si>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</si>
  <si>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</si>
  <si>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</si>
  <si>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</si>
  <si>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</si>
  <si>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</si>
  <si>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</si>
  <si>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</si>
  <si>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</si>
  <si>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</si>
  <si>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</si>
  <si>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</si>
  <si>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</si>
  <si>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</si>
  <si>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</si>
  <si>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</si>
  <si>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</si>
  <si>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</si>
  <si>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</si>
  <si>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</si>
  <si>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</si>
  <si>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</si>
  <si>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</si>
  <si>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</si>
  <si>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</si>
  <si>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</si>
  <si>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</si>
  <si>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</si>
  <si>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</si>
  <si>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</si>
  <si>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0.97</t>
  </si>
  <si>
    <t>飯山市水道事業会計</t>
  </si>
  <si>
    <t>一般会計</t>
  </si>
  <si>
    <t>飯山市介護保険特別会計</t>
  </si>
  <si>
    <t>飯山市公共下水道事業特別会計</t>
  </si>
  <si>
    <t>飯山市農業集落排水事業特別会計</t>
  </si>
  <si>
    <t>飯山市特定環境保全公共下水道事業特別会計</t>
  </si>
  <si>
    <t>飯山市国民健康保険特別会計</t>
  </si>
  <si>
    <t>飯山市ケーブルテレビ事業特別会計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</si>
  <si>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</si>
  <si>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</si>
  <si>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</si>
  <si>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</si>
  <si>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</si>
  <si>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</si>
  <si>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</si>
  <si>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</si>
  <si>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岳北広域行政組合一般会計</t>
    <rPh sb="0" eb="2">
      <t>ガクホク</t>
    </rPh>
    <rPh sb="2" eb="4">
      <t>コウイキ</t>
    </rPh>
    <rPh sb="4" eb="6">
      <t>ギョウセイ</t>
    </rPh>
    <rPh sb="6" eb="8">
      <t>クミアイ</t>
    </rPh>
    <rPh sb="8" eb="10">
      <t>イッパン</t>
    </rPh>
    <rPh sb="10" eb="12">
      <t>カイケイ</t>
    </rPh>
    <phoneticPr fontId="2"/>
  </si>
  <si>
    <t>テレビ飯山</t>
    <rPh sb="3" eb="5">
      <t>イイヤマ</t>
    </rPh>
    <phoneticPr fontId="2"/>
  </si>
  <si>
    <t>飯山市土地開発公社</t>
    <rPh sb="0" eb="3">
      <t>イイヤマシ</t>
    </rPh>
    <rPh sb="3" eb="5">
      <t>トチ</t>
    </rPh>
    <rPh sb="5" eb="7">
      <t>カイハツ</t>
    </rPh>
    <rPh sb="7" eb="9">
      <t>コウシャ</t>
    </rPh>
    <phoneticPr fontId="2"/>
  </si>
  <si>
    <t>愛する飯山ふるさと基金</t>
    <rPh sb="0" eb="1">
      <t>アイ</t>
    </rPh>
    <rPh sb="3" eb="5">
      <t>イイヤマ</t>
    </rPh>
    <rPh sb="9" eb="11">
      <t>キキン</t>
    </rPh>
    <phoneticPr fontId="5"/>
  </si>
  <si>
    <t>飯山市環境施設整備基金</t>
    <rPh sb="0" eb="3">
      <t>イイヤマシ</t>
    </rPh>
    <rPh sb="3" eb="11">
      <t>カンキョウシセツセイビキキン</t>
    </rPh>
    <phoneticPr fontId="2"/>
  </si>
  <si>
    <t>飯山市情報化推進基金</t>
    <rPh sb="0" eb="3">
      <t>イイヤマシ</t>
    </rPh>
    <rPh sb="3" eb="6">
      <t>ジョウホウカ</t>
    </rPh>
    <rPh sb="6" eb="8">
      <t>スイシン</t>
    </rPh>
    <rPh sb="8" eb="10">
      <t>キキン</t>
    </rPh>
    <phoneticPr fontId="2"/>
  </si>
  <si>
    <t>飯山市産業振興基金</t>
    <rPh sb="0" eb="3">
      <t>イイヤマシ</t>
    </rPh>
    <rPh sb="3" eb="5">
      <t>サンギョウ</t>
    </rPh>
    <rPh sb="5" eb="7">
      <t>シンコウ</t>
    </rPh>
    <rPh sb="7" eb="9">
      <t>キキン</t>
    </rPh>
    <phoneticPr fontId="2"/>
  </si>
  <si>
    <t>飯山市退職手当基金</t>
    <rPh sb="0" eb="3">
      <t>イイヤマシ</t>
    </rPh>
    <rPh sb="3" eb="7">
      <t>タイショクテアテ</t>
    </rPh>
    <rPh sb="7" eb="9">
      <t>キキン</t>
    </rPh>
    <phoneticPr fontId="2"/>
  </si>
  <si>
    <t>北信広域連合（一般会計）</t>
    <rPh sb="0" eb="2">
      <t>ホクシン</t>
    </rPh>
    <rPh sb="2" eb="4">
      <t>コウイキ</t>
    </rPh>
    <rPh sb="4" eb="6">
      <t>レンゴウ</t>
    </rPh>
    <rPh sb="7" eb="9">
      <t>イッパン</t>
    </rPh>
    <rPh sb="9" eb="11">
      <t>カイケイ</t>
    </rPh>
    <phoneticPr fontId="2"/>
  </si>
  <si>
    <t>-</t>
    <phoneticPr fontId="2"/>
  </si>
  <si>
    <t>北信広域連合（養護老人ホーム事業特別会計）</t>
    <rPh sb="0" eb="2">
      <t>ホクシン</t>
    </rPh>
    <rPh sb="2" eb="6">
      <t>コウイキレンゴウ</t>
    </rPh>
    <rPh sb="7" eb="9">
      <t>ヨウゴ</t>
    </rPh>
    <rPh sb="9" eb="11">
      <t>ロウジン</t>
    </rPh>
    <rPh sb="14" eb="16">
      <t>ジギョウ</t>
    </rPh>
    <rPh sb="16" eb="18">
      <t>トクベツ</t>
    </rPh>
    <rPh sb="18" eb="20">
      <t>カイケイ</t>
    </rPh>
    <phoneticPr fontId="2"/>
  </si>
  <si>
    <t>北信広域連合（特別養護老人ホーム事業特別会計）</t>
    <rPh sb="0" eb="6">
      <t>ホクシンコウイキレンゴウ</t>
    </rPh>
    <rPh sb="7" eb="9">
      <t>トクベツ</t>
    </rPh>
    <rPh sb="9" eb="11">
      <t>ヨウゴ</t>
    </rPh>
    <rPh sb="11" eb="13">
      <t>ロウジン</t>
    </rPh>
    <rPh sb="16" eb="18">
      <t>ジギョウ</t>
    </rPh>
    <rPh sb="18" eb="20">
      <t>トクベツ</t>
    </rPh>
    <rPh sb="20" eb="22">
      <t>カイケイ</t>
    </rPh>
    <phoneticPr fontId="2"/>
  </si>
  <si>
    <t>長野県後期高齢者医療広域連合（一般会計）</t>
    <rPh sb="0" eb="3">
      <t>ナガノケン</t>
    </rPh>
    <rPh sb="3" eb="5">
      <t>コウキ</t>
    </rPh>
    <rPh sb="5" eb="8">
      <t>コウレイシャ</t>
    </rPh>
    <rPh sb="8" eb="10">
      <t>イリョウ</t>
    </rPh>
    <rPh sb="10" eb="14">
      <t>コウイキレンゴウ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</si>
  <si>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</si>
  <si>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長野県民交通災害共済組合（一般会計）</t>
    <rPh sb="0" eb="2">
      <t>ナガノ</t>
    </rPh>
    <rPh sb="2" eb="4">
      <t>ケンミン</t>
    </rPh>
    <rPh sb="4" eb="8">
      <t>コウツウサイガイ</t>
    </rPh>
    <rPh sb="8" eb="10">
      <t>キョウサイ</t>
    </rPh>
    <rPh sb="10" eb="12">
      <t>クミアイ</t>
    </rPh>
    <rPh sb="13" eb="15">
      <t>イッパン</t>
    </rPh>
    <rPh sb="15" eb="17">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</si>
  <si>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</si>
  <si>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長野県地方税滞納整理機構（一般会計）</t>
    <rPh sb="0" eb="3">
      <t>ナガノケン</t>
    </rPh>
    <rPh sb="3" eb="6">
      <t>チホウゼイ</t>
    </rPh>
    <rPh sb="6" eb="10">
      <t>タイノウセイリ</t>
    </rPh>
    <rPh sb="10" eb="12">
      <t>キコウ</t>
    </rPh>
    <rPh sb="13" eb="15">
      <t>イッパン</t>
    </rPh>
    <rPh sb="15" eb="17">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</si>
  <si>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</si>
  <si>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</si>
  <si>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営企業債等の償還が着実に進んできており、将来負担比率は年々低下し、令和4年度においても前年度に引き続き計上されなかった。一方、有形固定資産減価償却率は、類似団体よりも高い状況となっており、主な要因としてインフラ資産の建物（ポンプ場等）の減価償却率が高いことが挙げられる。個別施設計画に基づき、老朽化対策に積極的に取り組んでいく。</t>
    <rPh sb="44" eb="47">
      <t>ゼンネンド</t>
    </rPh>
    <rPh sb="48" eb="49">
      <t>ヒ</t>
    </rPh>
    <rPh sb="50" eb="51">
      <t>ツヅ</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</si>
  <si>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</si>
  <si>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</si>
  <si>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</si>
  <si>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</si>
  <si>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</si>
  <si>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</si>
  <si>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普通会計における地方債の残高は令和元年度東日本台風災害の復旧事業・過疎対策事業債の活用等により増加したが、地方債の償還が進み残高が減少してきていることや充当可能財源等の増加により将来負担比率は前年に引き続き計上されなかった。実質公債費比率においては、類似団体内平均値が減少にある中、当市においても微減となったが、過去の過疎対策事業債の元金償還が始まっており、令和6年度あたりがピークと見込んでいる。今後も公債費の適正化に努めていく必要がある。</t>
    <rPh sb="141" eb="143">
      <t>トウシ</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</si>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</sst>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CDEDD2C-711A-457A-858E-405C8356F28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96B5-4D99-B2C1-2A5C88E3F2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70747</c:v>
                </c:pt>
                <c:pt idx="1">
                  <c:v>96076</c:v>
                </c:pt>
                <c:pt idx="2">
                  <c:v>85604</c:v>
                </c:pt>
                <c:pt idx="3">
                  <c:v>74623</c:v>
                </c:pt>
                <c:pt idx="4">
                  <c:v>85983</c:v>
                </c:pt>
              </c:numCache>
            </c:numRef>
          </c:val>
          <c:smooth val="0"/>
          <c:extLst>
            <c:ext xmlns:c16="http://schemas.microsoft.com/office/drawing/2014/chart" uri="{C3380CC4-5D6E-409C-BE32-E72D297353CC}">
              <c16:uniqueId val="{00000001-96B5-4D99-B2C1-2A5C88E3F2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9.5299999999999994</c:v>
                </c:pt>
                <c:pt idx="1">
                  <c:v>11.11</c:v>
                </c:pt>
                <c:pt idx="2">
                  <c:v>9.77</c:v>
                </c:pt>
                <c:pt idx="3">
                  <c:v>8.8000000000000007</c:v>
                </c:pt>
                <c:pt idx="4">
                  <c:v>10.6</c:v>
                </c:pt>
              </c:numCache>
            </c:numRef>
          </c:val>
          <c:extLst>
            <c:ext xmlns:c16="http://schemas.microsoft.com/office/drawing/2014/chart" uri="{C3380CC4-5D6E-409C-BE32-E72D297353CC}">
              <c16:uniqueId val="{00000000-4602-477A-803A-6BA64484F1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19.8</c:v>
                </c:pt>
                <c:pt idx="1">
                  <c:v>18.28</c:v>
                </c:pt>
                <c:pt idx="2">
                  <c:v>18.64</c:v>
                </c:pt>
                <c:pt idx="3">
                  <c:v>20.27</c:v>
                </c:pt>
                <c:pt idx="4">
                  <c:v>20.59</c:v>
                </c:pt>
              </c:numCache>
            </c:numRef>
          </c:val>
          <c:extLst>
            <c:ext xmlns:c16="http://schemas.microsoft.com/office/drawing/2014/chart" uri="{C3380CC4-5D6E-409C-BE32-E72D297353CC}">
              <c16:uniqueId val="{00000001-4602-477A-803A-6BA64484F1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-0.97</c:v>
                </c:pt>
                <c:pt idx="1">
                  <c:v>0.48</c:v>
                </c:pt>
                <c:pt idx="2">
                  <c:v>0.39</c:v>
                </c:pt>
                <c:pt idx="3">
                  <c:v>1.73</c:v>
                </c:pt>
                <c:pt idx="4">
                  <c:v>1.67</c:v>
                </c:pt>
              </c:numCache>
            </c:numRef>
          </c:val>
          <c:smooth val="0"/>
          <c:extLst>
            <c:ext xmlns:c16="http://schemas.microsoft.com/office/drawing/2014/chart" uri="{C3380CC4-5D6E-409C-BE32-E72D297353CC}">
              <c16:uniqueId val="{00000002-4602-477A-803A-6BA64484F1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0.12</c:v>
                </c:pt>
                <c:pt idx="2">
                  <c:v>#N/A</c:v>
                </c:pt>
                <c:pt idx="3">
                  <c:v>0.13</c:v>
                </c:pt>
                <c:pt idx="4">
                  <c:v>#N/A</c:v>
                </c:pt>
                <c:pt idx="5">
                  <c:v>0.06</c:v>
                </c:pt>
                <c:pt idx="6">
                  <c:v>#N/A</c:v>
                </c:pt>
                <c:pt idx="7">
                  <c:v>0.03</c:v>
                </c:pt>
                <c:pt idx="8">
                  <c:v>#N/A</c:v>
                </c:pt>
                <c:pt idx="9">
                  <c:v>0.04</c:v>
                </c:pt>
              </c:numCache>
            </c:numRef>
          </c:val>
          <c:extLst>
            <c:ext xmlns:c16="http://schemas.microsoft.com/office/drawing/2014/chart" uri="{C3380CC4-5D6E-409C-BE32-E72D297353CC}">
              <c16:uniqueId val="{00000000-D076-4947-9F0B-F91376FA15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76-4947-9F0B-F91376FA1543}"/>
            </c:ext>
          </c:extLst>
        </c:ser>
        <c:ser>
          <c:idx val="2"/>
          <c:order val="2"/>
          <c:tx>
            <c:strRef>
              <c:f>データシート!$A$29</c:f>
              <c:strCache>
                <c:ptCount val="1"/>
                <c:pt idx="0">
                  <c:v>飯山市ケーブルテレビ事業特別会計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0.08</c:v>
                </c:pt>
                <c:pt idx="2">
                  <c:v>#N/A</c:v>
                </c:pt>
                <c:pt idx="3">
                  <c:v>0.03</c:v>
                </c:pt>
                <c:pt idx="4">
                  <c:v>#N/A</c:v>
                </c:pt>
                <c:pt idx="5">
                  <c:v>0.1</c:v>
                </c:pt>
                <c:pt idx="6">
                  <c:v>#N/A</c:v>
                </c:pt>
                <c:pt idx="7">
                  <c:v>7.0000000000000007E-2</c:v>
                </c:pt>
                <c:pt idx="8">
                  <c:v>#N/A</c:v>
                </c:pt>
                <c:pt idx="9">
                  <c:v>0.09</c:v>
                </c:pt>
              </c:numCache>
            </c:numRef>
          </c:val>
          <c:extLst>
            <c:ext xmlns:c16="http://schemas.microsoft.com/office/drawing/2014/chart" uri="{C3380CC4-5D6E-409C-BE32-E72D297353CC}">
              <c16:uniqueId val="{00000002-D076-4947-9F0B-F91376FA1543}"/>
            </c:ext>
          </c:extLst>
        </c:ser>
        <c:ser>
          <c:idx val="3"/>
          <c:order val="3"/>
          <c:tx>
            <c:strRef>
              <c:f>データシート!$A$30</c:f>
              <c:strCache>
                <c:ptCount val="1"/>
                <c:pt idx="0">
                  <c:v>飯山市国民健康保険特別会計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0.08</c:v>
                </c:pt>
                <c:pt idx="4">
                  <c:v>#N/A</c:v>
                </c:pt>
                <c:pt idx="5">
                  <c:v>0.47</c:v>
                </c:pt>
                <c:pt idx="6">
                  <c:v>#N/A</c:v>
                </c:pt>
                <c:pt idx="7">
                  <c:v>0.23</c:v>
                </c:pt>
                <c:pt idx="8">
                  <c:v>#N/A</c:v>
                </c:pt>
                <c:pt idx="9">
                  <c:v>0.13</c:v>
                </c:pt>
              </c:numCache>
            </c:numRef>
          </c:val>
          <c:extLst>
            <c:ext xmlns:c16="http://schemas.microsoft.com/office/drawing/2014/chart" uri="{C3380CC4-5D6E-409C-BE32-E72D297353CC}">
              <c16:uniqueId val="{00000003-D076-4947-9F0B-F91376FA1543}"/>
            </c:ext>
          </c:extLst>
        </c:ser>
        <c:ser>
          <c:idx val="4"/>
          <c:order val="4"/>
          <c:tx>
            <c:strRef>
              <c:f>データシート!$A$31</c:f>
              <c:strCache>
                <c:ptCount val="1"/>
                <c:pt idx="0">
                  <c:v>飯山市特定環境保全公共下水道事業特別会計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0.27</c:v>
                </c:pt>
                <c:pt idx="2">
                  <c:v>#N/A</c:v>
                </c:pt>
                <c:pt idx="3">
                  <c:v>0.23</c:v>
                </c:pt>
                <c:pt idx="4">
                  <c:v>#N/A</c:v>
                </c:pt>
                <c:pt idx="5">
                  <c:v>0.32</c:v>
                </c:pt>
                <c:pt idx="6">
                  <c:v>#N/A</c:v>
                </c:pt>
                <c:pt idx="7">
                  <c:v>7.0000000000000007E-2</c:v>
                </c:pt>
                <c:pt idx="8">
                  <c:v>#N/A</c:v>
                </c:pt>
                <c:pt idx="9">
                  <c:v>0.19</c:v>
                </c:pt>
              </c:numCache>
            </c:numRef>
          </c:val>
          <c:extLst>
            <c:ext xmlns:c16="http://schemas.microsoft.com/office/drawing/2014/chart" uri="{C3380CC4-5D6E-409C-BE32-E72D297353CC}">
              <c16:uniqueId val="{00000004-D076-4947-9F0B-F91376FA1543}"/>
            </c:ext>
          </c:extLst>
        </c:ser>
        <c:ser>
          <c:idx val="5"/>
          <c:order val="5"/>
          <c:tx>
            <c:strRef>
              <c:f>データシート!$A$32</c:f>
              <c:strCache>
                <c:ptCount val="1"/>
                <c:pt idx="0">
                  <c:v>飯山市農業集落排水事業特別会計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0.14000000000000001</c:v>
                </c:pt>
                <c:pt idx="2">
                  <c:v>#N/A</c:v>
                </c:pt>
                <c:pt idx="3">
                  <c:v>7.0000000000000007E-2</c:v>
                </c:pt>
                <c:pt idx="4">
                  <c:v>#N/A</c:v>
                </c:pt>
                <c:pt idx="5">
                  <c:v>0.24</c:v>
                </c:pt>
                <c:pt idx="6">
                  <c:v>#N/A</c:v>
                </c:pt>
                <c:pt idx="7">
                  <c:v>0.04</c:v>
                </c:pt>
                <c:pt idx="8">
                  <c:v>#N/A</c:v>
                </c:pt>
                <c:pt idx="9">
                  <c:v>0.2</c:v>
                </c:pt>
              </c:numCache>
            </c:numRef>
          </c:val>
          <c:extLst>
            <c:ext xmlns:c16="http://schemas.microsoft.com/office/drawing/2014/chart" uri="{C3380CC4-5D6E-409C-BE32-E72D297353CC}">
              <c16:uniqueId val="{00000005-D076-4947-9F0B-F91376FA1543}"/>
            </c:ext>
          </c:extLst>
        </c:ser>
        <c:ser>
          <c:idx val="6"/>
          <c:order val="6"/>
          <c:tx>
            <c:strRef>
              <c:f>データシート!$A$33</c:f>
              <c:strCache>
                <c:ptCount val="1"/>
                <c:pt idx="0">
                  <c:v>飯山市公共下水道事業特別会計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0.27</c:v>
                </c:pt>
                <c:pt idx="2">
                  <c:v>#N/A</c:v>
                </c:pt>
                <c:pt idx="3">
                  <c:v>0.23</c:v>
                </c:pt>
                <c:pt idx="4">
                  <c:v>#N/A</c:v>
                </c:pt>
                <c:pt idx="5">
                  <c:v>0.74</c:v>
                </c:pt>
                <c:pt idx="6">
                  <c:v>#N/A</c:v>
                </c:pt>
                <c:pt idx="7">
                  <c:v>0.36</c:v>
                </c:pt>
                <c:pt idx="8">
                  <c:v>#N/A</c:v>
                </c:pt>
                <c:pt idx="9">
                  <c:v>0.3</c:v>
                </c:pt>
              </c:numCache>
            </c:numRef>
          </c:val>
          <c:extLst>
            <c:ext xmlns:c16="http://schemas.microsoft.com/office/drawing/2014/chart" uri="{C3380CC4-5D6E-409C-BE32-E72D297353CC}">
              <c16:uniqueId val="{00000006-D076-4947-9F0B-F91376FA1543}"/>
            </c:ext>
          </c:extLst>
        </c:ser>
        <c:ser>
          <c:idx val="7"/>
          <c:order val="7"/>
          <c:tx>
            <c:strRef>
              <c:f>データシート!$A$34</c:f>
              <c:strCache>
                <c:ptCount val="1"/>
                <c:pt idx="0">
                  <c:v>飯山市介護保険特別会計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1.06</c:v>
                </c:pt>
                <c:pt idx="2">
                  <c:v>#N/A</c:v>
                </c:pt>
                <c:pt idx="3">
                  <c:v>1.05</c:v>
                </c:pt>
                <c:pt idx="4">
                  <c:v>#N/A</c:v>
                </c:pt>
                <c:pt idx="5">
                  <c:v>0.22</c:v>
                </c:pt>
                <c:pt idx="6">
                  <c:v>#N/A</c:v>
                </c:pt>
                <c:pt idx="7">
                  <c:v>0.6</c:v>
                </c:pt>
                <c:pt idx="8">
                  <c:v>#N/A</c:v>
                </c:pt>
                <c:pt idx="9">
                  <c:v>1.85</c:v>
                </c:pt>
              </c:numCache>
            </c:numRef>
          </c:val>
          <c:extLst>
            <c:ext xmlns:c16="http://schemas.microsoft.com/office/drawing/2014/chart" uri="{C3380CC4-5D6E-409C-BE32-E72D297353CC}">
              <c16:uniqueId val="{00000007-D076-4947-9F0B-F91376FA15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9.3800000000000008</c:v>
                </c:pt>
                <c:pt idx="2">
                  <c:v>#N/A</c:v>
                </c:pt>
                <c:pt idx="3">
                  <c:v>11.01</c:v>
                </c:pt>
                <c:pt idx="4">
                  <c:v>#N/A</c:v>
                </c:pt>
                <c:pt idx="5">
                  <c:v>9.61</c:v>
                </c:pt>
                <c:pt idx="6">
                  <c:v>#N/A</c:v>
                </c:pt>
                <c:pt idx="7">
                  <c:v>8.6999999999999993</c:v>
                </c:pt>
                <c:pt idx="8">
                  <c:v>#N/A</c:v>
                </c:pt>
                <c:pt idx="9">
                  <c:v>10.47</c:v>
                </c:pt>
              </c:numCache>
            </c:numRef>
          </c:val>
          <c:extLst>
            <c:ext xmlns:c16="http://schemas.microsoft.com/office/drawing/2014/chart" uri="{C3380CC4-5D6E-409C-BE32-E72D297353CC}">
              <c16:uniqueId val="{00000008-D076-4947-9F0B-F91376FA1543}"/>
            </c:ext>
          </c:extLst>
        </c:ser>
        <c:ser>
          <c:idx val="9"/>
          <c:order val="9"/>
          <c:tx>
            <c:strRef>
              <c:f>データシート!$A$36</c:f>
              <c:strCache>
                <c:ptCount val="1"/>
                <c:pt idx="0">
                  <c:v>飯山市水道事業会計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12.17</c:v>
                </c:pt>
                <c:pt idx="2">
                  <c:v>#N/A</c:v>
                </c:pt>
                <c:pt idx="3">
                  <c:v>13.66</c:v>
                </c:pt>
                <c:pt idx="4">
                  <c:v>#N/A</c:v>
                </c:pt>
                <c:pt idx="5">
                  <c:v>14.12</c:v>
                </c:pt>
                <c:pt idx="6">
                  <c:v>#N/A</c:v>
                </c:pt>
                <c:pt idx="7">
                  <c:v>14.22</c:v>
                </c:pt>
                <c:pt idx="8">
                  <c:v>#N/A</c:v>
                </c:pt>
                <c:pt idx="9">
                  <c:v>14.44</c:v>
                </c:pt>
              </c:numCache>
            </c:numRef>
          </c:val>
          <c:extLst>
            <c:ext xmlns:c16="http://schemas.microsoft.com/office/drawing/2014/chart" uri="{C3380CC4-5D6E-409C-BE32-E72D297353CC}">
              <c16:uniqueId val="{00000009-D076-4947-9F0B-F91376FA15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1504</c:v>
                </c:pt>
                <c:pt idx="5">
                  <c:v>1653</c:v>
                </c:pt>
                <c:pt idx="8">
                  <c:v>1749</c:v>
                </c:pt>
                <c:pt idx="11">
                  <c:v>1788</c:v>
                </c:pt>
                <c:pt idx="14">
                  <c:v>1895</c:v>
                </c:pt>
              </c:numCache>
            </c:numRef>
          </c:val>
          <c:extLst>
            <c:ext xmlns:c16="http://schemas.microsoft.com/office/drawing/2014/chart" uri="{C3380CC4-5D6E-409C-BE32-E72D297353CC}">
              <c16:uniqueId val="{00000000-2CEB-4B3C-89DD-8B9BA0021B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EB-4B3C-89DD-8B9BA0021B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EB-4B3C-89DD-8B9BA0021B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200</c:v>
                </c:pt>
                <c:pt idx="3">
                  <c:v>202</c:v>
                </c:pt>
                <c:pt idx="6">
                  <c:v>187</c:v>
                </c:pt>
                <c:pt idx="9">
                  <c:v>188</c:v>
                </c:pt>
                <c:pt idx="12">
                  <c:v>181</c:v>
                </c:pt>
              </c:numCache>
            </c:numRef>
          </c:val>
          <c:extLst>
            <c:ext xmlns:c16="http://schemas.microsoft.com/office/drawing/2014/chart" uri="{C3380CC4-5D6E-409C-BE32-E72D297353CC}">
              <c16:uniqueId val="{00000003-2CEB-4B3C-89DD-8B9BA0021B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932</c:v>
                </c:pt>
                <c:pt idx="3">
                  <c:v>851</c:v>
                </c:pt>
                <c:pt idx="6">
                  <c:v>811</c:v>
                </c:pt>
                <c:pt idx="9">
                  <c:v>789</c:v>
                </c:pt>
                <c:pt idx="12">
                  <c:v>789</c:v>
                </c:pt>
              </c:numCache>
            </c:numRef>
          </c:val>
          <c:extLst>
            <c:ext xmlns:c16="http://schemas.microsoft.com/office/drawing/2014/chart" uri="{C3380CC4-5D6E-409C-BE32-E72D297353CC}">
              <c16:uniqueId val="{00000004-2CEB-4B3C-89DD-8B9BA0021B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EB-4B3C-89DD-8B9BA0021B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EB-4B3C-89DD-8B9BA0021B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1132</c:v>
                </c:pt>
                <c:pt idx="3">
                  <c:v>1395</c:v>
                </c:pt>
                <c:pt idx="6">
                  <c:v>1528</c:v>
                </c:pt>
                <c:pt idx="9">
                  <c:v>1579</c:v>
                </c:pt>
                <c:pt idx="12">
                  <c:v>1749</c:v>
                </c:pt>
              </c:numCache>
            </c:numRef>
          </c:val>
          <c:extLst>
            <c:ext xmlns:c16="http://schemas.microsoft.com/office/drawing/2014/chart" uri="{C3380CC4-5D6E-409C-BE32-E72D297353CC}">
              <c16:uniqueId val="{00000007-2CEB-4B3C-89DD-8B9BA0021B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760</c:v>
                </c:pt>
                <c:pt idx="2">
                  <c:v>#N/A</c:v>
                </c:pt>
                <c:pt idx="3">
                  <c:v>#N/A</c:v>
                </c:pt>
                <c:pt idx="4">
                  <c:v>795</c:v>
                </c:pt>
                <c:pt idx="5">
                  <c:v>#N/A</c:v>
                </c:pt>
                <c:pt idx="6">
                  <c:v>#N/A</c:v>
                </c:pt>
                <c:pt idx="7">
                  <c:v>777</c:v>
                </c:pt>
                <c:pt idx="8">
                  <c:v>#N/A</c:v>
                </c:pt>
                <c:pt idx="9">
                  <c:v>#N/A</c:v>
                </c:pt>
                <c:pt idx="10">
                  <c:v>768</c:v>
                </c:pt>
                <c:pt idx="11">
                  <c:v>#N/A</c:v>
                </c:pt>
                <c:pt idx="12">
                  <c:v>#N/A</c:v>
                </c:pt>
                <c:pt idx="13">
                  <c:v>824</c:v>
                </c:pt>
                <c:pt idx="14">
                  <c:v>#N/A</c:v>
                </c:pt>
              </c:numCache>
            </c:numRef>
          </c:val>
          <c:smooth val="0"/>
          <c:extLst>
            <c:ext xmlns:c16="http://schemas.microsoft.com/office/drawing/2014/chart" uri="{C3380CC4-5D6E-409C-BE32-E72D297353CC}">
              <c16:uniqueId val="{00000008-2CEB-4B3C-89DD-8B9BA0021B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17090</c:v>
                </c:pt>
                <c:pt idx="5">
                  <c:v>17017</c:v>
                </c:pt>
                <c:pt idx="8">
                  <c:v>17029</c:v>
                </c:pt>
                <c:pt idx="11">
                  <c:v>16003</c:v>
                </c:pt>
                <c:pt idx="14">
                  <c:v>15431</c:v>
                </c:pt>
              </c:numCache>
            </c:numRef>
          </c:val>
          <c:extLst>
            <c:ext xmlns:c16="http://schemas.microsoft.com/office/drawing/2014/chart" uri="{C3380CC4-5D6E-409C-BE32-E72D297353CC}">
              <c16:uniqueId val="{00000000-1284-4992-B1E8-04930AE3FE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970</c:v>
                </c:pt>
                <c:pt idx="5">
                  <c:v>938</c:v>
                </c:pt>
                <c:pt idx="8">
                  <c:v>878</c:v>
                </c:pt>
                <c:pt idx="11">
                  <c:v>801</c:v>
                </c:pt>
                <c:pt idx="14">
                  <c:v>838</c:v>
                </c:pt>
              </c:numCache>
            </c:numRef>
          </c:val>
          <c:extLst>
            <c:ext xmlns:c16="http://schemas.microsoft.com/office/drawing/2014/chart" uri="{C3380CC4-5D6E-409C-BE32-E72D297353CC}">
              <c16:uniqueId val="{00000001-1284-4992-B1E8-04930AE3FE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4948</c:v>
                </c:pt>
                <c:pt idx="5">
                  <c:v>5064</c:v>
                </c:pt>
                <c:pt idx="8">
                  <c:v>5958</c:v>
                </c:pt>
                <c:pt idx="11">
                  <c:v>6759</c:v>
                </c:pt>
                <c:pt idx="14">
                  <c:v>6783</c:v>
                </c:pt>
              </c:numCache>
            </c:numRef>
          </c:val>
          <c:extLst>
            <c:ext xmlns:c16="http://schemas.microsoft.com/office/drawing/2014/chart" uri="{C3380CC4-5D6E-409C-BE32-E72D297353CC}">
              <c16:uniqueId val="{00000002-1284-4992-B1E8-04930AE3FE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84-4992-B1E8-04930AE3FE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84-4992-B1E8-04930AE3FE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84-4992-B1E8-04930AE3FE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1963</c:v>
                </c:pt>
                <c:pt idx="3">
                  <c:v>1987</c:v>
                </c:pt>
                <c:pt idx="6">
                  <c:v>1926</c:v>
                </c:pt>
                <c:pt idx="9">
                  <c:v>1806</c:v>
                </c:pt>
                <c:pt idx="12">
                  <c:v>1777</c:v>
                </c:pt>
              </c:numCache>
            </c:numRef>
          </c:val>
          <c:extLst>
            <c:ext xmlns:c16="http://schemas.microsoft.com/office/drawing/2014/chart" uri="{C3380CC4-5D6E-409C-BE32-E72D297353CC}">
              <c16:uniqueId val="{00000006-1284-4992-B1E8-04930AE3FE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1188</c:v>
                </c:pt>
                <c:pt idx="3">
                  <c:v>987</c:v>
                </c:pt>
                <c:pt idx="6">
                  <c:v>797</c:v>
                </c:pt>
                <c:pt idx="9">
                  <c:v>591</c:v>
                </c:pt>
                <c:pt idx="12">
                  <c:v>393</c:v>
                </c:pt>
              </c:numCache>
            </c:numRef>
          </c:val>
          <c:extLst>
            <c:ext xmlns:c16="http://schemas.microsoft.com/office/drawing/2014/chart" uri="{C3380CC4-5D6E-409C-BE32-E72D297353CC}">
              <c16:uniqueId val="{00000007-1284-4992-B1E8-04930AE3FE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7759</c:v>
                </c:pt>
                <c:pt idx="3">
                  <c:v>7399</c:v>
                </c:pt>
                <c:pt idx="6">
                  <c:v>6996</c:v>
                </c:pt>
                <c:pt idx="9">
                  <c:v>6486</c:v>
                </c:pt>
                <c:pt idx="12">
                  <c:v>5977</c:v>
                </c:pt>
              </c:numCache>
            </c:numRef>
          </c:val>
          <c:extLst>
            <c:ext xmlns:c16="http://schemas.microsoft.com/office/drawing/2014/chart" uri="{C3380CC4-5D6E-409C-BE32-E72D297353CC}">
              <c16:uniqueId val="{00000008-1284-4992-B1E8-04930AE3FE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748</c:v>
                </c:pt>
                <c:pt idx="3">
                  <c:v>658</c:v>
                </c:pt>
                <c:pt idx="6">
                  <c:v>574</c:v>
                </c:pt>
                <c:pt idx="9">
                  <c:v>455</c:v>
                </c:pt>
                <c:pt idx="12">
                  <c:v>371</c:v>
                </c:pt>
              </c:numCache>
            </c:numRef>
          </c:val>
          <c:extLst>
            <c:ext xmlns:c16="http://schemas.microsoft.com/office/drawing/2014/chart" uri="{C3380CC4-5D6E-409C-BE32-E72D297353CC}">
              <c16:uniqueId val="{00000009-1284-4992-B1E8-04930AE3FE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12566</c:v>
                </c:pt>
                <c:pt idx="3">
                  <c:v>13085</c:v>
                </c:pt>
                <c:pt idx="6">
                  <c:v>13326</c:v>
                </c:pt>
                <c:pt idx="9">
                  <c:v>12905</c:v>
                </c:pt>
                <c:pt idx="12">
                  <c:v>12288</c:v>
                </c:pt>
              </c:numCache>
            </c:numRef>
          </c:val>
          <c:extLst>
            <c:ext xmlns:c16="http://schemas.microsoft.com/office/drawing/2014/chart" uri="{C3380CC4-5D6E-409C-BE32-E72D297353CC}">
              <c16:uniqueId val="{0000000A-1284-4992-B1E8-04930AE3FE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1215</c:v>
                </c:pt>
                <c:pt idx="2">
                  <c:v>#N/A</c:v>
                </c:pt>
                <c:pt idx="3">
                  <c:v>#N/A</c:v>
                </c:pt>
                <c:pt idx="4">
                  <c:v>1096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84-4992-B1E8-04930AE3FE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1544</c:v>
                </c:pt>
                <c:pt idx="1">
                  <c:v>1744</c:v>
                </c:pt>
                <c:pt idx="2">
                  <c:v>1745</c:v>
                </c:pt>
              </c:numCache>
            </c:numRef>
          </c:val>
          <c:extLst>
            <c:ext xmlns:c16="http://schemas.microsoft.com/office/drawing/2014/chart" uri="{C3380CC4-5D6E-409C-BE32-E72D297353CC}">
              <c16:uniqueId val="{00000000-8294-47F4-9D3D-27F86B08B1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714</c:v>
                </c:pt>
                <c:pt idx="1">
                  <c:v>1114</c:v>
                </c:pt>
                <c:pt idx="2">
                  <c:v>1114</c:v>
                </c:pt>
              </c:numCache>
            </c:numRef>
          </c:val>
          <c:extLst>
            <c:ext xmlns:c16="http://schemas.microsoft.com/office/drawing/2014/chart" uri="{C3380CC4-5D6E-409C-BE32-E72D297353CC}">
              <c16:uniqueId val="{00000001-8294-47F4-9D3D-27F86B08B1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3196</c:v>
                </c:pt>
                <c:pt idx="1">
                  <c:v>3301</c:v>
                </c:pt>
                <c:pt idx="2">
                  <c:v>3253</c:v>
                </c:pt>
              </c:numCache>
            </c:numRef>
          </c:val>
          <c:extLst>
            <c:ext xmlns:c16="http://schemas.microsoft.com/office/drawing/2014/chart" uri="{C3380CC4-5D6E-409C-BE32-E72D297353CC}">
              <c16:uniqueId val="{00000002-8294-47F4-9D3D-27F86B08B1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{94671209-28D5-46CA-B109-CE039B7B809F}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878-4FA7-80A1-364F959FA2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{4B3202B9-D2AF-4749-BAC2-C7DC53092A8C}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78-4FA7-80A1-364F959FA2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{E84450CA-E522-496A-930D-32EB6F06FC85}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78-4FA7-80A1-364F959FA2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{703ABDAB-2186-478B-9C73-8FBD132416C3}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78-4FA7-80A1-364F959FA2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{EAD40A7F-E03C-4B13-936D-A7389C401768}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78-4FA7-80A1-364F959FA29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{6353230A-7426-4C04-BEC9-5DF7CEB27303}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878-4FA7-80A1-364F959FA29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{EBFFD675-75EA-4AB2-90A2-CDA24317803B}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878-4FA7-80A1-364F959FA29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{ACEA31C5-7478-48F3-BB01-4180E96ED7D1}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878-4FA7-80A1-364F959FA29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{C1D231B6-2FE2-45ED-AF64-12B4ADAD80F8}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878-4FA7-80A1-364F959FA2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72.2</c:v>
                </c:pt>
                <c:pt idx="8">
                  <c:v>73.2</c:v>
                </c:pt>
                <c:pt idx="16">
                  <c:v>74</c:v>
                </c:pt>
                <c:pt idx="24">
                  <c:v>75.2</c:v>
                </c:pt>
                <c:pt idx="32">
                  <c:v>76.3</c:v>
                </c:pt>
              </c:numCache>
            </c:numRef>
          </c:xVal>
          <c:yVal>
            <c:numRef>
              <c:f>公会計指標分析・財政指標組合せ分析表!$BP$51:$DC$51</c:f>
              <c:numCache>
                <c:formatCode>#,##0.0;"▲ "#,##0.0</c:formatCode>
                <c:ptCount val="40"/>
                <c:pt idx="0">
                  <c:v>19</c:v>
                </c:pt>
                <c:pt idx="8">
                  <c:v>17.2</c:v>
                </c:pt>
              </c:numCache>
            </c:numRef>
          </c:yVal>
          <c:smooth val="0"/>
          <c:extLst>
            <c:ext xmlns:c16="http://schemas.microsoft.com/office/drawing/2014/chart" uri="{C3380CC4-5D6E-409C-BE32-E72D297353CC}">
              <c16:uniqueId val="{00000009-F878-4FA7-80A1-364F959FA2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24787261138351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{26459289-F986-4710-A89E-F06C6A91B6FC}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878-4FA7-80A1-364F959FA2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{3B7DB2F6-2C2C-46BB-9D00-0A2088026EF0}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78-4FA7-80A1-364F959FA2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{DABD69A3-00DC-4EC5-8262-439135DE6649}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78-4FA7-80A1-364F959FA2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{D50BCD8E-7552-45AC-8E2B-EFCD63322FBE}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78-4FA7-80A1-364F959FA2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{BD8EC212-3E89-4BE1-9ED7-359798F21B95}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78-4FA7-80A1-364F959FA29B}"/>
                </c:ext>
              </c:extLst>
            </c:dLbl>
            <c:dLbl>
              <c:idx val="8"/>
              <c:layout>
                <c:manualLayout>
                  <c:x val="0"/>
                  <c:y val="1.24787261138351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{E1B4ACC4-EFBF-44DF-A89F-65FC7EF4EBDD}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878-4FA7-80A1-364F959FA29B}"/>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{F76DAF4B-528B-4110-8EC5-6C9C06580D5A}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878-4FA7-80A1-364F959FA29B}"/>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{B0ABC932-C551-4260-8FDC-EE47D458BAD2}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878-4FA7-80A1-364F959FA29B}"/>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{90558084-D6E2-4242-B480-CF6DEE3085B8}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878-4FA7-80A1-364F959FA2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F878-4FA7-80A1-364F959FA29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{69C99ECF-9EC0-437C-B0EC-B3A7DDFB617E}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1BD-43A0-B487-6356881F3A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{A7E847A3-81BA-486D-9687-6B36EF9809BA}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BD-43A0-B487-6356881F3A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{9133EDA0-A6E0-431B-9DD6-AF7369F9B680}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BD-43A0-B487-6356881F3A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{94CEBF6B-2D06-49B0-ADB9-CD7C462D509E}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BD-43A0-B487-6356881F3A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{819ABCA8-396C-48BB-9633-B0A52A992DE7}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BD-43A0-B487-6356881F3AC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{33C5F727-F263-4354-8E90-13FCACDCC5F6}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1BD-43A0-B487-6356881F3AC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{1ED000A2-59D2-4492-B3FC-6AB8F93EBA3D}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1BD-43A0-B487-6356881F3AC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{AE12FD38-BDA4-4A61-9718-3A882BCA24BC}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1BD-43A0-B487-6356881F3AC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{F58D7557-40FA-4649-B17D-CED0E9158CBB}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1BD-43A0-B487-6356881F3A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12.2</c:v>
                </c:pt>
                <c:pt idx="16">
                  <c:v>12</c:v>
                </c:pt>
                <c:pt idx="24">
                  <c:v>11.8</c:v>
                </c:pt>
                <c:pt idx="32">
                  <c:v>11.7</c:v>
                </c:pt>
              </c:numCache>
            </c:numRef>
          </c:xVal>
          <c:yVal>
            <c:numRef>
              <c:f>公会計指標分析・財政指標組合せ分析表!$BP$73:$DC$73</c:f>
              <c:numCache>
                <c:formatCode>#,##0.0;"▲ "#,##0.0</c:formatCode>
                <c:ptCount val="40"/>
                <c:pt idx="0">
                  <c:v>19</c:v>
                </c:pt>
                <c:pt idx="8">
                  <c:v>17.2</c:v>
                </c:pt>
              </c:numCache>
            </c:numRef>
          </c:yVal>
          <c:smooth val="0"/>
          <c:extLst>
            <c:ext xmlns:c16="http://schemas.microsoft.com/office/drawing/2014/chart" uri="{C3380CC4-5D6E-409C-BE32-E72D297353CC}">
              <c16:uniqueId val="{00000009-B1BD-43A0-B487-6356881F3A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7784899997055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{75E220FF-B953-4EEA-8B34-254075AF9209}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1BD-43A0-B487-6356881F3A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{FA77576A-1DB6-41EB-B00F-921466F005AD}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BD-43A0-B487-6356881F3A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{74219865-EFD6-4D3E-A330-C5DB2280565E}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BD-43A0-B487-6356881F3A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{1DDA72CD-8EAC-4A9C-96D5-114EBFE6A8F8}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BD-43A0-B487-6356881F3A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{1D72164C-3EA4-4ED8-A94C-1847EF51C4FF}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BD-43A0-B487-6356881F3AC7}"/>
                </c:ext>
              </c:extLst>
            </c:dLbl>
            <c:dLbl>
              <c:idx val="8"/>
              <c:layout>
                <c:manualLayout>
                  <c:x val="0"/>
                  <c:y val="1.177883248727479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{498A55B5-BCC7-44A2-B08D-5C71CC83C958}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1BD-43A0-B487-6356881F3AC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{F2EFC857-6CE5-4D17-B4EC-F98F06B3AB0D}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1BD-43A0-B487-6356881F3AC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{0C05DD65-E81B-4BC6-B72E-B6B897D0495C}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1BD-43A0-B487-6356881F3AC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{B59D2407-F848-4566-830A-2FA9D3463DCF}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1BD-43A0-B487-6356881F3A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B1BD-43A0-B487-6356881F3AC7}"/>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19,705
19,445
202.43
17,374,636
16,414,358
897,944
8,474,894
12,288,219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令和５年４月現在</a:t>
          </a:r>
          <a:r>
            <a:rPr kumimoji="1" lang="en-US" altLang="ja-JP" sz="1300">
              <a:latin typeface="ＭＳ Ｐゴシック" panose="020B0600070205080204" pitchFamily="50" charset="-128"/>
              <a:ea typeface="ＭＳ Ｐゴシック" panose="020B0600070205080204" pitchFamily="50" charset="-128"/>
            </a:rPr>
            <a:t>39.6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に加え、長引く不況や主要産業である農業及び観光業の低迷等により、財政基盤は弱く、前年と同値となり、依然として類似団体平均を下回っている。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地域経済の活性化の推進や人口増加対策、徴収努力を進めるなど、収入確保を引き続き図っていく。また、適正な職員定数管理を含めた経常経費の抑制と、事務事業評価による施策の重点化を進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97790</xdr:rowOff>
    </xdr:from>
    <xdr:to>
      <xdr:col>11</xdr:col>
      <xdr:colOff>31750</xdr:colOff>
      <xdr:row>42</xdr:row>
      <xdr:rowOff>97790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133367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46990</xdr:rowOff>
    </xdr:from>
    <xdr:to>
      <xdr:col>7</xdr:col>
      <xdr:colOff>31750</xdr:colOff>
      <xdr:row>42</xdr:row>
      <xdr:rowOff>148590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133367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前年度から上昇し、類似団体平均を</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％上回る</a:t>
          </a:r>
          <a:r>
            <a:rPr kumimoji="1" lang="en-US" altLang="ja-JP" sz="1100">
              <a:latin typeface="ＭＳ Ｐゴシック" panose="020B0600070205080204" pitchFamily="50" charset="-128"/>
              <a:ea typeface="ＭＳ Ｐゴシック" panose="020B0600070205080204" pitchFamily="50" charset="-128"/>
            </a:rPr>
            <a:t>92.4</a:t>
          </a:r>
          <a:r>
            <a:rPr kumimoji="1" lang="ja-JP" altLang="en-US" sz="1100">
              <a:latin typeface="ＭＳ Ｐゴシック" panose="020B0600070205080204" pitchFamily="50" charset="-128"/>
              <a:ea typeface="ＭＳ Ｐゴシック" panose="020B0600070205080204" pitchFamily="50" charset="-128"/>
            </a:rPr>
            <a:t>％となった。主な要因は、過疎対策事業債、災害復旧事業債等の起債償還額増に伴う公債費の増及び臨時財政対策債の減となる。これに加え、一般会計から下水道事業をはじめとした特別会計への繰出しによる要因も大きく、他会計繰出金が含まれる「その他」項目は類似団体の中でも高水準になっている。当市は、全市下水道化計画を積極的に進め、約</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の下水道普及率を誇るが、短期間での整備により下水道会計への繰出しが多額となり、経常収支比率を押し上げる結果となった。下水道会計の健全経営を目指すとともに、行財政健全化プランによる人件費の適正な管理及び施設の管理経費など、更なる経常経費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60</xdr:row>
      <xdr:rowOff>73660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400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56424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4001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39188</xdr:rowOff>
    </xdr:from>
    <xdr:to>
      <xdr:col>15</xdr:col>
      <xdr:colOff>82550</xdr:colOff>
      <xdr:row>60</xdr:row>
      <xdr:rowOff>56424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2618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39188</xdr:rowOff>
    </xdr:from>
    <xdr:to>
      <xdr:col>11</xdr:col>
      <xdr:colOff>31750</xdr:colOff>
      <xdr:row>60</xdr:row>
      <xdr:rowOff>56424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2618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166387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160037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5624</xdr:rowOff>
    </xdr:from>
    <xdr:to>
      <xdr:col>15</xdr:col>
      <xdr:colOff>133350</xdr:colOff>
      <xdr:row>60</xdr:row>
      <xdr:rowOff>107224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117401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159838</xdr:rowOff>
    </xdr:from>
    <xdr:to>
      <xdr:col>11</xdr:col>
      <xdr:colOff>82550</xdr:colOff>
      <xdr:row>60</xdr:row>
      <xdr:rowOff>89988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100165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5624</xdr:rowOff>
    </xdr:from>
    <xdr:to>
      <xdr:col>7</xdr:col>
      <xdr:colOff>31750</xdr:colOff>
      <xdr:row>60</xdr:row>
      <xdr:rowOff>107224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117401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類似団体平均を上回っている要因は、物件費及び維持補修費が高いことにある。物件費では、積極的に推進しているふるさと寄附金の返礼品に要する経費として需用費が平均と比較して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％と高水準になっている。また、維持補修費では、豪雪地帯の当市の特徴として、除雪経費が類似団体と比べて高く、土木費において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471</a:t>
          </a:r>
          <a:r>
            <a:rPr kumimoji="1" lang="ja-JP" altLang="en-US" sz="1300">
              <a:latin typeface="ＭＳ Ｐゴシック" panose="020B0600070205080204" pitchFamily="50" charset="-128"/>
              <a:ea typeface="ＭＳ Ｐゴシック" panose="020B0600070205080204" pitchFamily="50" charset="-128"/>
            </a:rPr>
            <a:t>％と類似団体を大幅に上回っている。今後は、人件費を含めた経常的経費の抑制に努め、行政コストのスリム化を図っていく。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167746</xdr:rowOff>
    </xdr:from>
    <xdr:to>
      <xdr:col>23</xdr:col>
      <xdr:colOff>133350</xdr:colOff>
      <xdr:row>82</xdr:row>
      <xdr:rowOff>169356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26646"/>
          <a:ext cx="8382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153530</xdr:rowOff>
    </xdr:from>
    <xdr:to>
      <xdr:col>19</xdr:col>
      <xdr:colOff>133350</xdr:colOff>
      <xdr:row>82</xdr:row>
      <xdr:rowOff>167746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12430"/>
          <a:ext cx="889000" cy="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86909</xdr:rowOff>
    </xdr:from>
    <xdr:to>
      <xdr:col>15</xdr:col>
      <xdr:colOff>82550</xdr:colOff>
      <xdr:row>82</xdr:row>
      <xdr:rowOff>153530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45809"/>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86909</xdr:rowOff>
    </xdr:from>
    <xdr:to>
      <xdr:col>11</xdr:col>
      <xdr:colOff>31750</xdr:colOff>
      <xdr:row>82</xdr:row>
      <xdr:rowOff>87683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45809"/>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118556</xdr:rowOff>
    </xdr:from>
    <xdr:to>
      <xdr:col>23</xdr:col>
      <xdr:colOff>184150</xdr:colOff>
      <xdr:row>83</xdr:row>
      <xdr:rowOff>48706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90633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116946</xdr:rowOff>
    </xdr:from>
    <xdr:to>
      <xdr:col>19</xdr:col>
      <xdr:colOff>184150</xdr:colOff>
      <xdr:row>83</xdr:row>
      <xdr:rowOff>47096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31873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62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102730</xdr:rowOff>
    </xdr:from>
    <xdr:to>
      <xdr:col>15</xdr:col>
      <xdr:colOff>133350</xdr:colOff>
      <xdr:row>83</xdr:row>
      <xdr:rowOff>32880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17657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4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36109</xdr:rowOff>
    </xdr:from>
    <xdr:to>
      <xdr:col>11</xdr:col>
      <xdr:colOff>82550</xdr:colOff>
      <xdr:row>82</xdr:row>
      <xdr:rowOff>137709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122486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36883</xdr:rowOff>
    </xdr:from>
    <xdr:to>
      <xdr:col>7</xdr:col>
      <xdr:colOff>31750</xdr:colOff>
      <xdr:row>82</xdr:row>
      <xdr:rowOff>138483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123260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8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ポイント下回っている。引き続き、財政状況に鑑みた適正な昇給・昇格の運用に努める。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5862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98778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125589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125589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ポイント下回っている。引き続き、退職者とのバランスをとりつつ適正な人員管理に努める。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85151</xdr:rowOff>
    </xdr:from>
    <xdr:to>
      <xdr:col>81</xdr:col>
      <xdr:colOff>44450</xdr:colOff>
      <xdr:row>60</xdr:row>
      <xdr:rowOff>128815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72151"/>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70213</xdr:rowOff>
    </xdr:from>
    <xdr:to>
      <xdr:col>77</xdr:col>
      <xdr:colOff>44450</xdr:colOff>
      <xdr:row>60</xdr:row>
      <xdr:rowOff>85151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5721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52977</xdr:rowOff>
    </xdr:from>
    <xdr:to>
      <xdr:col>72</xdr:col>
      <xdr:colOff>203200</xdr:colOff>
      <xdr:row>60</xdr:row>
      <xdr:rowOff>70213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33997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44934</xdr:rowOff>
    </xdr:from>
    <xdr:to>
      <xdr:col>68</xdr:col>
      <xdr:colOff>152400</xdr:colOff>
      <xdr:row>60</xdr:row>
      <xdr:rowOff>52977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3319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78015</xdr:rowOff>
    </xdr:from>
    <xdr:to>
      <xdr:col>81</xdr:col>
      <xdr:colOff>95250</xdr:colOff>
      <xdr:row>61</xdr:row>
      <xdr:rowOff>8165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94542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34351</xdr:rowOff>
    </xdr:from>
    <xdr:to>
      <xdr:col>77</xdr:col>
      <xdr:colOff>95250</xdr:colOff>
      <xdr:row>60</xdr:row>
      <xdr:rowOff>135951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146128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19413</xdr:rowOff>
    </xdr:from>
    <xdr:to>
      <xdr:col>73</xdr:col>
      <xdr:colOff>44450</xdr:colOff>
      <xdr:row>60</xdr:row>
      <xdr:rowOff>121013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131190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2177</xdr:rowOff>
    </xdr:from>
    <xdr:to>
      <xdr:col>68</xdr:col>
      <xdr:colOff>203200</xdr:colOff>
      <xdr:row>60</xdr:row>
      <xdr:rowOff>103777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165584</xdr:rowOff>
    </xdr:from>
    <xdr:to>
      <xdr:col>64</xdr:col>
      <xdr:colOff>152400</xdr:colOff>
      <xdr:row>60</xdr:row>
      <xdr:rowOff>95734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105911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と、ほぼ横ばいとなった。過疎脱却に向けた事業実施に伴う過疎債の活用、北陸新幹線飯山駅周辺の区画整理等整備など重点事業への投資を図ってきたことにより地方債償還額が増加しており、しばらくは増加すると見込んでいる。事業の選択と集中を図ることで、重点事業以外の新規事業の着手を抑え、新規地方債の発行を抑制し、さらに、実質公債費比率の構成要因でもある下水道事業への繰出金について、段階的に下水道料金の見直しを行なうことで繰出金を抑制し、起債許可団体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％を超えないよう努める。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72284</xdr:rowOff>
    </xdr:from>
    <xdr:to>
      <xdr:col>81</xdr:col>
      <xdr:colOff>44450</xdr:colOff>
      <xdr:row>37</xdr:row>
      <xdr:rowOff>74295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15934"/>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74295</xdr:rowOff>
    </xdr:from>
    <xdr:to>
      <xdr:col>77</xdr:col>
      <xdr:colOff>44450</xdr:colOff>
      <xdr:row>37</xdr:row>
      <xdr:rowOff>78317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1794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82338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2196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72284</xdr:rowOff>
    </xdr:from>
    <xdr:to>
      <xdr:col>68</xdr:col>
      <xdr:colOff>152400</xdr:colOff>
      <xdr:row>37</xdr:row>
      <xdr:rowOff>82338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159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21484</xdr:rowOff>
    </xdr:from>
    <xdr:to>
      <xdr:col>81</xdr:col>
      <xdr:colOff>95250</xdr:colOff>
      <xdr:row>37</xdr:row>
      <xdr:rowOff>123084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165011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3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23495</xdr:rowOff>
    </xdr:from>
    <xdr:to>
      <xdr:col>77</xdr:col>
      <xdr:colOff>95250</xdr:colOff>
      <xdr:row>37</xdr:row>
      <xdr:rowOff>125095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109872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113894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31538</xdr:rowOff>
    </xdr:from>
    <xdr:to>
      <xdr:col>68</xdr:col>
      <xdr:colOff>203200</xdr:colOff>
      <xdr:row>37</xdr:row>
      <xdr:rowOff>133138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117915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21484</xdr:rowOff>
    </xdr:from>
    <xdr:to>
      <xdr:col>64</xdr:col>
      <xdr:colOff>152400</xdr:colOff>
      <xdr:row>37</xdr:row>
      <xdr:rowOff>123084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107861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前々年同様、数値の計上はなかった。将来負担比率が計上されなくなった要因としては、下水道事業の起債償還が進んでいることに伴い公営企業債等繰入見込額が減少したこと、また、充当可能基金の増加による充当可能財源等が増加したことなどが挙げられる。今後もこの状態が維持できるよう、事業実施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103759</xdr:rowOff>
    </xdr:from>
    <xdr:to>
      <xdr:col>68</xdr:col>
      <xdr:colOff>152400</xdr:colOff>
      <xdr:row>15</xdr:row>
      <xdr:rowOff>114617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67550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52959</xdr:rowOff>
    </xdr:from>
    <xdr:to>
      <xdr:col>68</xdr:col>
      <xdr:colOff>203200</xdr:colOff>
      <xdr:row>15</xdr:row>
      <xdr:rowOff>154559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63817</xdr:rowOff>
    </xdr:from>
    <xdr:to>
      <xdr:col>64</xdr:col>
      <xdr:colOff>152400</xdr:colOff>
      <xdr:row>15</xdr:row>
      <xdr:rowOff>165417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6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4144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0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19,705
19,445
202.43
17,374,636
16,414,358
897,944
8,474,894
12,288,219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下回っている。会計年度任用職員制度の開始により、類似団体平均とほぼ同じ状況である。ゴミ処理及び消防業務を一部事務組合で行っていることによる一部事務組合の人件費分に充てる負担金や会計年度任用職員分の人件費は、人口１人当たりの歳出決算額で類似団体平均を上回っており、これらも含めた人件費関係経費全体について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87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2582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2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物件費に係る経常収支比率では、類似団体平均と比較して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％と、前年に引き続き下回っている。令和２年度から開始した会計年度任用職員制度により減少している。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148771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40214"/>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39914</xdr:rowOff>
    </xdr:from>
    <xdr:to>
      <xdr:col>78</xdr:col>
      <xdr:colOff>69850</xdr:colOff>
      <xdr:row>14</xdr:row>
      <xdr:rowOff>94343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40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18</xdr:row>
      <xdr:rowOff>83457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94643"/>
          <a:ext cx="889000" cy="6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83457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47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％下回っている。決算額でも物価高騰に伴う給付金給付事業があったものの、子育て世帯生活支援特別給付金給付事業の事業完了により、前年比</a:t>
          </a:r>
          <a:r>
            <a:rPr kumimoji="1" lang="en-US" altLang="ja-JP" sz="1300">
              <a:latin typeface="ＭＳ Ｐゴシック" panose="020B0600070205080204" pitchFamily="50" charset="-128"/>
              <a:ea typeface="ＭＳ Ｐゴシック" panose="020B0600070205080204" pitchFamily="50" charset="-128"/>
            </a:rPr>
            <a:t>209,640</a:t>
          </a:r>
          <a:r>
            <a:rPr kumimoji="1" lang="ja-JP" altLang="en-US" sz="1300">
              <a:latin typeface="ＭＳ Ｐゴシック" panose="020B0600070205080204" pitchFamily="50" charset="-128"/>
              <a:ea typeface="ＭＳ Ｐゴシック" panose="020B0600070205080204" pitchFamily="50" charset="-128"/>
            </a:rPr>
            <a:t>千円の減となった。今後も資格審査等の適正化などにより適正な給付を行う。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63500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2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その他に係る経常収支比率は</a:t>
          </a:r>
          <a:r>
            <a:rPr kumimoji="1" lang="en-US" altLang="ja-JP" sz="1200">
              <a:latin typeface="ＭＳ Ｐゴシック" panose="020B0600070205080204" pitchFamily="50" charset="-128"/>
              <a:ea typeface="ＭＳ Ｐゴシック" panose="020B0600070205080204" pitchFamily="50" charset="-128"/>
            </a:rPr>
            <a:t>21.7</a:t>
          </a:r>
          <a:r>
            <a:rPr kumimoji="1" lang="ja-JP" altLang="en-US" sz="1200">
              <a:latin typeface="ＭＳ Ｐゴシック" panose="020B0600070205080204" pitchFamily="50" charset="-128"/>
              <a:ea typeface="ＭＳ Ｐゴシック" panose="020B0600070205080204" pitchFamily="50" charset="-128"/>
            </a:rPr>
            <a:t>％で類似団体平均を大きく上回っている。このうち繰出金分が</a:t>
          </a:r>
          <a:r>
            <a:rPr kumimoji="1" lang="en-US" altLang="ja-JP" sz="1200">
              <a:latin typeface="ＭＳ Ｐゴシック" panose="020B0600070205080204" pitchFamily="50" charset="-128"/>
              <a:ea typeface="ＭＳ Ｐゴシック" panose="020B0600070205080204" pitchFamily="50" charset="-128"/>
            </a:rPr>
            <a:t>15.1</a:t>
          </a:r>
          <a:r>
            <a:rPr kumimoji="1" lang="ja-JP" altLang="en-US" sz="1200">
              <a:latin typeface="ＭＳ Ｐゴシック" panose="020B0600070205080204" pitchFamily="50" charset="-128"/>
              <a:ea typeface="ＭＳ Ｐゴシック" panose="020B0600070205080204" pitchFamily="50" charset="-128"/>
            </a:rPr>
            <a:t>％にのぼり、特に下水道事業会計への繰出しが数値を押し上げている。全市下水道化計画により下水道施設の整備を積極的に進めてきた結果、下水道普及率は</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に達したが、反面下水道債の償還等に係る下水道会計への繰出しが多額となっていることが、この主たる要因である。下水道事業会計の健全化を図るとともに、普通会計の負担額を減らしていくよう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82913</xdr:rowOff>
    </xdr:from>
    <xdr:to>
      <xdr:col>82</xdr:col>
      <xdr:colOff>107950</xdr:colOff>
      <xdr:row>60</xdr:row>
      <xdr:rowOff>97609</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69763"/>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69686</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5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97609</xdr:rowOff>
    </xdr:from>
    <xdr:to>
      <xdr:col>82</xdr:col>
      <xdr:colOff>196850</xdr:colOff>
      <xdr:row>60</xdr:row>
      <xdr:rowOff>97609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84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169290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82913</xdr:rowOff>
    </xdr:from>
    <xdr:to>
      <xdr:col>82</xdr:col>
      <xdr:colOff>196850</xdr:colOff>
      <xdr:row>53</xdr:row>
      <xdr:rowOff>82913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6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105773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11682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97626</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55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105773</xdr:rowOff>
    </xdr:from>
    <xdr:to>
      <xdr:col>78</xdr:col>
      <xdr:colOff>69850</xdr:colOff>
      <xdr:row>59</xdr:row>
      <xdr:rowOff>112304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213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61504</xdr:rowOff>
    </xdr:from>
    <xdr:to>
      <xdr:col>78</xdr:col>
      <xdr:colOff>120650</xdr:colOff>
      <xdr:row>55</xdr:row>
      <xdr:rowOff>163104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1831</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6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59</xdr:row>
      <xdr:rowOff>112304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082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81099</xdr:rowOff>
    </xdr:from>
    <xdr:to>
      <xdr:col>74</xdr:col>
      <xdr:colOff>31750</xdr:colOff>
      <xdr:row>56</xdr:row>
      <xdr:rowOff>11249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21426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60</xdr:row>
      <xdr:rowOff>156391</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208260"/>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20683</xdr:rowOff>
    </xdr:from>
    <xdr:to>
      <xdr:col>69</xdr:col>
      <xdr:colOff>142875</xdr:colOff>
      <xdr:row>56</xdr:row>
      <xdr:rowOff>122283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132460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54973</xdr:rowOff>
    </xdr:from>
    <xdr:to>
      <xdr:col>78</xdr:col>
      <xdr:colOff>120650</xdr:colOff>
      <xdr:row>59</xdr:row>
      <xdr:rowOff>156573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141350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5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61504</xdr:rowOff>
    </xdr:from>
    <xdr:to>
      <xdr:col>74</xdr:col>
      <xdr:colOff>31750</xdr:colOff>
      <xdr:row>59</xdr:row>
      <xdr:rowOff>163104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7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147881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6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105591</xdr:rowOff>
    </xdr:from>
    <xdr:to>
      <xdr:col>65</xdr:col>
      <xdr:colOff>53975</xdr:colOff>
      <xdr:row>61</xdr:row>
      <xdr:rowOff>35741</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20518</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補助費等に係る経常収支比率は、前年度同値で、類似団体より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％低くなっている。補助金等見直し検討委員会の設置により、毎年度見直しを行うことにより、補助金・負担金の縮小・廃止を実施しており、今後も継続していく。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108712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53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122428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公債費に係る経常収支比率は、類似団体平均を</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％上回る</a:t>
          </a:r>
          <a:r>
            <a:rPr kumimoji="1" lang="en-US" altLang="ja-JP" sz="1200">
              <a:latin typeface="ＭＳ Ｐゴシック" panose="020B0600070205080204" pitchFamily="50" charset="-128"/>
              <a:ea typeface="ＭＳ Ｐゴシック" panose="020B0600070205080204" pitchFamily="50" charset="-128"/>
            </a:rPr>
            <a:t>20.1</a:t>
          </a:r>
          <a:r>
            <a:rPr kumimoji="1" lang="ja-JP" altLang="en-US" sz="1200">
              <a:latin typeface="ＭＳ Ｐゴシック" panose="020B0600070205080204" pitchFamily="50" charset="-128"/>
              <a:ea typeface="ＭＳ Ｐゴシック" panose="020B0600070205080204" pitchFamily="50" charset="-128"/>
            </a:rPr>
            <a:t>％となり、前年度より</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増加した。人口１人当たりの決算額では、公営企業債の償還相当繰出金・一部事務組合の起債償還相当負担金などはいずれも類似団体平均より高い数値となっている。これは、下水道事業特別会計への繰出しや岳北広域行政組合への公債費分負担金が高額になっていることによる。また、北陸新幹線飯山駅開業に合わせて行った事業に伴う起債の償還が本格化しており、公債費が増加している。</a:t>
          </a:r>
        </a:p>
        <a:p>
          <a:r>
            <a:rPr kumimoji="1" lang="ja-JP" altLang="en-US" sz="1200">
              <a:latin typeface="ＭＳ Ｐゴシック" panose="020B0600070205080204" pitchFamily="50" charset="-128"/>
              <a:ea typeface="ＭＳ Ｐゴシック" panose="020B0600070205080204" pitchFamily="50" charset="-128"/>
            </a:rPr>
            <a:t>今後は必要最低限の新規発行債とし、健全な財政運営に努めていく。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33655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447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74</xdr:row>
      <xdr:rowOff>163195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44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74</xdr:row>
      <xdr:rowOff>163195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833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86995</xdr:rowOff>
    </xdr:from>
    <xdr:to>
      <xdr:col>11</xdr:col>
      <xdr:colOff>9525</xdr:colOff>
      <xdr:row>74</xdr:row>
      <xdr:rowOff>146050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7742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154305</xdr:rowOff>
    </xdr:from>
    <xdr:to>
      <xdr:col>24</xdr:col>
      <xdr:colOff>76200</xdr:colOff>
      <xdr:row>75</xdr:row>
      <xdr:rowOff>84455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126382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1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112395</xdr:rowOff>
    </xdr:from>
    <xdr:to>
      <xdr:col>15</xdr:col>
      <xdr:colOff>149225</xdr:colOff>
      <xdr:row>75</xdr:row>
      <xdr:rowOff>42545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52722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95250</xdr:rowOff>
    </xdr:from>
    <xdr:to>
      <xdr:col>11</xdr:col>
      <xdr:colOff>60325</xdr:colOff>
      <xdr:row>75</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35577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36195</xdr:rowOff>
    </xdr:from>
    <xdr:to>
      <xdr:col>6</xdr:col>
      <xdr:colOff>171450</xdr:colOff>
      <xdr:row>74</xdr:row>
      <xdr:rowOff>137795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147972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常収支比率では、類似団体と同水準となっている。類似団体との比較では、繰出金を含むその他の項目以外は概ね同水準もしくは下回っている。下水道事業会計については、経費を削減するとともに、独立採算の原則に立ち返った料金の値上げによる健全化を図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117856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1023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77</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102337"/>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42418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78</xdr:row>
      <xdr:rowOff>35561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244068"/>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107714</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103395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156968</xdr:rowOff>
    </xdr:from>
    <xdr:to>
      <xdr:col>29</xdr:col>
      <xdr:colOff>127000</xdr:colOff>
      <xdr:row>15</xdr:row>
      <xdr:rowOff>168409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76343"/>
          <a:ext cx="647700" cy="11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156968</xdr:rowOff>
    </xdr:from>
    <xdr:to>
      <xdr:col>26</xdr:col>
      <xdr:colOff>50800</xdr:colOff>
      <xdr:row>16</xdr:row>
      <xdr:rowOff>28713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76343"/>
          <a:ext cx="698500" cy="43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28713</xdr:rowOff>
    </xdr:from>
    <xdr:to>
      <xdr:col>22</xdr:col>
      <xdr:colOff>114300</xdr:colOff>
      <xdr:row>16</xdr:row>
      <xdr:rowOff>79734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19538"/>
          <a:ext cx="698500" cy="5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79734</xdr:rowOff>
    </xdr:from>
    <xdr:to>
      <xdr:col>18</xdr:col>
      <xdr:colOff>177800</xdr:colOff>
      <xdr:row>16</xdr:row>
      <xdr:rowOff>122765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70559"/>
          <a:ext cx="698500" cy="43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117609</xdr:rowOff>
    </xdr:from>
    <xdr:to>
      <xdr:col>29</xdr:col>
      <xdr:colOff>177800</xdr:colOff>
      <xdr:row>16</xdr:row>
      <xdr:rowOff>47759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3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134136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8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106168</xdr:rowOff>
    </xdr:from>
    <xdr:to>
      <xdr:col>26</xdr:col>
      <xdr:colOff>101600</xdr:colOff>
      <xdr:row>16</xdr:row>
      <xdr:rowOff>36318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25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46495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9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149363</xdr:rowOff>
    </xdr:from>
    <xdr:to>
      <xdr:col>22</xdr:col>
      <xdr:colOff>165100</xdr:colOff>
      <xdr:row>16</xdr:row>
      <xdr:rowOff>79513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6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89690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3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28934</xdr:rowOff>
    </xdr:from>
    <xdr:to>
      <xdr:col>19</xdr:col>
      <xdr:colOff>38100</xdr:colOff>
      <xdr:row>16</xdr:row>
      <xdr:rowOff>130534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19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140711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8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71965</xdr:rowOff>
    </xdr:from>
    <xdr:to>
      <xdr:col>15</xdr:col>
      <xdr:colOff>101600</xdr:colOff>
      <xdr:row>17</xdr:row>
      <xdr:rowOff>2115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62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3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272531</xdr:rowOff>
    </xdr:from>
    <xdr:to>
      <xdr:col>29</xdr:col>
      <xdr:colOff>127000</xdr:colOff>
      <xdr:row>37</xdr:row>
      <xdr:rowOff>285770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97231"/>
          <a:ext cx="647700" cy="1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257308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8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285770</xdr:rowOff>
    </xdr:from>
    <xdr:to>
      <xdr:col>26</xdr:col>
      <xdr:colOff>50800</xdr:colOff>
      <xdr:row>37</xdr:row>
      <xdr:rowOff>285915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10470"/>
          <a:ext cx="698500" cy="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285668</xdr:rowOff>
    </xdr:from>
    <xdr:to>
      <xdr:col>22</xdr:col>
      <xdr:colOff>114300</xdr:colOff>
      <xdr:row>37</xdr:row>
      <xdr:rowOff>285915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10368"/>
          <a:ext cx="698500" cy="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285668</xdr:rowOff>
    </xdr:from>
    <xdr:to>
      <xdr:col>18</xdr:col>
      <xdr:colOff>177800</xdr:colOff>
      <xdr:row>37</xdr:row>
      <xdr:rowOff>294617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10368"/>
          <a:ext cx="698500" cy="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221731</xdr:rowOff>
    </xdr:from>
    <xdr:to>
      <xdr:col>29</xdr:col>
      <xdr:colOff>177800</xdr:colOff>
      <xdr:row>37</xdr:row>
      <xdr:rowOff>323331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46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66808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9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234970</xdr:rowOff>
    </xdr:from>
    <xdr:to>
      <xdr:col>26</xdr:col>
      <xdr:colOff>101600</xdr:colOff>
      <xdr:row>37</xdr:row>
      <xdr:rowOff>336570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5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3847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2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235115</xdr:rowOff>
    </xdr:from>
    <xdr:to>
      <xdr:col>22</xdr:col>
      <xdr:colOff>165100</xdr:colOff>
      <xdr:row>37</xdr:row>
      <xdr:rowOff>336715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59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3992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234868</xdr:rowOff>
    </xdr:from>
    <xdr:to>
      <xdr:col>19</xdr:col>
      <xdr:colOff>38100</xdr:colOff>
      <xdr:row>37</xdr:row>
      <xdr:rowOff>336468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59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2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243817</xdr:rowOff>
    </xdr:from>
    <xdr:to>
      <xdr:col>15</xdr:col>
      <xdr:colOff>101600</xdr:colOff>
      <xdr:row>38</xdr:row>
      <xdr:rowOff>2517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6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12694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3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19,705
19,445
202.43
17,374,636
16,414,358
897,944
8,474,894
12,288,219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80556</xdr:rowOff>
    </xdr:from>
    <xdr:to>
      <xdr:col>24</xdr:col>
      <xdr:colOff>63500</xdr:colOff>
      <xdr:row>34</xdr:row>
      <xdr:rowOff>144500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09856"/>
          <a:ext cx="8382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80556</xdr:rowOff>
    </xdr:from>
    <xdr:to>
      <xdr:col>19</xdr:col>
      <xdr:colOff>177800</xdr:colOff>
      <xdr:row>34</xdr:row>
      <xdr:rowOff>152133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09856"/>
          <a:ext cx="889000" cy="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152133</xdr:rowOff>
    </xdr:from>
    <xdr:to>
      <xdr:col>15</xdr:col>
      <xdr:colOff>50800</xdr:colOff>
      <xdr:row>37</xdr:row>
      <xdr:rowOff>81928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81433"/>
          <a:ext cx="889000" cy="4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63170</xdr:rowOff>
    </xdr:from>
    <xdr:to>
      <xdr:col>10</xdr:col>
      <xdr:colOff>114300</xdr:colOff>
      <xdr:row>37</xdr:row>
      <xdr:rowOff>81928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6820"/>
          <a:ext cx="8890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93700</xdr:rowOff>
    </xdr:from>
    <xdr:to>
      <xdr:col>24</xdr:col>
      <xdr:colOff>114300</xdr:colOff>
      <xdr:row>35</xdr:row>
      <xdr:rowOff>23850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116577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7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29756</xdr:rowOff>
    </xdr:from>
    <xdr:to>
      <xdr:col>20</xdr:col>
      <xdr:colOff>38100</xdr:colOff>
      <xdr:row>34</xdr:row>
      <xdr:rowOff>131356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147883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3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101333</xdr:rowOff>
    </xdr:from>
    <xdr:to>
      <xdr:col>15</xdr:col>
      <xdr:colOff>101600</xdr:colOff>
      <xdr:row>35</xdr:row>
      <xdr:rowOff>31483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48010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0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31128</xdr:rowOff>
    </xdr:from>
    <xdr:to>
      <xdr:col>10</xdr:col>
      <xdr:colOff>165100</xdr:colOff>
      <xdr:row>37</xdr:row>
      <xdr:rowOff>132728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123855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12370</xdr:rowOff>
    </xdr:from>
    <xdr:to>
      <xdr:col>6</xdr:col>
      <xdr:colOff>38100</xdr:colOff>
      <xdr:row>37</xdr:row>
      <xdr:rowOff>113970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105097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157452</xdr:rowOff>
    </xdr:from>
    <xdr:to>
      <xdr:col>24</xdr:col>
      <xdr:colOff>63500</xdr:colOff>
      <xdr:row>57</xdr:row>
      <xdr:rowOff>163166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30102"/>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154942</xdr:rowOff>
    </xdr:from>
    <xdr:to>
      <xdr:col>19</xdr:col>
      <xdr:colOff>177800</xdr:colOff>
      <xdr:row>57</xdr:row>
      <xdr:rowOff>163166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27592"/>
          <a:ext cx="889000" cy="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140829</xdr:rowOff>
    </xdr:from>
    <xdr:to>
      <xdr:col>15</xdr:col>
      <xdr:colOff>50800</xdr:colOff>
      <xdr:row>57</xdr:row>
      <xdr:rowOff>154942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13479"/>
          <a:ext cx="889000" cy="1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140829</xdr:rowOff>
    </xdr:from>
    <xdr:to>
      <xdr:col>10</xdr:col>
      <xdr:colOff>114300</xdr:colOff>
      <xdr:row>57</xdr:row>
      <xdr:rowOff>162492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13479"/>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106652</xdr:rowOff>
    </xdr:from>
    <xdr:to>
      <xdr:col>24</xdr:col>
      <xdr:colOff>114300</xdr:colOff>
      <xdr:row>58</xdr:row>
      <xdr:rowOff>36802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129529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3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112366</xdr:rowOff>
    </xdr:from>
    <xdr:to>
      <xdr:col>20</xdr:col>
      <xdr:colOff>38100</xdr:colOff>
      <xdr:row>58</xdr:row>
      <xdr:rowOff>42516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59043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6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104142</xdr:rowOff>
    </xdr:from>
    <xdr:to>
      <xdr:col>15</xdr:col>
      <xdr:colOff>101600</xdr:colOff>
      <xdr:row>58</xdr:row>
      <xdr:rowOff>34292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50819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5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90029</xdr:rowOff>
    </xdr:from>
    <xdr:to>
      <xdr:col>10</xdr:col>
      <xdr:colOff>165100</xdr:colOff>
      <xdr:row>58</xdr:row>
      <xdr:rowOff>20179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36706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3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111692</xdr:rowOff>
    </xdr:from>
    <xdr:to>
      <xdr:col>6</xdr:col>
      <xdr:colOff>38100</xdr:colOff>
      <xdr:row>58</xdr:row>
      <xdr:rowOff>41842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58369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5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146248</xdr:rowOff>
    </xdr:from>
    <xdr:to>
      <xdr:col>24</xdr:col>
      <xdr:colOff>63500</xdr:colOff>
      <xdr:row>75</xdr:row>
      <xdr:rowOff>1625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833548"/>
          <a:ext cx="838200" cy="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146248</xdr:rowOff>
    </xdr:from>
    <xdr:to>
      <xdr:col>19</xdr:col>
      <xdr:colOff>177800</xdr:colOff>
      <xdr:row>75</xdr:row>
      <xdr:rowOff>132401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833548"/>
          <a:ext cx="889000" cy="15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132401</xdr:rowOff>
    </xdr:from>
    <xdr:to>
      <xdr:col>15</xdr:col>
      <xdr:colOff>50800</xdr:colOff>
      <xdr:row>77</xdr:row>
      <xdr:rowOff>47558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991151"/>
          <a:ext cx="889000" cy="25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162641</xdr:rowOff>
    </xdr:from>
    <xdr:to>
      <xdr:col>10</xdr:col>
      <xdr:colOff>114300</xdr:colOff>
      <xdr:row>77</xdr:row>
      <xdr:rowOff>47558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021391"/>
          <a:ext cx="889000" cy="2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122275</xdr:rowOff>
    </xdr:from>
    <xdr:to>
      <xdr:col>24</xdr:col>
      <xdr:colOff>114300</xdr:colOff>
      <xdr:row>75</xdr:row>
      <xdr:rowOff>52425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8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145152</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95448</xdr:rowOff>
    </xdr:from>
    <xdr:to>
      <xdr:col>20</xdr:col>
      <xdr:colOff>38100</xdr:colOff>
      <xdr:row>75</xdr:row>
      <xdr:rowOff>25598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78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42125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55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81601</xdr:rowOff>
    </xdr:from>
    <xdr:to>
      <xdr:col>15</xdr:col>
      <xdr:colOff>101600</xdr:colOff>
      <xdr:row>76</xdr:row>
      <xdr:rowOff>11751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9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28278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7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168208</xdr:rowOff>
    </xdr:from>
    <xdr:to>
      <xdr:col>10</xdr:col>
      <xdr:colOff>165100</xdr:colOff>
      <xdr:row>77</xdr:row>
      <xdr:rowOff>98358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1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114885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97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111842</xdr:rowOff>
    </xdr:from>
    <xdr:to>
      <xdr:col>6</xdr:col>
      <xdr:colOff>38100</xdr:colOff>
      <xdr:row>76</xdr:row>
      <xdr:rowOff>41991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9705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58519</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7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xdr:rowOff>
    </xdr:from>
    <xdr:to>
      <xdr:col>24</xdr:col>
      <xdr:colOff>62865</xdr:colOff>
      <xdr:row>97</xdr:row>
      <xdr:rowOff>144518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40200"/>
          <a:ext cx="1270" cy="1334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148345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7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144518</xdr:rowOff>
    </xdr:from>
    <xdr:to>
      <xdr:col>24</xdr:col>
      <xdr:colOff>152400</xdr:colOff>
      <xdr:row>97</xdr:row>
      <xdr:rowOff>144518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7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127827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1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9700</xdr:rowOff>
    </xdr:from>
    <xdr:to>
      <xdr:col>24</xdr:col>
      <xdr:colOff>152400</xdr:colOff>
      <xdr:row>90</xdr:row>
      <xdr:rowOff>9700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138630</xdr:rowOff>
    </xdr:from>
    <xdr:to>
      <xdr:col>24</xdr:col>
      <xdr:colOff>63500</xdr:colOff>
      <xdr:row>97</xdr:row>
      <xdr:rowOff>50070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597830"/>
          <a:ext cx="838200" cy="8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29179</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45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6302</xdr:rowOff>
    </xdr:from>
    <xdr:to>
      <xdr:col>24</xdr:col>
      <xdr:colOff>114300</xdr:colOff>
      <xdr:row>95</xdr:row>
      <xdr:rowOff>107902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138630</xdr:rowOff>
    </xdr:from>
    <xdr:to>
      <xdr:col>19</xdr:col>
      <xdr:colOff>177800</xdr:colOff>
      <xdr:row>97</xdr:row>
      <xdr:rowOff>161573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97830"/>
          <a:ext cx="889000" cy="19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81823</xdr:rowOff>
    </xdr:from>
    <xdr:to>
      <xdr:col>20</xdr:col>
      <xdr:colOff>38100</xdr:colOff>
      <xdr:row>95</xdr:row>
      <xdr:rowOff>11973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19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28500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597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161573</xdr:rowOff>
    </xdr:from>
    <xdr:to>
      <xdr:col>15</xdr:col>
      <xdr:colOff>50800</xdr:colOff>
      <xdr:row>98</xdr:row>
      <xdr:rowOff>13888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92223"/>
          <a:ext cx="889000" cy="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123437</xdr:rowOff>
    </xdr:from>
    <xdr:to>
      <xdr:col>15</xdr:col>
      <xdr:colOff>101600</xdr:colOff>
      <xdr:row>96</xdr:row>
      <xdr:rowOff>53587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1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70114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18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13888</xdr:rowOff>
    </xdr:from>
    <xdr:to>
      <xdr:col>10</xdr:col>
      <xdr:colOff>114300</xdr:colOff>
      <xdr:row>98</xdr:row>
      <xdr:rowOff>45535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15988"/>
          <a:ext cx="889000" cy="3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122851</xdr:rowOff>
    </xdr:from>
    <xdr:to>
      <xdr:col>10</xdr:col>
      <xdr:colOff>165100</xdr:colOff>
      <xdr:row>96</xdr:row>
      <xdr:rowOff>53001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1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69528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18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161128</xdr:rowOff>
    </xdr:from>
    <xdr:to>
      <xdr:col>6</xdr:col>
      <xdr:colOff>38100</xdr:colOff>
      <xdr:row>96</xdr:row>
      <xdr:rowOff>91278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4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107805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170720</xdr:rowOff>
    </xdr:from>
    <xdr:to>
      <xdr:col>24</xdr:col>
      <xdr:colOff>114300</xdr:colOff>
      <xdr:row>97</xdr:row>
      <xdr:rowOff>100870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85647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87830</xdr:rowOff>
    </xdr:from>
    <xdr:to>
      <xdr:col>20</xdr:col>
      <xdr:colOff>38100</xdr:colOff>
      <xdr:row>97</xdr:row>
      <xdr:rowOff>17980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110773</xdr:rowOff>
    </xdr:from>
    <xdr:to>
      <xdr:col>15</xdr:col>
      <xdr:colOff>101600</xdr:colOff>
      <xdr:row>98</xdr:row>
      <xdr:rowOff>40923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32050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134538</xdr:rowOff>
    </xdr:from>
    <xdr:to>
      <xdr:col>10</xdr:col>
      <xdr:colOff>165100</xdr:colOff>
      <xdr:row>98</xdr:row>
      <xdr:rowOff>64688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55815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5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166185</xdr:rowOff>
    </xdr:from>
    <xdr:to>
      <xdr:col>6</xdr:col>
      <xdr:colOff>38100</xdr:colOff>
      <xdr:row>98</xdr:row>
      <xdr:rowOff>96335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87462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75330</xdr:rowOff>
    </xdr:from>
    <xdr:to>
      <xdr:col>55</xdr:col>
      <xdr:colOff>0</xdr:colOff>
      <xdr:row>37</xdr:row>
      <xdr:rowOff>115214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18980"/>
          <a:ext cx="838200" cy="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103509</xdr:rowOff>
    </xdr:from>
    <xdr:to>
      <xdr:col>50</xdr:col>
      <xdr:colOff>114300</xdr:colOff>
      <xdr:row>37</xdr:row>
      <xdr:rowOff>115214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104259"/>
          <a:ext cx="889000" cy="35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103509</xdr:rowOff>
    </xdr:from>
    <xdr:to>
      <xdr:col>45</xdr:col>
      <xdr:colOff>177800</xdr:colOff>
      <xdr:row>37</xdr:row>
      <xdr:rowOff>142963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104259"/>
          <a:ext cx="889000" cy="38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142963</xdr:rowOff>
    </xdr:from>
    <xdr:to>
      <xdr:col>41</xdr:col>
      <xdr:colOff>50800</xdr:colOff>
      <xdr:row>38</xdr:row>
      <xdr:rowOff>11508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86613"/>
          <a:ext cx="889000" cy="3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24530</xdr:rowOff>
    </xdr:from>
    <xdr:to>
      <xdr:col>55</xdr:col>
      <xdr:colOff>50800</xdr:colOff>
      <xdr:row>37</xdr:row>
      <xdr:rowOff>126130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47407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1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64414</xdr:rowOff>
    </xdr:from>
    <xdr:to>
      <xdr:col>50</xdr:col>
      <xdr:colOff>165100</xdr:colOff>
      <xdr:row>37</xdr:row>
      <xdr:rowOff>166013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08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157141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52709</xdr:rowOff>
    </xdr:from>
    <xdr:to>
      <xdr:col>46</xdr:col>
      <xdr:colOff>38100</xdr:colOff>
      <xdr:row>35</xdr:row>
      <xdr:rowOff>154309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170836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2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92163</xdr:rowOff>
    </xdr:from>
    <xdr:to>
      <xdr:col>41</xdr:col>
      <xdr:colOff>101600</xdr:colOff>
      <xdr:row>38</xdr:row>
      <xdr:rowOff>22313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38840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132158</xdr:rowOff>
    </xdr:from>
    <xdr:to>
      <xdr:col>36</xdr:col>
      <xdr:colOff>165100</xdr:colOff>
      <xdr:row>38</xdr:row>
      <xdr:rowOff>62308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78835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5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160982</xdr:rowOff>
    </xdr:from>
    <xdr:to>
      <xdr:col>55</xdr:col>
      <xdr:colOff>0</xdr:colOff>
      <xdr:row>58</xdr:row>
      <xdr:rowOff>26631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33632"/>
          <a:ext cx="838200" cy="3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162220</xdr:rowOff>
    </xdr:from>
    <xdr:to>
      <xdr:col>50</xdr:col>
      <xdr:colOff>114300</xdr:colOff>
      <xdr:row>58</xdr:row>
      <xdr:rowOff>26631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34870"/>
          <a:ext cx="889000" cy="3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128022</xdr:rowOff>
    </xdr:from>
    <xdr:to>
      <xdr:col>45</xdr:col>
      <xdr:colOff>177800</xdr:colOff>
      <xdr:row>57</xdr:row>
      <xdr:rowOff>162220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00672"/>
          <a:ext cx="889000" cy="3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128022</xdr:rowOff>
    </xdr:from>
    <xdr:to>
      <xdr:col>41</xdr:col>
      <xdr:colOff>50800</xdr:colOff>
      <xdr:row>58</xdr:row>
      <xdr:rowOff>39289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00672"/>
          <a:ext cx="889000" cy="8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110182</xdr:rowOff>
    </xdr:from>
    <xdr:to>
      <xdr:col>55</xdr:col>
      <xdr:colOff>50800</xdr:colOff>
      <xdr:row>58</xdr:row>
      <xdr:rowOff>40332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133059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147281</xdr:rowOff>
    </xdr:from>
    <xdr:to>
      <xdr:col>50</xdr:col>
      <xdr:colOff>165100</xdr:colOff>
      <xdr:row>58</xdr:row>
      <xdr:rowOff>77431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68558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111420</xdr:rowOff>
    </xdr:from>
    <xdr:to>
      <xdr:col>46</xdr:col>
      <xdr:colOff>38100</xdr:colOff>
      <xdr:row>58</xdr:row>
      <xdr:rowOff>41570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32697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77222</xdr:rowOff>
    </xdr:from>
    <xdr:to>
      <xdr:col>41</xdr:col>
      <xdr:colOff>101600</xdr:colOff>
      <xdr:row>58</xdr:row>
      <xdr:rowOff>7372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23899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159939</xdr:rowOff>
    </xdr:from>
    <xdr:to>
      <xdr:col>36</xdr:col>
      <xdr:colOff>165100</xdr:colOff>
      <xdr:row>58</xdr:row>
      <xdr:rowOff>90089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3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81216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2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27470</xdr:rowOff>
    </xdr:from>
    <xdr:to>
      <xdr:col>55</xdr:col>
      <xdr:colOff>0</xdr:colOff>
      <xdr:row>78</xdr:row>
      <xdr:rowOff>69583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057670"/>
          <a:ext cx="838200" cy="38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113805</xdr:rowOff>
    </xdr:from>
    <xdr:to>
      <xdr:col>50</xdr:col>
      <xdr:colOff>114300</xdr:colOff>
      <xdr:row>78</xdr:row>
      <xdr:rowOff>69583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144005"/>
          <a:ext cx="889000" cy="29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113805</xdr:rowOff>
    </xdr:from>
    <xdr:to>
      <xdr:col>45</xdr:col>
      <xdr:colOff>177800</xdr:colOff>
      <xdr:row>78</xdr:row>
      <xdr:rowOff>4330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144005"/>
          <a:ext cx="889000" cy="23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4330</xdr:rowOff>
    </xdr:from>
    <xdr:to>
      <xdr:col>41</xdr:col>
      <xdr:colOff>50800</xdr:colOff>
      <xdr:row>78</xdr:row>
      <xdr:rowOff>42774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377430"/>
          <a:ext cx="889000" cy="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148120</xdr:rowOff>
    </xdr:from>
    <xdr:to>
      <xdr:col>55</xdr:col>
      <xdr:colOff>50800</xdr:colOff>
      <xdr:row>76</xdr:row>
      <xdr:rowOff>78270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0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170997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8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18783</xdr:rowOff>
    </xdr:from>
    <xdr:to>
      <xdr:col>50</xdr:col>
      <xdr:colOff>165100</xdr:colOff>
      <xdr:row>78</xdr:row>
      <xdr:rowOff>120383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111510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4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63005</xdr:rowOff>
    </xdr:from>
    <xdr:to>
      <xdr:col>46</xdr:col>
      <xdr:colOff>38100</xdr:colOff>
      <xdr:row>76</xdr:row>
      <xdr:rowOff>164605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0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9682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8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124980</xdr:rowOff>
    </xdr:from>
    <xdr:to>
      <xdr:col>41</xdr:col>
      <xdr:colOff>101600</xdr:colOff>
      <xdr:row>78</xdr:row>
      <xdr:rowOff>55130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2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46257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41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163424</xdr:rowOff>
    </xdr:from>
    <xdr:to>
      <xdr:col>36</xdr:col>
      <xdr:colOff>165100</xdr:colOff>
      <xdr:row>78</xdr:row>
      <xdr:rowOff>93574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84701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94636</xdr:rowOff>
    </xdr:from>
    <xdr:to>
      <xdr:col>55</xdr:col>
      <xdr:colOff>0</xdr:colOff>
      <xdr:row>98</xdr:row>
      <xdr:rowOff>149298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896736"/>
          <a:ext cx="838200" cy="5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94636</xdr:rowOff>
    </xdr:from>
    <xdr:to>
      <xdr:col>50</xdr:col>
      <xdr:colOff>114300</xdr:colOff>
      <xdr:row>98</xdr:row>
      <xdr:rowOff>130197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896736"/>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37474</xdr:rowOff>
    </xdr:from>
    <xdr:to>
      <xdr:col>45</xdr:col>
      <xdr:colOff>177800</xdr:colOff>
      <xdr:row>98</xdr:row>
      <xdr:rowOff>130197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39574"/>
          <a:ext cx="889000" cy="9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37474</xdr:rowOff>
    </xdr:from>
    <xdr:to>
      <xdr:col>41</xdr:col>
      <xdr:colOff>50800</xdr:colOff>
      <xdr:row>98</xdr:row>
      <xdr:rowOff>110403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39574"/>
          <a:ext cx="889000" cy="7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98498</xdr:rowOff>
    </xdr:from>
    <xdr:to>
      <xdr:col>55</xdr:col>
      <xdr:colOff>50800</xdr:colOff>
      <xdr:row>99</xdr:row>
      <xdr:rowOff>28648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9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26542</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82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43836</xdr:rowOff>
    </xdr:from>
    <xdr:to>
      <xdr:col>50</xdr:col>
      <xdr:colOff>165100</xdr:colOff>
      <xdr:row>98</xdr:row>
      <xdr:rowOff>145436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136563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9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79397</xdr:rowOff>
    </xdr:from>
    <xdr:to>
      <xdr:col>46</xdr:col>
      <xdr:colOff>38100</xdr:colOff>
      <xdr:row>99</xdr:row>
      <xdr:rowOff>9547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674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9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158124</xdr:rowOff>
    </xdr:from>
    <xdr:to>
      <xdr:col>41</xdr:col>
      <xdr:colOff>101600</xdr:colOff>
      <xdr:row>98</xdr:row>
      <xdr:rowOff>88274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104801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56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59603</xdr:rowOff>
    </xdr:from>
    <xdr:to>
      <xdr:col>36</xdr:col>
      <xdr:colOff>165100</xdr:colOff>
      <xdr:row>98</xdr:row>
      <xdr:rowOff>161203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6280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6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41859</xdr:rowOff>
    </xdr:from>
    <xdr:to>
      <xdr:col>85</xdr:col>
      <xdr:colOff>127000</xdr:colOff>
      <xdr:row>39</xdr:row>
      <xdr:rowOff>86012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28409"/>
          <a:ext cx="8382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46366</xdr:rowOff>
    </xdr:from>
    <xdr:to>
      <xdr:col>81</xdr:col>
      <xdr:colOff>50800</xdr:colOff>
      <xdr:row>39</xdr:row>
      <xdr:rowOff>41859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561466"/>
          <a:ext cx="889000" cy="16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24747</xdr:rowOff>
    </xdr:from>
    <xdr:to>
      <xdr:col>76</xdr:col>
      <xdr:colOff>114300</xdr:colOff>
      <xdr:row>38</xdr:row>
      <xdr:rowOff>46366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39847"/>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24747</xdr:rowOff>
    </xdr:from>
    <xdr:to>
      <xdr:col>71</xdr:col>
      <xdr:colOff>177800</xdr:colOff>
      <xdr:row>38</xdr:row>
      <xdr:rowOff>160193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39847"/>
          <a:ext cx="889000" cy="1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35212</xdr:rowOff>
    </xdr:from>
    <xdr:to>
      <xdr:col>85</xdr:col>
      <xdr:colOff>177800</xdr:colOff>
      <xdr:row>39</xdr:row>
      <xdr:rowOff>136812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121589</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36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162509</xdr:rowOff>
    </xdr:from>
    <xdr:to>
      <xdr:col>81</xdr:col>
      <xdr:colOff>101600</xdr:colOff>
      <xdr:row>39</xdr:row>
      <xdr:rowOff>92659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83786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7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167016</xdr:rowOff>
    </xdr:from>
    <xdr:to>
      <xdr:col>76</xdr:col>
      <xdr:colOff>165100</xdr:colOff>
      <xdr:row>38</xdr:row>
      <xdr:rowOff>97166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113693</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25111" y="62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145397</xdr:rowOff>
    </xdr:from>
    <xdr:to>
      <xdr:col>72</xdr:col>
      <xdr:colOff>38100</xdr:colOff>
      <xdr:row>38</xdr:row>
      <xdr:rowOff>75547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92074</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626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109393</xdr:rowOff>
    </xdr:from>
    <xdr:to>
      <xdr:col>67</xdr:col>
      <xdr:colOff>101600</xdr:colOff>
      <xdr:row>39</xdr:row>
      <xdr:rowOff>39543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2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30670</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71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151901</xdr:rowOff>
    </xdr:from>
    <xdr:to>
      <xdr:col>85</xdr:col>
      <xdr:colOff>127000</xdr:colOff>
      <xdr:row>78</xdr:row>
      <xdr:rowOff>13333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353551"/>
          <a:ext cx="8382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13333</xdr:rowOff>
    </xdr:from>
    <xdr:to>
      <xdr:col>81</xdr:col>
      <xdr:colOff>50800</xdr:colOff>
      <xdr:row>78</xdr:row>
      <xdr:rowOff>24865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86433"/>
          <a:ext cx="889000" cy="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24865</xdr:rowOff>
    </xdr:from>
    <xdr:to>
      <xdr:col>76</xdr:col>
      <xdr:colOff>114300</xdr:colOff>
      <xdr:row>78</xdr:row>
      <xdr:rowOff>50808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97965"/>
          <a:ext cx="889000" cy="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50808</xdr:rowOff>
    </xdr:from>
    <xdr:to>
      <xdr:col>71</xdr:col>
      <xdr:colOff>177800</xdr:colOff>
      <xdr:row>78</xdr:row>
      <xdr:rowOff>95270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423908"/>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101101</xdr:rowOff>
    </xdr:from>
    <xdr:to>
      <xdr:col>85</xdr:col>
      <xdr:colOff>177800</xdr:colOff>
      <xdr:row>78</xdr:row>
      <xdr:rowOff>31251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3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123978</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133983</xdr:rowOff>
    </xdr:from>
    <xdr:to>
      <xdr:col>81</xdr:col>
      <xdr:colOff>101600</xdr:colOff>
      <xdr:row>78</xdr:row>
      <xdr:rowOff>64133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33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80660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145515</xdr:rowOff>
    </xdr:from>
    <xdr:to>
      <xdr:col>76</xdr:col>
      <xdr:colOff>165100</xdr:colOff>
      <xdr:row>78</xdr:row>
      <xdr:rowOff>75665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3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92192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12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xdr:rowOff>
    </xdr:from>
    <xdr:to>
      <xdr:col>72</xdr:col>
      <xdr:colOff>38100</xdr:colOff>
      <xdr:row>78</xdr:row>
      <xdr:rowOff>101608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3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92735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46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44470</xdr:rowOff>
    </xdr:from>
    <xdr:to>
      <xdr:col>67</xdr:col>
      <xdr:colOff>101600</xdr:colOff>
      <xdr:row>78</xdr:row>
      <xdr:rowOff>146070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4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137197</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5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71270</xdr:rowOff>
    </xdr:from>
    <xdr:to>
      <xdr:col>85</xdr:col>
      <xdr:colOff>127000</xdr:colOff>
      <xdr:row>98</xdr:row>
      <xdr:rowOff>98341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873370"/>
          <a:ext cx="838200" cy="2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31686</xdr:rowOff>
    </xdr:from>
    <xdr:to>
      <xdr:col>81</xdr:col>
      <xdr:colOff>50800</xdr:colOff>
      <xdr:row>98</xdr:row>
      <xdr:rowOff>71270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4592300" y="16833786"/>
          <a:ext cx="889000" cy="3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31686</xdr:rowOff>
    </xdr:from>
    <xdr:to>
      <xdr:col>76</xdr:col>
      <xdr:colOff>114300</xdr:colOff>
      <xdr:row>98</xdr:row>
      <xdr:rowOff>64326</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833786"/>
          <a:ext cx="889000" cy="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64326</xdr:rowOff>
    </xdr:from>
    <xdr:to>
      <xdr:col>71</xdr:col>
      <xdr:colOff>177800</xdr:colOff>
      <xdr:row>98</xdr:row>
      <xdr:rowOff>115782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866426"/>
          <a:ext cx="889000" cy="5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47541</xdr:rowOff>
    </xdr:from>
    <xdr:to>
      <xdr:col>85</xdr:col>
      <xdr:colOff>177800</xdr:colOff>
      <xdr:row>98</xdr:row>
      <xdr:rowOff>149141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8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6918</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63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20470</xdr:rowOff>
    </xdr:from>
    <xdr:to>
      <xdr:col>81</xdr:col>
      <xdr:colOff>101600</xdr:colOff>
      <xdr:row>98</xdr:row>
      <xdr:rowOff>122070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8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138597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59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152336</xdr:rowOff>
    </xdr:from>
    <xdr:to>
      <xdr:col>76</xdr:col>
      <xdr:colOff>165100</xdr:colOff>
      <xdr:row>98</xdr:row>
      <xdr:rowOff>82486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7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99013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655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13526</xdr:rowOff>
    </xdr:from>
    <xdr:to>
      <xdr:col>72</xdr:col>
      <xdr:colOff>38100</xdr:colOff>
      <xdr:row>98</xdr:row>
      <xdr:rowOff>115126</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8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131653</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65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64982</xdr:rowOff>
    </xdr:from>
    <xdr:to>
      <xdr:col>67</xdr:col>
      <xdr:colOff>101600</xdr:colOff>
      <xdr:row>98</xdr:row>
      <xdr:rowOff>166582</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8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11659</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47111" y="166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38498</xdr:rowOff>
    </xdr:from>
    <xdr:to>
      <xdr:col>116</xdr:col>
      <xdr:colOff>63500</xdr:colOff>
      <xdr:row>55</xdr:row>
      <xdr:rowOff>57564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1323300" y="9468248"/>
          <a:ext cx="8382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25537</xdr:rowOff>
    </xdr:from>
    <xdr:to>
      <xdr:col>111</xdr:col>
      <xdr:colOff>177800</xdr:colOff>
      <xdr:row>55</xdr:row>
      <xdr:rowOff>57564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9455287"/>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25537</xdr:rowOff>
    </xdr:from>
    <xdr:to>
      <xdr:col>107</xdr:col>
      <xdr:colOff>50800</xdr:colOff>
      <xdr:row>55</xdr:row>
      <xdr:rowOff>39345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9545300" y="9455287"/>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39345</xdr:rowOff>
    </xdr:from>
    <xdr:to>
      <xdr:col>102</xdr:col>
      <xdr:colOff>114300</xdr:colOff>
      <xdr:row>55</xdr:row>
      <xdr:rowOff>71623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8656300" y="9469095"/>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159148</xdr:rowOff>
    </xdr:from>
    <xdr:to>
      <xdr:col>116</xdr:col>
      <xdr:colOff>114300</xdr:colOff>
      <xdr:row>55</xdr:row>
      <xdr:rowOff>89298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94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10575</xdr:rowOff>
    </xdr:from>
    <xdr:ext cx="534377"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2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6764</xdr:rowOff>
    </xdr:from>
    <xdr:to>
      <xdr:col>112</xdr:col>
      <xdr:colOff>38100</xdr:colOff>
      <xdr:row>55</xdr:row>
      <xdr:rowOff>108364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94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124891</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56111" y="921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146187</xdr:rowOff>
    </xdr:from>
    <xdr:to>
      <xdr:col>107</xdr:col>
      <xdr:colOff>101600</xdr:colOff>
      <xdr:row>55</xdr:row>
      <xdr:rowOff>76337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9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92864</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67111" y="91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159995</xdr:rowOff>
    </xdr:from>
    <xdr:to>
      <xdr:col>102</xdr:col>
      <xdr:colOff>165100</xdr:colOff>
      <xdr:row>55</xdr:row>
      <xdr:rowOff>90145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94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106672</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278111" y="91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20823</xdr:rowOff>
    </xdr:from>
    <xdr:to>
      <xdr:col>98</xdr:col>
      <xdr:colOff>38100</xdr:colOff>
      <xdr:row>55</xdr:row>
      <xdr:rowOff>122423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945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138950</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389111" y="922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159131</xdr:rowOff>
    </xdr:from>
    <xdr:to>
      <xdr:col>116</xdr:col>
      <xdr:colOff>63500</xdr:colOff>
      <xdr:row>73</xdr:row>
      <xdr:rowOff>20877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2503531"/>
          <a:ext cx="838200" cy="3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149317</xdr:rowOff>
    </xdr:from>
    <xdr:to>
      <xdr:col>111</xdr:col>
      <xdr:colOff>177800</xdr:colOff>
      <xdr:row>73</xdr:row>
      <xdr:rowOff>20877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0434300" y="12493717"/>
          <a:ext cx="8890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149317</xdr:rowOff>
    </xdr:from>
    <xdr:to>
      <xdr:col>107</xdr:col>
      <xdr:colOff>50800</xdr:colOff>
      <xdr:row>73</xdr:row>
      <xdr:rowOff>53910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2493717"/>
          <a:ext cx="889000" cy="7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28617</xdr:rowOff>
    </xdr:from>
    <xdr:to>
      <xdr:col>102</xdr:col>
      <xdr:colOff>114300</xdr:colOff>
      <xdr:row>73</xdr:row>
      <xdr:rowOff>53910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656300" y="12544467"/>
          <a:ext cx="8890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108331</xdr:rowOff>
    </xdr:from>
    <xdr:to>
      <xdr:col>116</xdr:col>
      <xdr:colOff>114300</xdr:colOff>
      <xdr:row>73</xdr:row>
      <xdr:rowOff>38481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24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131208</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23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141527</xdr:rowOff>
    </xdr:from>
    <xdr:to>
      <xdr:col>112</xdr:col>
      <xdr:colOff>38100</xdr:colOff>
      <xdr:row>73</xdr:row>
      <xdr:rowOff>71677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24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88204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226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98517</xdr:rowOff>
    </xdr:from>
    <xdr:to>
      <xdr:col>107</xdr:col>
      <xdr:colOff>101600</xdr:colOff>
      <xdr:row>73</xdr:row>
      <xdr:rowOff>28667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244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45194</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221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3110</xdr:rowOff>
    </xdr:from>
    <xdr:to>
      <xdr:col>102</xdr:col>
      <xdr:colOff>165100</xdr:colOff>
      <xdr:row>73</xdr:row>
      <xdr:rowOff>104710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25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121237</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22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149267</xdr:rowOff>
    </xdr:from>
    <xdr:to>
      <xdr:col>98</xdr:col>
      <xdr:colOff>38100</xdr:colOff>
      <xdr:row>73</xdr:row>
      <xdr:rowOff>79417</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24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95944</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226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0" name="前年度繰上充用金グラフ枠">
          <a:extLst>
            <a:ext uri="{FF2B5EF4-FFF2-40B4-BE49-F238E27FC236}">
              <a16:creationId xmlns:a16="http://schemas.microsoft.com/office/drawing/2014/main" id="{00000000-0008-0000-0600-00009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2" name="前年度繰上充用金最小値テキスト">
          <a:extLst>
            <a:ext uri="{FF2B5EF4-FFF2-40B4-BE49-F238E27FC236}">
              <a16:creationId xmlns:a16="http://schemas.microsoft.com/office/drawing/2014/main" id="{00000000-0008-0000-0600-00009A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4" name="前年度繰上充用金最大値テキスト">
          <a:extLst>
            <a:ext uri="{FF2B5EF4-FFF2-40B4-BE49-F238E27FC236}">
              <a16:creationId xmlns:a16="http://schemas.microsoft.com/office/drawing/2014/main" id="{00000000-0008-0000-0600-00009C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7" name="前年度繰上充用金平均値テキスト">
          <a:extLst>
            <a:ext uri="{FF2B5EF4-FFF2-40B4-BE49-F238E27FC236}">
              <a16:creationId xmlns:a16="http://schemas.microsoft.com/office/drawing/2014/main" id="{00000000-0008-0000-0600-00009F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2" name="直線コネクタ 931">
          <a:extLst>
            <a:ext uri="{FF2B5EF4-FFF2-40B4-BE49-F238E27FC236}">
              <a16:creationId xmlns:a16="http://schemas.microsoft.com/office/drawing/2014/main" id="{00000000-0008-0000-0600-0000A4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3" name="フローチャート: 判断 932">
          <a:extLst>
            <a:ext uri="{FF2B5EF4-FFF2-40B4-BE49-F238E27FC236}">
              <a16:creationId xmlns:a16="http://schemas.microsoft.com/office/drawing/2014/main" id="{00000000-0008-0000-0600-0000A5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5" name="直線コネクタ 934">
          <a:extLst>
            <a:ext uri="{FF2B5EF4-FFF2-40B4-BE49-F238E27FC236}">
              <a16:creationId xmlns:a16="http://schemas.microsoft.com/office/drawing/2014/main" id="{00000000-0008-0000-0600-0000A7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36" name="フローチャート: 判断 935">
          <a:extLst>
            <a:ext uri="{FF2B5EF4-FFF2-40B4-BE49-F238E27FC236}">
              <a16:creationId xmlns:a16="http://schemas.microsoft.com/office/drawing/2014/main" id="{00000000-0008-0000-0600-0000A8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38" name="フローチャート: 判断 937">
          <a:extLst>
            <a:ext uri="{FF2B5EF4-FFF2-40B4-BE49-F238E27FC236}">
              <a16:creationId xmlns:a16="http://schemas.microsoft.com/office/drawing/2014/main" id="{00000000-0008-0000-0600-0000AA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6" name="前年度繰上充用金該当値テキスト">
          <a:extLst>
            <a:ext uri="{FF2B5EF4-FFF2-40B4-BE49-F238E27FC236}">
              <a16:creationId xmlns:a16="http://schemas.microsoft.com/office/drawing/2014/main" id="{00000000-0008-0000-0600-0000B2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5" name="正方形/長方形 954">
          <a:extLst>
            <a:ext uri="{FF2B5EF4-FFF2-40B4-BE49-F238E27FC236}">
              <a16:creationId xmlns:a16="http://schemas.microsoft.com/office/drawing/2014/main" id="{00000000-0008-0000-0600-0000B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6" name="正方形/長方形 955">
          <a:extLst>
            <a:ext uri="{FF2B5EF4-FFF2-40B4-BE49-F238E27FC236}">
              <a16:creationId xmlns:a16="http://schemas.microsoft.com/office/drawing/2014/main" id="{00000000-0008-0000-0600-0000B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7" name="テキスト ボックス 956">
          <a:extLst>
            <a:ext uri="{FF2B5EF4-FFF2-40B4-BE49-F238E27FC236}">
              <a16:creationId xmlns:a16="http://schemas.microsoft.com/office/drawing/2014/main" id="{00000000-0008-0000-0600-0000B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千円と類似団体と比較して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千円高くなっている。要因はふるさと寄附金に要する経費によるものである。</a:t>
          </a:r>
        </a:p>
        <a:p>
          <a:r>
            <a:rPr kumimoji="1" lang="ja-JP" altLang="en-US" sz="1300">
              <a:latin typeface="ＭＳ Ｐゴシック" panose="020B0600070205080204" pitchFamily="50" charset="-128"/>
              <a:ea typeface="ＭＳ Ｐゴシック" panose="020B0600070205080204" pitchFamily="50" charset="-128"/>
            </a:rPr>
            <a:t>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千円と類似団体と比較して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千円高くなっている。要因としては、豪雪地帯である当市の特徴としての道路等の除排雪経費が挙げられる。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普通建設事業費（うち新規整備）においては、住民一人当たり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千円と類似団体と比較して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千円高く、前年決算比では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千円高くなっている。これは、道の駅の拡張整備経費及び令和７年度に開校する新統合小学校建設関連経費によるものである。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19,705
19,445
202.43
17,374,636
16,414,358
897,944
8,474,894
12,288,219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144653</xdr:rowOff>
    </xdr:from>
    <xdr:to>
      <xdr:col>24</xdr:col>
      <xdr:colOff>63500</xdr:colOff>
      <xdr:row>35</xdr:row>
      <xdr:rowOff>1397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73953"/>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1397</xdr:rowOff>
    </xdr:from>
    <xdr:to>
      <xdr:col>19</xdr:col>
      <xdr:colOff>177800</xdr:colOff>
      <xdr:row>35</xdr:row>
      <xdr:rowOff>20828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214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166370</xdr:rowOff>
    </xdr:from>
    <xdr:to>
      <xdr:col>15</xdr:col>
      <xdr:colOff>50800</xdr:colOff>
      <xdr:row>35</xdr:row>
      <xdr:rowOff>20828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567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166370</xdr:rowOff>
    </xdr:from>
    <xdr:to>
      <xdr:col>10</xdr:col>
      <xdr:colOff>114300</xdr:colOff>
      <xdr:row>35</xdr:row>
      <xdr:rowOff>15875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56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93853</xdr:rowOff>
    </xdr:from>
    <xdr:to>
      <xdr:col>24</xdr:col>
      <xdr:colOff>114300</xdr:colOff>
      <xdr:row>35</xdr:row>
      <xdr:rowOff>24003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116730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122047</xdr:rowOff>
    </xdr:from>
    <xdr:to>
      <xdr:col>20</xdr:col>
      <xdr:colOff>38100</xdr:colOff>
      <xdr:row>35</xdr:row>
      <xdr:rowOff>52197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68724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141478</xdr:rowOff>
    </xdr:from>
    <xdr:to>
      <xdr:col>15</xdr:col>
      <xdr:colOff>101600</xdr:colOff>
      <xdr:row>35</xdr:row>
      <xdr:rowOff>71628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115570</xdr:rowOff>
    </xdr:from>
    <xdr:to>
      <xdr:col>10</xdr:col>
      <xdr:colOff>165100</xdr:colOff>
      <xdr:row>35</xdr:row>
      <xdr:rowOff>45720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62247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136525</xdr:rowOff>
    </xdr:from>
    <xdr:to>
      <xdr:col>6</xdr:col>
      <xdr:colOff>38100</xdr:colOff>
      <xdr:row>35</xdr:row>
      <xdr:rowOff>66675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83202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62213</xdr:rowOff>
    </xdr:from>
    <xdr:to>
      <xdr:col>24</xdr:col>
      <xdr:colOff>63500</xdr:colOff>
      <xdr:row>58</xdr:row>
      <xdr:rowOff>78600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06313"/>
          <a:ext cx="838200" cy="1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102044</xdr:rowOff>
    </xdr:from>
    <xdr:to>
      <xdr:col>19</xdr:col>
      <xdr:colOff>177800</xdr:colOff>
      <xdr:row>58</xdr:row>
      <xdr:rowOff>62213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74694"/>
          <a:ext cx="889000" cy="13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102044</xdr:rowOff>
    </xdr:from>
    <xdr:to>
      <xdr:col>15</xdr:col>
      <xdr:colOff>50800</xdr:colOff>
      <xdr:row>58</xdr:row>
      <xdr:rowOff>68580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74694"/>
          <a:ext cx="889000" cy="1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68580</xdr:rowOff>
    </xdr:from>
    <xdr:to>
      <xdr:col>10</xdr:col>
      <xdr:colOff>114300</xdr:colOff>
      <xdr:row>58</xdr:row>
      <xdr:rowOff>95787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12680"/>
          <a:ext cx="889000" cy="2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27800</xdr:rowOff>
    </xdr:from>
    <xdr:to>
      <xdr:col>24</xdr:col>
      <xdr:colOff>114300</xdr:colOff>
      <xdr:row>58</xdr:row>
      <xdr:rowOff>129400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50677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11413</xdr:rowOff>
    </xdr:from>
    <xdr:to>
      <xdr:col>20</xdr:col>
      <xdr:colOff>38100</xdr:colOff>
      <xdr:row>58</xdr:row>
      <xdr:rowOff>113013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129540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51244</xdr:rowOff>
    </xdr:from>
    <xdr:to>
      <xdr:col>15</xdr:col>
      <xdr:colOff>101600</xdr:colOff>
      <xdr:row>57</xdr:row>
      <xdr:rowOff>152844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169371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9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17780</xdr:rowOff>
    </xdr:from>
    <xdr:to>
      <xdr:col>10</xdr:col>
      <xdr:colOff>165100</xdr:colOff>
      <xdr:row>58</xdr:row>
      <xdr:rowOff>119380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135907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3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44987</xdr:rowOff>
    </xdr:from>
    <xdr:to>
      <xdr:col>6</xdr:col>
      <xdr:colOff>38100</xdr:colOff>
      <xdr:row>58</xdr:row>
      <xdr:rowOff>146587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163114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6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118005</xdr:rowOff>
    </xdr:from>
    <xdr:to>
      <xdr:col>24</xdr:col>
      <xdr:colOff>63500</xdr:colOff>
      <xdr:row>76</xdr:row>
      <xdr:rowOff>163013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48205"/>
          <a:ext cx="838200" cy="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118005</xdr:rowOff>
    </xdr:from>
    <xdr:to>
      <xdr:col>19</xdr:col>
      <xdr:colOff>177800</xdr:colOff>
      <xdr:row>76</xdr:row>
      <xdr:rowOff>168636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48205"/>
          <a:ext cx="889000" cy="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168636</xdr:rowOff>
    </xdr:from>
    <xdr:to>
      <xdr:col>15</xdr:col>
      <xdr:colOff>50800</xdr:colOff>
      <xdr:row>77</xdr:row>
      <xdr:rowOff>49316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98836"/>
          <a:ext cx="889000" cy="5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49316</xdr:rowOff>
    </xdr:from>
    <xdr:to>
      <xdr:col>10</xdr:col>
      <xdr:colOff>114300</xdr:colOff>
      <xdr:row>77</xdr:row>
      <xdr:rowOff>91639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0966"/>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112213</xdr:rowOff>
    </xdr:from>
    <xdr:to>
      <xdr:col>24</xdr:col>
      <xdr:colOff>114300</xdr:colOff>
      <xdr:row>77</xdr:row>
      <xdr:rowOff>42363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27140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67205</xdr:rowOff>
    </xdr:from>
    <xdr:to>
      <xdr:col>20</xdr:col>
      <xdr:colOff>38100</xdr:colOff>
      <xdr:row>76</xdr:row>
      <xdr:rowOff>168805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159932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9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117836</xdr:rowOff>
    </xdr:from>
    <xdr:to>
      <xdr:col>15</xdr:col>
      <xdr:colOff>101600</xdr:colOff>
      <xdr:row>77</xdr:row>
      <xdr:rowOff>47986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39113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4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169966</xdr:rowOff>
    </xdr:from>
    <xdr:to>
      <xdr:col>10</xdr:col>
      <xdr:colOff>165100</xdr:colOff>
      <xdr:row>77</xdr:row>
      <xdr:rowOff>100116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91243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40839</xdr:rowOff>
    </xdr:from>
    <xdr:to>
      <xdr:col>6</xdr:col>
      <xdr:colOff>38100</xdr:colOff>
      <xdr:row>77</xdr:row>
      <xdr:rowOff>142439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133566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3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70248</xdr:rowOff>
    </xdr:from>
    <xdr:to>
      <xdr:col>24</xdr:col>
      <xdr:colOff>63500</xdr:colOff>
      <xdr:row>98</xdr:row>
      <xdr:rowOff>87054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2348"/>
          <a:ext cx="838200" cy="1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87054</xdr:rowOff>
    </xdr:from>
    <xdr:to>
      <xdr:col>19</xdr:col>
      <xdr:colOff>177800</xdr:colOff>
      <xdr:row>98</xdr:row>
      <xdr:rowOff>112793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89154"/>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112793</xdr:rowOff>
    </xdr:from>
    <xdr:to>
      <xdr:col>15</xdr:col>
      <xdr:colOff>50800</xdr:colOff>
      <xdr:row>98</xdr:row>
      <xdr:rowOff>118999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4893"/>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118999</xdr:rowOff>
    </xdr:from>
    <xdr:to>
      <xdr:col>10</xdr:col>
      <xdr:colOff>114300</xdr:colOff>
      <xdr:row>98</xdr:row>
      <xdr:rowOff>142962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1099"/>
          <a:ext cx="889000" cy="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19448</xdr:rowOff>
    </xdr:from>
    <xdr:to>
      <xdr:col>24</xdr:col>
      <xdr:colOff>114300</xdr:colOff>
      <xdr:row>98</xdr:row>
      <xdr:rowOff>121048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36254</xdr:rowOff>
    </xdr:from>
    <xdr:to>
      <xdr:col>20</xdr:col>
      <xdr:colOff>38100</xdr:colOff>
      <xdr:row>98</xdr:row>
      <xdr:rowOff>137854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128981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3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61993</xdr:rowOff>
    </xdr:from>
    <xdr:to>
      <xdr:col>15</xdr:col>
      <xdr:colOff>101600</xdr:colOff>
      <xdr:row>98</xdr:row>
      <xdr:rowOff>163593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154720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68199</xdr:rowOff>
    </xdr:from>
    <xdr:to>
      <xdr:col>10</xdr:col>
      <xdr:colOff>165100</xdr:colOff>
      <xdr:row>98</xdr:row>
      <xdr:rowOff>169799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160926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92162</xdr:rowOff>
    </xdr:from>
    <xdr:to>
      <xdr:col>6</xdr:col>
      <xdr:colOff>38100</xdr:colOff>
      <xdr:row>99</xdr:row>
      <xdr:rowOff>22312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13439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126637</xdr:rowOff>
    </xdr:from>
    <xdr:to>
      <xdr:col>55</xdr:col>
      <xdr:colOff>0</xdr:colOff>
      <xdr:row>37</xdr:row>
      <xdr:rowOff>127943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470287"/>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127943</xdr:rowOff>
    </xdr:from>
    <xdr:to>
      <xdr:col>50</xdr:col>
      <xdr:colOff>114300</xdr:colOff>
      <xdr:row>37</xdr:row>
      <xdr:rowOff>136434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47159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136434</xdr:rowOff>
    </xdr:from>
    <xdr:to>
      <xdr:col>45</xdr:col>
      <xdr:colOff>177800</xdr:colOff>
      <xdr:row>37</xdr:row>
      <xdr:rowOff>155049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480084"/>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155049</xdr:rowOff>
    </xdr:from>
    <xdr:to>
      <xdr:col>41</xdr:col>
      <xdr:colOff>50800</xdr:colOff>
      <xdr:row>38</xdr:row>
      <xdr:rowOff>907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498699"/>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75837</xdr:rowOff>
    </xdr:from>
    <xdr:to>
      <xdr:col>55</xdr:col>
      <xdr:colOff>50800</xdr:colOff>
      <xdr:row>38</xdr:row>
      <xdr:rowOff>5987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98714</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70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77143</xdr:rowOff>
    </xdr:from>
    <xdr:to>
      <xdr:col>50</xdr:col>
      <xdr:colOff>165100</xdr:colOff>
      <xdr:row>38</xdr:row>
      <xdr:rowOff>7293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23820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196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85634</xdr:rowOff>
    </xdr:from>
    <xdr:to>
      <xdr:col>46</xdr:col>
      <xdr:colOff>38100</xdr:colOff>
      <xdr:row>38</xdr:row>
      <xdr:rowOff>15784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32311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20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104249</xdr:rowOff>
    </xdr:from>
    <xdr:to>
      <xdr:col>41</xdr:col>
      <xdr:colOff>101600</xdr:colOff>
      <xdr:row>38</xdr:row>
      <xdr:rowOff>34399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121557</xdr:rowOff>
    </xdr:from>
    <xdr:to>
      <xdr:col>36</xdr:col>
      <xdr:colOff>165100</xdr:colOff>
      <xdr:row>38</xdr:row>
      <xdr:rowOff>51707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68234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24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57524</xdr:rowOff>
    </xdr:from>
    <xdr:to>
      <xdr:col>55</xdr:col>
      <xdr:colOff>0</xdr:colOff>
      <xdr:row>57</xdr:row>
      <xdr:rowOff>116122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830174"/>
          <a:ext cx="8382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116122</xdr:rowOff>
    </xdr:from>
    <xdr:to>
      <xdr:col>50</xdr:col>
      <xdr:colOff>114300</xdr:colOff>
      <xdr:row>57</xdr:row>
      <xdr:rowOff>122522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88772"/>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122522</xdr:rowOff>
    </xdr:from>
    <xdr:to>
      <xdr:col>45</xdr:col>
      <xdr:colOff>177800</xdr:colOff>
      <xdr:row>57</xdr:row>
      <xdr:rowOff>128977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895172"/>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122109</xdr:rowOff>
    </xdr:from>
    <xdr:to>
      <xdr:col>41</xdr:col>
      <xdr:colOff>50800</xdr:colOff>
      <xdr:row>57</xdr:row>
      <xdr:rowOff>128977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894759"/>
          <a:ext cx="8890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6724</xdr:rowOff>
    </xdr:from>
    <xdr:to>
      <xdr:col>55</xdr:col>
      <xdr:colOff>50800</xdr:colOff>
      <xdr:row>57</xdr:row>
      <xdr:rowOff>108324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7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156601</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65322</xdr:rowOff>
    </xdr:from>
    <xdr:to>
      <xdr:col>50</xdr:col>
      <xdr:colOff>165100</xdr:colOff>
      <xdr:row>57</xdr:row>
      <xdr:rowOff>166922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158049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9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71722</xdr:rowOff>
    </xdr:from>
    <xdr:to>
      <xdr:col>46</xdr:col>
      <xdr:colOff>38100</xdr:colOff>
      <xdr:row>58</xdr:row>
      <xdr:rowOff>1872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164449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93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78177</xdr:rowOff>
    </xdr:from>
    <xdr:to>
      <xdr:col>41</xdr:col>
      <xdr:colOff>101600</xdr:colOff>
      <xdr:row>58</xdr:row>
      <xdr:rowOff>8327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170904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4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71309</xdr:rowOff>
    </xdr:from>
    <xdr:to>
      <xdr:col>36</xdr:col>
      <xdr:colOff>165100</xdr:colOff>
      <xdr:row>58</xdr:row>
      <xdr:rowOff>1459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164036</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9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69414</xdr:rowOff>
    </xdr:from>
    <xdr:to>
      <xdr:col>55</xdr:col>
      <xdr:colOff>0</xdr:colOff>
      <xdr:row>76</xdr:row>
      <xdr:rowOff>168669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099614"/>
          <a:ext cx="838200" cy="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168669</xdr:rowOff>
    </xdr:from>
    <xdr:to>
      <xdr:col>50</xdr:col>
      <xdr:colOff>114300</xdr:colOff>
      <xdr:row>77</xdr:row>
      <xdr:rowOff>12585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198869"/>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12585</xdr:rowOff>
    </xdr:from>
    <xdr:to>
      <xdr:col>45</xdr:col>
      <xdr:colOff>177800</xdr:colOff>
      <xdr:row>77</xdr:row>
      <xdr:rowOff>107217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14235"/>
          <a:ext cx="889000" cy="9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104907</xdr:rowOff>
    </xdr:from>
    <xdr:to>
      <xdr:col>41</xdr:col>
      <xdr:colOff>50800</xdr:colOff>
      <xdr:row>77</xdr:row>
      <xdr:rowOff>107217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06557"/>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18614</xdr:rowOff>
    </xdr:from>
    <xdr:to>
      <xdr:col>55</xdr:col>
      <xdr:colOff>50800</xdr:colOff>
      <xdr:row>76</xdr:row>
      <xdr:rowOff>120214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4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41491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90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117869</xdr:rowOff>
    </xdr:from>
    <xdr:to>
      <xdr:col>50</xdr:col>
      <xdr:colOff>165100</xdr:colOff>
      <xdr:row>77</xdr:row>
      <xdr:rowOff>48019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64545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92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133235</xdr:rowOff>
    </xdr:from>
    <xdr:to>
      <xdr:col>46</xdr:col>
      <xdr:colOff>38100</xdr:colOff>
      <xdr:row>77</xdr:row>
      <xdr:rowOff>63385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79912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9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56417</xdr:rowOff>
    </xdr:from>
    <xdr:to>
      <xdr:col>41</xdr:col>
      <xdr:colOff>101600</xdr:colOff>
      <xdr:row>77</xdr:row>
      <xdr:rowOff>158017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3094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3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54107</xdr:rowOff>
    </xdr:from>
    <xdr:to>
      <xdr:col>36</xdr:col>
      <xdr:colOff>165100</xdr:colOff>
      <xdr:row>77</xdr:row>
      <xdr:rowOff>155707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119231</xdr:rowOff>
    </xdr:from>
    <xdr:to>
      <xdr:col>55</xdr:col>
      <xdr:colOff>0</xdr:colOff>
      <xdr:row>93</xdr:row>
      <xdr:rowOff>36040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5892631"/>
          <a:ext cx="838200" cy="8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119231</xdr:rowOff>
    </xdr:from>
    <xdr:to>
      <xdr:col>50</xdr:col>
      <xdr:colOff>114300</xdr:colOff>
      <xdr:row>92</xdr:row>
      <xdr:rowOff>153436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5892631"/>
          <a:ext cx="889000" cy="3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153436</xdr:rowOff>
    </xdr:from>
    <xdr:to>
      <xdr:col>45</xdr:col>
      <xdr:colOff>177800</xdr:colOff>
      <xdr:row>94</xdr:row>
      <xdr:rowOff>13808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5926836"/>
          <a:ext cx="889000" cy="20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26839</xdr:rowOff>
    </xdr:from>
    <xdr:to>
      <xdr:col>41</xdr:col>
      <xdr:colOff>50800</xdr:colOff>
      <xdr:row>94</xdr:row>
      <xdr:rowOff>13808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5971689"/>
          <a:ext cx="889000" cy="1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156690</xdr:rowOff>
    </xdr:from>
    <xdr:to>
      <xdr:col>55</xdr:col>
      <xdr:colOff>50800</xdr:colOff>
      <xdr:row>93</xdr:row>
      <xdr:rowOff>86840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593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8117</xdr:rowOff>
    </xdr:from>
    <xdr:ext cx="599010"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78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68431</xdr:rowOff>
    </xdr:from>
    <xdr:to>
      <xdr:col>50</xdr:col>
      <xdr:colOff>165100</xdr:colOff>
      <xdr:row>92</xdr:row>
      <xdr:rowOff>170031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58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15108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39795" y="1561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102636</xdr:rowOff>
    </xdr:from>
    <xdr:to>
      <xdr:col>46</xdr:col>
      <xdr:colOff>38100</xdr:colOff>
      <xdr:row>93</xdr:row>
      <xdr:rowOff>32786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58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49313</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50795" y="1565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134458</xdr:rowOff>
    </xdr:from>
    <xdr:to>
      <xdr:col>41</xdr:col>
      <xdr:colOff>101600</xdr:colOff>
      <xdr:row>94</xdr:row>
      <xdr:rowOff>64608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07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81135</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61795" y="1585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147489</xdr:rowOff>
    </xdr:from>
    <xdr:to>
      <xdr:col>36</xdr:col>
      <xdr:colOff>165100</xdr:colOff>
      <xdr:row>93</xdr:row>
      <xdr:rowOff>77639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59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94166</xdr:rowOff>
    </xdr:from>
    <xdr:ext cx="599010"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672795" y="156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50089</xdr:rowOff>
    </xdr:from>
    <xdr:to>
      <xdr:col>85</xdr:col>
      <xdr:colOff>127000</xdr:colOff>
      <xdr:row>36</xdr:row>
      <xdr:rowOff>118364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222289"/>
          <a:ext cx="8382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123184</xdr:rowOff>
    </xdr:from>
    <xdr:to>
      <xdr:col>81</xdr:col>
      <xdr:colOff>50800</xdr:colOff>
      <xdr:row>36</xdr:row>
      <xdr:rowOff>50089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952484"/>
          <a:ext cx="889000" cy="2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123184</xdr:rowOff>
    </xdr:from>
    <xdr:to>
      <xdr:col>76</xdr:col>
      <xdr:colOff>114300</xdr:colOff>
      <xdr:row>35</xdr:row>
      <xdr:rowOff>41173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952484"/>
          <a:ext cx="889000" cy="8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41173</xdr:rowOff>
    </xdr:from>
    <xdr:to>
      <xdr:col>71</xdr:col>
      <xdr:colOff>177800</xdr:colOff>
      <xdr:row>36</xdr:row>
      <xdr:rowOff>114649</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041923"/>
          <a:ext cx="889000" cy="2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67564</xdr:rowOff>
    </xdr:from>
    <xdr:to>
      <xdr:col>85</xdr:col>
      <xdr:colOff>177800</xdr:colOff>
      <xdr:row>36</xdr:row>
      <xdr:rowOff>169164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45991</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170739</xdr:rowOff>
    </xdr:from>
    <xdr:to>
      <xdr:col>81</xdr:col>
      <xdr:colOff>101600</xdr:colOff>
      <xdr:row>36</xdr:row>
      <xdr:rowOff>100889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1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92016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6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72384</xdr:rowOff>
    </xdr:from>
    <xdr:to>
      <xdr:col>76</xdr:col>
      <xdr:colOff>165100</xdr:colOff>
      <xdr:row>35</xdr:row>
      <xdr:rowOff>2534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9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19061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67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161823</xdr:rowOff>
    </xdr:from>
    <xdr:to>
      <xdr:col>72</xdr:col>
      <xdr:colOff>38100</xdr:colOff>
      <xdr:row>35</xdr:row>
      <xdr:rowOff>91973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9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108500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63849</xdr:rowOff>
    </xdr:from>
    <xdr:to>
      <xdr:col>67</xdr:col>
      <xdr:colOff>101600</xdr:colOff>
      <xdr:row>36</xdr:row>
      <xdr:rowOff>165449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156576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158229</xdr:rowOff>
    </xdr:from>
    <xdr:to>
      <xdr:col>85</xdr:col>
      <xdr:colOff>127000</xdr:colOff>
      <xdr:row>57</xdr:row>
      <xdr:rowOff>48273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59429"/>
          <a:ext cx="8382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1270</xdr:rowOff>
    </xdr:from>
    <xdr:to>
      <xdr:col>81</xdr:col>
      <xdr:colOff>50800</xdr:colOff>
      <xdr:row>57</xdr:row>
      <xdr:rowOff>48273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773920"/>
          <a:ext cx="889000" cy="4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16053</xdr:rowOff>
    </xdr:from>
    <xdr:to>
      <xdr:col>76</xdr:col>
      <xdr:colOff>114300</xdr:colOff>
      <xdr:row>57</xdr:row>
      <xdr:rowOff>1270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617253"/>
          <a:ext cx="889000" cy="15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16053</xdr:rowOff>
    </xdr:from>
    <xdr:to>
      <xdr:col>71</xdr:col>
      <xdr:colOff>177800</xdr:colOff>
      <xdr:row>58</xdr:row>
      <xdr:rowOff>16243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617253"/>
          <a:ext cx="889000" cy="3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107429</xdr:rowOff>
    </xdr:from>
    <xdr:to>
      <xdr:col>85</xdr:col>
      <xdr:colOff>177800</xdr:colOff>
      <xdr:row>57</xdr:row>
      <xdr:rowOff>37579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85856</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168923</xdr:rowOff>
    </xdr:from>
    <xdr:to>
      <xdr:col>81</xdr:col>
      <xdr:colOff>101600</xdr:colOff>
      <xdr:row>57</xdr:row>
      <xdr:rowOff>99073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90200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121920</xdr:rowOff>
    </xdr:from>
    <xdr:to>
      <xdr:col>76</xdr:col>
      <xdr:colOff>165100</xdr:colOff>
      <xdr:row>57</xdr:row>
      <xdr:rowOff>52070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43197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136703</xdr:rowOff>
    </xdr:from>
    <xdr:to>
      <xdr:col>72</xdr:col>
      <xdr:colOff>38100</xdr:colOff>
      <xdr:row>56</xdr:row>
      <xdr:rowOff>66853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5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83380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3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136893</xdr:rowOff>
    </xdr:from>
    <xdr:to>
      <xdr:col>67</xdr:col>
      <xdr:colOff>101600</xdr:colOff>
      <xdr:row>58</xdr:row>
      <xdr:rowOff>67043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58170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0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41859</xdr:rowOff>
    </xdr:from>
    <xdr:to>
      <xdr:col>85</xdr:col>
      <xdr:colOff>127000</xdr:colOff>
      <xdr:row>79</xdr:row>
      <xdr:rowOff>86012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86409"/>
          <a:ext cx="8382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46366</xdr:rowOff>
    </xdr:from>
    <xdr:to>
      <xdr:col>81</xdr:col>
      <xdr:colOff>50800</xdr:colOff>
      <xdr:row>79</xdr:row>
      <xdr:rowOff>41859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419466"/>
          <a:ext cx="889000" cy="16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24747</xdr:rowOff>
    </xdr:from>
    <xdr:to>
      <xdr:col>76</xdr:col>
      <xdr:colOff>114300</xdr:colOff>
      <xdr:row>78</xdr:row>
      <xdr:rowOff>46366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397847"/>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24747</xdr:rowOff>
    </xdr:from>
    <xdr:to>
      <xdr:col>71</xdr:col>
      <xdr:colOff>177800</xdr:colOff>
      <xdr:row>78</xdr:row>
      <xdr:rowOff>160192</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397847"/>
          <a:ext cx="889000" cy="1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35212</xdr:rowOff>
    </xdr:from>
    <xdr:to>
      <xdr:col>85</xdr:col>
      <xdr:colOff>177800</xdr:colOff>
      <xdr:row>79</xdr:row>
      <xdr:rowOff>136812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121589</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9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162509</xdr:rowOff>
    </xdr:from>
    <xdr:to>
      <xdr:col>81</xdr:col>
      <xdr:colOff>101600</xdr:colOff>
      <xdr:row>79</xdr:row>
      <xdr:rowOff>92659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83786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6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167016</xdr:rowOff>
    </xdr:from>
    <xdr:to>
      <xdr:col>76</xdr:col>
      <xdr:colOff>165100</xdr:colOff>
      <xdr:row>78</xdr:row>
      <xdr:rowOff>97166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3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113693</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31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145397</xdr:rowOff>
    </xdr:from>
    <xdr:to>
      <xdr:col>72</xdr:col>
      <xdr:colOff>38100</xdr:colOff>
      <xdr:row>78</xdr:row>
      <xdr:rowOff>75547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3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92074</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312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109392</xdr:rowOff>
    </xdr:from>
    <xdr:to>
      <xdr:col>67</xdr:col>
      <xdr:colOff>101600</xdr:colOff>
      <xdr:row>79</xdr:row>
      <xdr:rowOff>39542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8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30669</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5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151901</xdr:rowOff>
    </xdr:from>
    <xdr:to>
      <xdr:col>85</xdr:col>
      <xdr:colOff>127000</xdr:colOff>
      <xdr:row>98</xdr:row>
      <xdr:rowOff>13333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782551"/>
          <a:ext cx="8382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13333</xdr:rowOff>
    </xdr:from>
    <xdr:to>
      <xdr:col>81</xdr:col>
      <xdr:colOff>50800</xdr:colOff>
      <xdr:row>98</xdr:row>
      <xdr:rowOff>24865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15433"/>
          <a:ext cx="889000" cy="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24865</xdr:rowOff>
    </xdr:from>
    <xdr:to>
      <xdr:col>76</xdr:col>
      <xdr:colOff>114300</xdr:colOff>
      <xdr:row>98</xdr:row>
      <xdr:rowOff>50808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26965"/>
          <a:ext cx="889000" cy="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50808</xdr:rowOff>
    </xdr:from>
    <xdr:to>
      <xdr:col>71</xdr:col>
      <xdr:colOff>177800</xdr:colOff>
      <xdr:row>98</xdr:row>
      <xdr:rowOff>95270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52908"/>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101101</xdr:rowOff>
    </xdr:from>
    <xdr:to>
      <xdr:col>85</xdr:col>
      <xdr:colOff>177800</xdr:colOff>
      <xdr:row>98</xdr:row>
      <xdr:rowOff>31251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123978</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58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133983</xdr:rowOff>
    </xdr:from>
    <xdr:to>
      <xdr:col>81</xdr:col>
      <xdr:colOff>101600</xdr:colOff>
      <xdr:row>98</xdr:row>
      <xdr:rowOff>64133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6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80660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5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145515</xdr:rowOff>
    </xdr:from>
    <xdr:to>
      <xdr:col>76</xdr:col>
      <xdr:colOff>165100</xdr:colOff>
      <xdr:row>98</xdr:row>
      <xdr:rowOff>75665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92192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5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xdr:rowOff>
    </xdr:from>
    <xdr:to>
      <xdr:col>72</xdr:col>
      <xdr:colOff>38100</xdr:colOff>
      <xdr:row>98</xdr:row>
      <xdr:rowOff>101608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92735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8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44470</xdr:rowOff>
    </xdr:from>
    <xdr:to>
      <xdr:col>67</xdr:col>
      <xdr:colOff>101600</xdr:colOff>
      <xdr:row>98</xdr:row>
      <xdr:rowOff>146070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137197</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3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千円と類似団体と比較して</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千円高くなっているが、これは新型コロナ・物価高騰への支援である市民生活応援券の発行や各集落の共同集会施設改修への補助、庁舎システム改修に要する経費によるものである。</a:t>
          </a:r>
        </a:p>
        <a:p>
          <a:r>
            <a:rPr kumimoji="1" lang="ja-JP" altLang="en-US" sz="1300">
              <a:latin typeface="ＭＳ Ｐゴシック" panose="020B0600070205080204" pitchFamily="50" charset="-128"/>
              <a:ea typeface="ＭＳ Ｐゴシック" panose="020B0600070205080204" pitchFamily="50" charset="-128"/>
            </a:rPr>
            <a:t>商工費が住民一人当たり</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千円と類似団体と比較して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千円高くなっているが、これは道の駅の拡張整備及び新型コロナ・物価高騰への支援であるプレミアム商品券発行に要する経費によるものである。</a:t>
          </a:r>
        </a:p>
        <a:p>
          <a:r>
            <a:rPr kumimoji="1" lang="ja-JP" altLang="en-US" sz="1300">
              <a:latin typeface="ＭＳ Ｐゴシック" panose="020B0600070205080204" pitchFamily="50" charset="-128"/>
              <a:ea typeface="ＭＳ Ｐゴシック" panose="020B0600070205080204" pitchFamily="50" charset="-128"/>
            </a:rPr>
            <a:t>土木費が住民一人当たり</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千円と類似団体と比較して</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千円高くなっているが、これは冬期間の道路除雪及び市道舗装修繕に要する経費によるものである。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中長期的な見通しのもとに、決算剰余金を中心に積み立てるとともに、最低限の取崩しに努めていることから、前年同程度となった。実質収支額比率及び実質単年度収支比率には、それぞれ収支額の増減により変動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連結実質赤字比率については、構成する会計全てにおいて黒字であり、標準規模構成比では、一般会計と水道事業会計で全体の約</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％を占めている。今後も、連結実質赤字が発生する見込みはない。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元利償還金等における構成比は、元利償還金と公営企業債の元利償還金に対する繰出金で全体の約</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％を占めている。</a:t>
          </a:r>
        </a:p>
        <a:p>
          <a:r>
            <a:rPr kumimoji="1" lang="ja-JP" altLang="en-US" sz="1400">
              <a:latin typeface="ＭＳ ゴシック" pitchFamily="49" charset="-128"/>
              <a:ea typeface="ＭＳ ゴシック" pitchFamily="49" charset="-128"/>
            </a:rPr>
            <a:t>この中で、元利償還金が前年度比で</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ポイント増加。また公営企業債については、前年同値となっている。平成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年度の過疎債借入事業の元金償還が始まり大きく増加している。今後も過疎債の元金償還が進むためしばらくの間は増加していくものと思われる。</a:t>
          </a:r>
        </a:p>
        <a:p>
          <a:r>
            <a:rPr kumimoji="1" lang="ja-JP" altLang="en-US" sz="1400">
              <a:latin typeface="ＭＳ ゴシック" pitchFamily="49" charset="-128"/>
              <a:ea typeface="ＭＳ ゴシック" pitchFamily="49" charset="-128"/>
            </a:rPr>
            <a:t>また、上記により算入公債費等も前年比</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百万円増加している。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将来負担額において、一般会計等に係る地方債の現在高が</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％を占め、次いで公営企業債等繰入見込額が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％となっている。また、充当可能財源では、後年度以降に普通交付税の算定要因となる額を示す基準財政需要額算入見込額が</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％を占めている。</a:t>
          </a:r>
        </a:p>
        <a:p>
          <a:r>
            <a:rPr kumimoji="1" lang="ja-JP" altLang="en-US" sz="1400">
              <a:latin typeface="ＭＳ ゴシック" pitchFamily="49" charset="-128"/>
              <a:ea typeface="ＭＳ ゴシック" pitchFamily="49" charset="-128"/>
            </a:rPr>
            <a:t>一般会計等に係る地方債の現在高が減少していることに加え、公営企業債の償還が進んでいることなどから将来負担額（Ａ）は減少した。また、ふるさと寄附金等の充当可能基金等は前年と同水準となっており、充当可能財源等（Ｂ）全体は前年と比べ減少したものの、将来負担比率の分子がマイナスとなったため将来負担比率が算出されなか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長野県飯山市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地域中核医療機関支援事業等へ愛する飯山ふるさと基金を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百万円取り崩した一方、ふるさと寄附金事業により愛する飯山ふるさと基金へ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百万円、今後予定されるごみ処理施設の大規模改修に伴う岳北広域行政組合への負担金増を見込み、環境施設整備基金へ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未収金対策の強化、受益者負担の適正化等、行財政改革を推進するとともに、第６次総合計画に示すふるさと納税寄附額年額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億円を確保することで基金残高の維持・増加に取り組む。</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愛する飯山ふるさと基金・・・魅力あるふるさとづくりに要する費用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飯山市産業振興基金　　・・・産業振興を図る施策事業の実施に要する費用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飯山市情報化推進基金　・・・情報化の推進に要する費用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飯山市環境施設整備基金・・・環境施設の整備充実・改善に要する費用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飯山市退職手当基金　　・・・職員の退職手当に要する費用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ふるさと寄附金を愛する飯山ふるさと基金へ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百万円積み立てた一方、寄付者の意向に沿った事業（地域中核医療機関の充実等）へ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その他の基金についても、後年度以降の事業に対応するため計画的に積み立てを行い、その他特定目的基金全体で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行財政改革による歳出の削減やふるさと寄附金等インターネットによる寄付を積極的に推進し、基金残高を確保する。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百万円を取り崩した一方、経費の節減等により同額を積み戻すことで基金残高を維持した。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未収金対策の強化、受益者負担の適正化等、行財政改革をを推進し、大雪や大規模災害の発生等、不測の事態に備えるため基金残高を確保する。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百万円を取り崩した一方、経費の節減等により同額を積み戻すことで基金残高を維持した。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過疎対策事業債等の償還が本格化しており、公債費の増加が今後も見込まれるため、経費の節減等により可能な限り基金残高の確保に努める。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059CA2D-F471-4843-82A5-D29CD96DC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45C5582-8784-44D7-AA54-37D40E542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AFCD8F58-F85F-4C86-8A10-3723019932A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50718C7D-8020-40D9-A7DE-6FA63B0E054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EAB4FE6E-EF43-4EE4-92E7-7FD8A9374E2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EC994B42-512C-4703-9087-211CBA0EB0B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60D1ABC4-EA7B-48F9-B6B8-D76CEB32B99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82D6D132-4E23-4261-9001-8734698EAA3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49CD575E-50D1-442B-8FA4-E0F9131E5A2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10C9DEDB-88E4-47D7-A9BA-DD67D25FC13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71DEAADC-3FCA-48F0-BCC6-A2041EB406C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1A38BC8D-8654-4C19-B101-252B3ACBDA5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91E26BFE-165C-4CEB-BB84-53D252AFC43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62FBDF83-33AC-491C-AD9B-6AA682CB2E7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46004102-EBA6-4940-9F03-D68ABD4B48C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C90D2059-28B7-4BDA-8617-6C0597B4EE2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6D071297-E140-4D94-BBE1-26B733AD6E0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A9F92399-1606-4987-A669-B3E0E5229C4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19,705
19,445
202.43
17,374,636
16,414,358
897,944
8,474,894
12,288,219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304C9604-28B0-4B35-9D5C-C8592E7369A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A8E3BE62-E89C-4882-B891-633E543D5B1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3B06A152-97A0-4A4A-BEA4-737D4DD7898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15DE40A6-3D51-428A-8C4E-EA5303B9442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72F7030F-25A8-47CA-8226-B0D705B877E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F4CD250B-A19D-4FE8-898C-EC9D9AB5909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4BCF9737-69AB-49D3-9FD6-18F98642588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E6E7F5B8-24C8-4A6D-94A4-0FA79E60F62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CE27A12E-9128-4C08-BBB3-215354EC9F4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377931-4418-4FE4-B6A6-08420F22525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9D5D8E8A-4A03-4E8F-B333-6A6BDFE695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7F5E2845-BDFE-4480-B753-7B5067FC6CF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4589949-F04C-4217-BE58-75CFF923E9F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D29892E6-DAAA-4BBF-91B5-0F7760DF889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2BE9A3C0-09BF-45ED-B7E9-2DD0EEA88F5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E1E07801-61AA-469C-9258-B04BDC29309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5DD483B6-733F-4E85-B970-848ED3850D3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8EC04FC8-86B3-4A04-BABE-E29366F0042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E8DDDB2A-BE09-41AA-9A7F-55D99D5BB70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34CED1B3-F5D0-46CA-8563-585B5836DA1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505509B7-9202-4941-81FA-68379E7F64D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AF5D49C6-8F50-4ED2-909A-9FEEC5D8511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B77CE803-9E12-48AA-8F99-62D4B11395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D854118-28DA-4D09-9766-B5A7B4C298E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54CD7510-8E00-4891-BC1A-04C27D5DEF2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9A3A5857-817D-42A5-A2B0-29E3F52776F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AA70EDB6-44BA-405B-B362-B689CC97D2D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1404F2D1-8609-424E-80E4-498EA75932C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81899123-CA05-4CE2-93A4-F0FB811C04A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41CCA393-6639-4FA2-850C-06ACA23A706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6F0D70D9-908F-4DC5-B5B9-38A19ECAC20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792536DF-3924-4314-8F9B-655D3AC692C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4FD7C034-50F8-414D-9C05-719BB0FCA2E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7C01DBDC-92C4-4281-8056-3D3BFF24BC8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C23A0AC2-7600-4854-82E6-72787CD6F84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年度に策定した公共施設等総合管理計画において、策定後</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以上削減するという目標を掲げ、老朽化した施設の集約化・複合化や除却を進めることで、施設保有量の適正化を図っている。有形固定資産減価償却率については類似団体より高い水準にあるが、総合管理計画に基づき策定した個別施設計画により、今後の公共施設のあり方を検討し、計画的な予防保全による長寿命化、廃止、集約、複合化といった再配置を図ることで、施設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F2AB5440-B018-4720-BFA6-CD4529AD2D7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391781B6-45D3-4C40-9609-41AF5B3461A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24BC3D5C-4B10-420F-9379-50EC1582C2F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D442BAE8-C8CE-4E49-BDB8-61D0105E62C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a:extLst>
            <a:ext uri="{FF2B5EF4-FFF2-40B4-BE49-F238E27FC236}">
              <a16:creationId xmlns:a16="http://schemas.microsoft.com/office/drawing/2014/main" id="{BF0DAD1E-705E-4C0B-83E8-7BA247C0BD35}"/>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B0E1B6FE-AFCE-4F55-BCBC-2F7A10B1EBC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7E988765-3075-43D4-BC0A-8132D006963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4603936C-4359-4B96-907A-11C0C2BA151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D076F44B-749F-4057-9D83-84DFCCE238F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E815ED95-10AA-4F3F-ADE4-379FA0248E0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CF56F753-E2A0-4B87-B257-EECAABD62D2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26D8C0B8-6A49-4CBA-9D8B-9ED233A66F9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E0537E18-7FED-4D31-83B7-A82AA5B4C2D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739E9579-7DDE-4A44-B33B-DC3DBD55105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a:extLst>
            <a:ext uri="{FF2B5EF4-FFF2-40B4-BE49-F238E27FC236}">
              <a16:creationId xmlns:a16="http://schemas.microsoft.com/office/drawing/2014/main" id="{F40F5114-6325-4CF3-AD9A-4DDD9430930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9B643DC6-6AAC-465E-A6EC-702CDE74798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1" name="直線コネクタ 70">
          <a:extLst>
            <a:ext uri="{FF2B5EF4-FFF2-40B4-BE49-F238E27FC236}">
              <a16:creationId xmlns:a16="http://schemas.microsoft.com/office/drawing/2014/main" id="{7563BBA7-4AC4-4648-B6AE-759D88362ED6}"/>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2" name="有形固定資産減価償却率最小値テキスト">
          <a:extLst>
            <a:ext uri="{FF2B5EF4-FFF2-40B4-BE49-F238E27FC236}">
              <a16:creationId xmlns:a16="http://schemas.microsoft.com/office/drawing/2014/main" id="{3396F9A5-0BB1-441D-B78A-47D5C5436AFC}"/>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3" name="直線コネクタ 72">
          <a:extLst>
            <a:ext uri="{FF2B5EF4-FFF2-40B4-BE49-F238E27FC236}">
              <a16:creationId xmlns:a16="http://schemas.microsoft.com/office/drawing/2014/main" id="{1385B92C-76AA-4A0B-BB1E-DE0BB6DD69E9}"/>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4" name="有形固定資産減価償却率最大値テキスト">
          <a:extLst>
            <a:ext uri="{FF2B5EF4-FFF2-40B4-BE49-F238E27FC236}">
              <a16:creationId xmlns:a16="http://schemas.microsoft.com/office/drawing/2014/main" id="{C4792E23-0928-4887-B554-D4BF99E30EF3}"/>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5" name="直線コネクタ 74">
          <a:extLst>
            <a:ext uri="{FF2B5EF4-FFF2-40B4-BE49-F238E27FC236}">
              <a16:creationId xmlns:a16="http://schemas.microsoft.com/office/drawing/2014/main" id="{9CCCD138-9C6E-4982-AF08-59126B393013}"/>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6" name="有形固定資産減価償却率平均値テキスト">
          <a:extLst>
            <a:ext uri="{FF2B5EF4-FFF2-40B4-BE49-F238E27FC236}">
              <a16:creationId xmlns:a16="http://schemas.microsoft.com/office/drawing/2014/main" id="{2130233A-0E30-407D-9471-FFE046FA4B5E}"/>
            </a:ext>
          </a:extLst>
        </xdr:cNvPr>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7" name="フローチャート: 判断 76">
          <a:extLst>
            <a:ext uri="{FF2B5EF4-FFF2-40B4-BE49-F238E27FC236}">
              <a16:creationId xmlns:a16="http://schemas.microsoft.com/office/drawing/2014/main" id="{F91C4D33-AF2C-4DEF-8DE3-2D0982942EE2}"/>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8" name="フローチャート: 判断 77">
          <a:extLst>
            <a:ext uri="{FF2B5EF4-FFF2-40B4-BE49-F238E27FC236}">
              <a16:creationId xmlns:a16="http://schemas.microsoft.com/office/drawing/2014/main" id="{ED73BEB5-2C07-4732-8D6B-628B2BEFA4B3}"/>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9" name="フローチャート: 判断 78">
          <a:extLst>
            <a:ext uri="{FF2B5EF4-FFF2-40B4-BE49-F238E27FC236}">
              <a16:creationId xmlns:a16="http://schemas.microsoft.com/office/drawing/2014/main" id="{CADFC583-18E3-4EA4-AC5E-DE31D9867D93}"/>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0" name="フローチャート: 判断 79">
          <a:extLst>
            <a:ext uri="{FF2B5EF4-FFF2-40B4-BE49-F238E27FC236}">
              <a16:creationId xmlns:a16="http://schemas.microsoft.com/office/drawing/2014/main" id="{7B2EC59E-4055-477B-9EC4-8DB2C7E3993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1" name="フローチャート: 判断 80">
          <a:extLst>
            <a:ext uri="{FF2B5EF4-FFF2-40B4-BE49-F238E27FC236}">
              <a16:creationId xmlns:a16="http://schemas.microsoft.com/office/drawing/2014/main" id="{3B13C69E-404E-46B5-8075-250167B261B3}"/>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65A5CCF-99A4-40E5-8272-32284F4D6BE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6356813-B8A6-4C16-A8F8-8B04F0403EE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AC282D8-7F1E-40CC-9D57-BB9AB33DE3A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A4CEB15-805B-403E-8C7D-4A8C3C3EB77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B909DEB-538F-4847-B2F4-FF3ACCF7683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17039</xdr:rowOff>
    </xdr:from>
    <xdr:to>
      <xdr:col>23</xdr:col>
      <xdr:colOff>136525</xdr:colOff>
      <xdr:row>32</xdr:row>
      <xdr:rowOff>118639</xdr:rowOff>
    </xdr:to>
    <xdr:sp macro="" textlink="">
      <xdr:nvSpPr>
        <xdr:cNvPr id="87" name="楕円 86">
          <a:extLst>
            <a:ext uri="{FF2B5EF4-FFF2-40B4-BE49-F238E27FC236}">
              <a16:creationId xmlns:a16="http://schemas.microsoft.com/office/drawing/2014/main" id="{E9BD5CB1-31A8-4706-9626-8969E9053C34}"/>
            </a:ext>
          </a:extLst>
        </xdr:cNvPr>
        <xdr:cNvSpPr/>
      </xdr:nvSpPr>
      <xdr:spPr>
        <a:xfrm>
          <a:off x="4711700" y="62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166916</xdr:rowOff>
    </xdr:from>
    <xdr:ext cx="405111" cy="259045"/>
    <xdr:sp macro="" textlink="">
      <xdr:nvSpPr>
        <xdr:cNvPr id="88" name="有形固定資産減価償却率該当値テキスト">
          <a:extLst>
            <a:ext uri="{FF2B5EF4-FFF2-40B4-BE49-F238E27FC236}">
              <a16:creationId xmlns:a16="http://schemas.microsoft.com/office/drawing/2014/main" id="{959534A5-9A94-4852-AFEB-36F5BFFBB5BD}"/>
            </a:ext>
          </a:extLst>
        </xdr:cNvPr>
        <xdr:cNvSpPr txBox="1"/>
      </xdr:nvSpPr>
      <xdr:spPr>
        <a:xfrm>
          <a:off x="4813300" y="625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168698</xdr:rowOff>
    </xdr:from>
    <xdr:to>
      <xdr:col>19</xdr:col>
      <xdr:colOff>187325</xdr:colOff>
      <xdr:row>32</xdr:row>
      <xdr:rowOff>98848</xdr:rowOff>
    </xdr:to>
    <xdr:sp macro="" textlink="">
      <xdr:nvSpPr>
        <xdr:cNvPr id="89" name="楕円 88">
          <a:extLst>
            <a:ext uri="{FF2B5EF4-FFF2-40B4-BE49-F238E27FC236}">
              <a16:creationId xmlns:a16="http://schemas.microsoft.com/office/drawing/2014/main" id="{919994AA-C134-405E-BA0E-4A2A9455AC41}"/>
            </a:ext>
          </a:extLst>
        </xdr:cNvPr>
        <xdr:cNvSpPr/>
      </xdr:nvSpPr>
      <xdr:spPr>
        <a:xfrm>
          <a:off x="4000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48048</xdr:rowOff>
    </xdr:from>
    <xdr:to>
      <xdr:col>23</xdr:col>
      <xdr:colOff>85725</xdr:colOff>
      <xdr:row>32</xdr:row>
      <xdr:rowOff>67839</xdr:rowOff>
    </xdr:to>
    <xdr:cxnSp macro="">
      <xdr:nvCxnSpPr>
        <xdr:cNvPr id="90" name="直線コネクタ 89">
          <a:extLst>
            <a:ext uri="{FF2B5EF4-FFF2-40B4-BE49-F238E27FC236}">
              <a16:creationId xmlns:a16="http://schemas.microsoft.com/office/drawing/2014/main" id="{B095F6EC-6489-42C1-BCBD-A2A0BDE19850}"/>
            </a:ext>
          </a:extLst>
        </xdr:cNvPr>
        <xdr:cNvCxnSpPr/>
      </xdr:nvCxnSpPr>
      <xdr:spPr>
        <a:xfrm>
          <a:off x="4051300" y="6305973"/>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147108</xdr:rowOff>
    </xdr:from>
    <xdr:to>
      <xdr:col>15</xdr:col>
      <xdr:colOff>187325</xdr:colOff>
      <xdr:row>32</xdr:row>
      <xdr:rowOff>77258</xdr:rowOff>
    </xdr:to>
    <xdr:sp macro="" textlink="">
      <xdr:nvSpPr>
        <xdr:cNvPr id="91" name="楕円 90">
          <a:extLst>
            <a:ext uri="{FF2B5EF4-FFF2-40B4-BE49-F238E27FC236}">
              <a16:creationId xmlns:a16="http://schemas.microsoft.com/office/drawing/2014/main" id="{702C416A-8C1F-4C01-BC3D-3B1BA1B6FE58}"/>
            </a:ext>
          </a:extLst>
        </xdr:cNvPr>
        <xdr:cNvSpPr/>
      </xdr:nvSpPr>
      <xdr:spPr>
        <a:xfrm>
          <a:off x="3238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26458</xdr:rowOff>
    </xdr:from>
    <xdr:to>
      <xdr:col>19</xdr:col>
      <xdr:colOff>136525</xdr:colOff>
      <xdr:row>32</xdr:row>
      <xdr:rowOff>48048</xdr:rowOff>
    </xdr:to>
    <xdr:cxnSp macro="">
      <xdr:nvCxnSpPr>
        <xdr:cNvPr id="92" name="直線コネクタ 91">
          <a:extLst>
            <a:ext uri="{FF2B5EF4-FFF2-40B4-BE49-F238E27FC236}">
              <a16:creationId xmlns:a16="http://schemas.microsoft.com/office/drawing/2014/main" id="{764542EC-3FB2-425B-B965-38EE2780DBD8}"/>
            </a:ext>
          </a:extLst>
        </xdr:cNvPr>
        <xdr:cNvCxnSpPr/>
      </xdr:nvCxnSpPr>
      <xdr:spPr>
        <a:xfrm>
          <a:off x="3289300" y="628438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93" name="楕円 92">
          <a:extLst>
            <a:ext uri="{FF2B5EF4-FFF2-40B4-BE49-F238E27FC236}">
              <a16:creationId xmlns:a16="http://schemas.microsoft.com/office/drawing/2014/main" id="{7E7C7F30-A069-40D6-99E5-AEED838E91E0}"/>
            </a:ext>
          </a:extLst>
        </xdr:cNvPr>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26458</xdr:rowOff>
    </xdr:to>
    <xdr:cxnSp macro="">
      <xdr:nvCxnSpPr>
        <xdr:cNvPr id="94" name="直線コネクタ 93">
          <a:extLst>
            <a:ext uri="{FF2B5EF4-FFF2-40B4-BE49-F238E27FC236}">
              <a16:creationId xmlns:a16="http://schemas.microsoft.com/office/drawing/2014/main" id="{C8E90855-0728-4C12-A7B9-38FBE469BB2C}"/>
            </a:ext>
          </a:extLst>
        </xdr:cNvPr>
        <xdr:cNvCxnSpPr/>
      </xdr:nvCxnSpPr>
      <xdr:spPr>
        <a:xfrm>
          <a:off x="2527300" y="626999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114723</xdr:rowOff>
    </xdr:from>
    <xdr:to>
      <xdr:col>7</xdr:col>
      <xdr:colOff>187325</xdr:colOff>
      <xdr:row>32</xdr:row>
      <xdr:rowOff>44873</xdr:rowOff>
    </xdr:to>
    <xdr:sp macro="" textlink="">
      <xdr:nvSpPr>
        <xdr:cNvPr id="95" name="楕円 94">
          <a:extLst>
            <a:ext uri="{FF2B5EF4-FFF2-40B4-BE49-F238E27FC236}">
              <a16:creationId xmlns:a16="http://schemas.microsoft.com/office/drawing/2014/main" id="{577CEEB0-214E-45A7-9B3B-B2EC7D5C949C}"/>
            </a:ext>
          </a:extLst>
        </xdr:cNvPr>
        <xdr:cNvSpPr/>
      </xdr:nvSpPr>
      <xdr:spPr>
        <a:xfrm>
          <a:off x="1714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165523</xdr:rowOff>
    </xdr:from>
    <xdr:to>
      <xdr:col>11</xdr:col>
      <xdr:colOff>136525</xdr:colOff>
      <xdr:row>32</xdr:row>
      <xdr:rowOff>12065</xdr:rowOff>
    </xdr:to>
    <xdr:cxnSp macro="">
      <xdr:nvCxnSpPr>
        <xdr:cNvPr id="96" name="直線コネクタ 95">
          <a:extLst>
            <a:ext uri="{FF2B5EF4-FFF2-40B4-BE49-F238E27FC236}">
              <a16:creationId xmlns:a16="http://schemas.microsoft.com/office/drawing/2014/main" id="{520BE716-3C84-4803-B31E-00017106F4DD}"/>
            </a:ext>
          </a:extLst>
        </xdr:cNvPr>
        <xdr:cNvCxnSpPr/>
      </xdr:nvCxnSpPr>
      <xdr:spPr>
        <a:xfrm>
          <a:off x="1765300" y="625199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7" name="n_1aveValue有形固定資産減価償却率">
          <a:extLst>
            <a:ext uri="{FF2B5EF4-FFF2-40B4-BE49-F238E27FC236}">
              <a16:creationId xmlns:a16="http://schemas.microsoft.com/office/drawing/2014/main" id="{B6582ACE-519C-40FD-A45D-B843464888AC}"/>
            </a:ext>
          </a:extLst>
        </xdr:cNvPr>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8" name="n_2aveValue有形固定資産減価償却率">
          <a:extLst>
            <a:ext uri="{FF2B5EF4-FFF2-40B4-BE49-F238E27FC236}">
              <a16:creationId xmlns:a16="http://schemas.microsoft.com/office/drawing/2014/main" id="{D4CD7697-8004-4FA9-B7A1-256B6B4611E2}"/>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9" name="n_3aveValue有形固定資産減価償却率">
          <a:extLst>
            <a:ext uri="{FF2B5EF4-FFF2-40B4-BE49-F238E27FC236}">
              <a16:creationId xmlns:a16="http://schemas.microsoft.com/office/drawing/2014/main" id="{8EC41BCC-3E08-4A28-8CBA-095FADD4D201}"/>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100" name="n_4aveValue有形固定資産減価償却率">
          <a:extLst>
            <a:ext uri="{FF2B5EF4-FFF2-40B4-BE49-F238E27FC236}">
              <a16:creationId xmlns:a16="http://schemas.microsoft.com/office/drawing/2014/main" id="{D1A46F2C-D9BA-4C6E-BC7B-90342C105575}"/>
            </a:ext>
          </a:extLst>
        </xdr:cNvPr>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89975</xdr:rowOff>
    </xdr:from>
    <xdr:ext cx="405111" cy="259045"/>
    <xdr:sp macro="" textlink="">
      <xdr:nvSpPr>
        <xdr:cNvPr id="101" name="n_1mainValue有形固定資産減価償却率">
          <a:extLst>
            <a:ext uri="{FF2B5EF4-FFF2-40B4-BE49-F238E27FC236}">
              <a16:creationId xmlns:a16="http://schemas.microsoft.com/office/drawing/2014/main" id="{3A0ADAD0-BA91-4FDD-AAFF-F44EDDB39253}"/>
            </a:ext>
          </a:extLst>
        </xdr:cNvPr>
        <xdr:cNvSpPr txBox="1"/>
      </xdr:nvSpPr>
      <xdr:spPr>
        <a:xfrm>
          <a:off x="38360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102" name="n_2mainValue有形固定資産減価償却率">
          <a:extLst>
            <a:ext uri="{FF2B5EF4-FFF2-40B4-BE49-F238E27FC236}">
              <a16:creationId xmlns:a16="http://schemas.microsoft.com/office/drawing/2014/main" id="{5202E1FB-C8C5-47B2-89BF-C282A2C7E8E8}"/>
            </a:ext>
          </a:extLst>
        </xdr:cNvPr>
        <xdr:cNvSpPr txBox="1"/>
      </xdr:nvSpPr>
      <xdr:spPr>
        <a:xfrm>
          <a:off x="3086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103" name="n_3mainValue有形固定資産減価償却率">
          <a:extLst>
            <a:ext uri="{FF2B5EF4-FFF2-40B4-BE49-F238E27FC236}">
              <a16:creationId xmlns:a16="http://schemas.microsoft.com/office/drawing/2014/main" id="{2DBCED1A-4710-4BAE-A9E1-F57CA32DBC82}"/>
            </a:ext>
          </a:extLst>
        </xdr:cNvPr>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36000</xdr:rowOff>
    </xdr:from>
    <xdr:ext cx="405111" cy="259045"/>
    <xdr:sp macro="" textlink="">
      <xdr:nvSpPr>
        <xdr:cNvPr id="104" name="n_4mainValue有形固定資産減価償却率">
          <a:extLst>
            <a:ext uri="{FF2B5EF4-FFF2-40B4-BE49-F238E27FC236}">
              <a16:creationId xmlns:a16="http://schemas.microsoft.com/office/drawing/2014/main" id="{2F5E1447-C6A4-4DEC-A241-77949DBF3356}"/>
            </a:ext>
          </a:extLst>
        </xdr:cNvPr>
        <xdr:cNvSpPr txBox="1"/>
      </xdr:nvSpPr>
      <xdr:spPr>
        <a:xfrm>
          <a:off x="1562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69520E02-6C33-4D9D-8856-D2DC2A977D3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23A3E545-4C9B-445D-B8AA-79977937879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C735CC42-B517-4733-B90E-7ECB4F341A8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947B8D9F-C9DF-4830-94A7-80636F9C623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72EB3F30-5038-48BC-BADF-B3190197A52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99409E1F-7561-4B3A-AF36-69DC52C2AF1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CF92F605-9983-4738-8D7E-AF18092FB64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A55869CA-10BF-4032-9CA5-E08B97A77D4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BB21CCF3-8DDC-4436-9AFF-ED427D2231D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EC5BD2B2-BBE6-44FF-87A7-512B9D99DBA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328B35C-B675-43B1-81A6-BB23236026A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F568EB39-CE22-4231-9B6B-55801B29905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89E4361-9960-4787-A458-13F34B50C1B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営企業債の償還が進み、地方債現在高が減少してきているとともに、充当可能基金残高の増により分子が減少。また、普通交付税・特別交付税が前年に比べ増加したこと等により分母は増加。これらにより債務償還比率は前年に比べさらに減少し、類似団体との比較も低く推移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A67E391B-D759-43A3-B45C-482BBB90B27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D913C0BF-441E-4FCF-94D1-6C324B36104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2D55760E-9D3D-496D-95FB-F26133F9170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73B5B95A-F339-4F01-98E3-FCA3BDF4E5F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CD31C17C-25C0-4E15-9237-3F96554DBAF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1E949612-3672-4675-BCF5-F59995AFDEB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5349AE7-D689-4DB1-936F-A416968FBC5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F818513F-A0FA-4C3C-9DF8-A3524112756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67062865-BCE8-4E37-8214-F1018832E2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E5F5E488-DDD0-42B3-9A1C-3ECBE88EFD7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82466E99-8D87-4038-8DD4-2B5C747A7F4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4F843D98-87C2-4AA5-877A-A728F17D762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7D48667B-685A-4408-91FD-6211F0AB6A6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71ECA189-7A11-4425-9EFA-E4E0778DE43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30357F59-E11E-405C-81D8-23979D31BCD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3" name="直線コネクタ 132">
          <a:extLst>
            <a:ext uri="{FF2B5EF4-FFF2-40B4-BE49-F238E27FC236}">
              <a16:creationId xmlns:a16="http://schemas.microsoft.com/office/drawing/2014/main" id="{88B41DDA-CB9F-4F92-BB64-105F4CA00A30}"/>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4" name="債務償還比率最小値テキスト">
          <a:extLst>
            <a:ext uri="{FF2B5EF4-FFF2-40B4-BE49-F238E27FC236}">
              <a16:creationId xmlns:a16="http://schemas.microsoft.com/office/drawing/2014/main" id="{275E4960-7192-4640-85C1-62AF35150192}"/>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5" name="直線コネクタ 134">
          <a:extLst>
            <a:ext uri="{FF2B5EF4-FFF2-40B4-BE49-F238E27FC236}">
              <a16:creationId xmlns:a16="http://schemas.microsoft.com/office/drawing/2014/main" id="{06B9D30F-B789-459F-8423-CD59318C259A}"/>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11084F57-2D12-4EF4-9085-16BAB5BBDEA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758109BA-C206-48BE-9FDC-387B4DA771F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8" name="債務償還比率平均値テキスト">
          <a:extLst>
            <a:ext uri="{FF2B5EF4-FFF2-40B4-BE49-F238E27FC236}">
              <a16:creationId xmlns:a16="http://schemas.microsoft.com/office/drawing/2014/main" id="{CAF84B5F-B0FA-4447-9E87-043253A6B64D}"/>
            </a:ext>
          </a:extLst>
        </xdr:cNvPr>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9" name="フローチャート: 判断 138">
          <a:extLst>
            <a:ext uri="{FF2B5EF4-FFF2-40B4-BE49-F238E27FC236}">
              <a16:creationId xmlns:a16="http://schemas.microsoft.com/office/drawing/2014/main" id="{EFA885D4-D7D2-4AD3-ABE6-DBAC35DBD84B}"/>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40" name="フローチャート: 判断 139">
          <a:extLst>
            <a:ext uri="{FF2B5EF4-FFF2-40B4-BE49-F238E27FC236}">
              <a16:creationId xmlns:a16="http://schemas.microsoft.com/office/drawing/2014/main" id="{3AE53749-FEE8-45A0-B844-19C7E5FD5BBC}"/>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41" name="フローチャート: 判断 140">
          <a:extLst>
            <a:ext uri="{FF2B5EF4-FFF2-40B4-BE49-F238E27FC236}">
              <a16:creationId xmlns:a16="http://schemas.microsoft.com/office/drawing/2014/main" id="{29959286-6E39-4778-8A59-585438E86095}"/>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42" name="フローチャート: 判断 141">
          <a:extLst>
            <a:ext uri="{FF2B5EF4-FFF2-40B4-BE49-F238E27FC236}">
              <a16:creationId xmlns:a16="http://schemas.microsoft.com/office/drawing/2014/main" id="{CED05383-4F2A-416C-8738-A0090276B1BF}"/>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43" name="フローチャート: 判断 142">
          <a:extLst>
            <a:ext uri="{FF2B5EF4-FFF2-40B4-BE49-F238E27FC236}">
              <a16:creationId xmlns:a16="http://schemas.microsoft.com/office/drawing/2014/main" id="{E05A78F3-EEB7-4DA0-B47E-FBAF895A3596}"/>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C578EEF-826D-4043-A7A2-83DD6014B80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38AB256-DF7E-4C23-9A4F-C37CD93B1D8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65C0EB7-F7DC-407F-A36D-841417785C6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E06090AE-B6A3-4FF8-BAA2-7C52CBCF99C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F28D4D9-53E4-444C-9E5D-FCCDAEF626F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169686</xdr:rowOff>
    </xdr:from>
    <xdr:to>
      <xdr:col>76</xdr:col>
      <xdr:colOff>73025</xdr:colOff>
      <xdr:row>29</xdr:row>
      <xdr:rowOff>99836</xdr:rowOff>
    </xdr:to>
    <xdr:sp macro="" textlink="">
      <xdr:nvSpPr>
        <xdr:cNvPr id="149" name="楕円 148">
          <a:extLst>
            <a:ext uri="{FF2B5EF4-FFF2-40B4-BE49-F238E27FC236}">
              <a16:creationId xmlns:a16="http://schemas.microsoft.com/office/drawing/2014/main" id="{C019C0B4-C024-48E5-B2D9-07E612E29316}"/>
            </a:ext>
          </a:extLst>
        </xdr:cNvPr>
        <xdr:cNvSpPr/>
      </xdr:nvSpPr>
      <xdr:spPr>
        <a:xfrm>
          <a:off x="14744700" y="57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21113</xdr:rowOff>
    </xdr:from>
    <xdr:ext cx="469744" cy="259045"/>
    <xdr:sp macro="" textlink="">
      <xdr:nvSpPr>
        <xdr:cNvPr id="150" name="債務償還比率該当値テキスト">
          <a:extLst>
            <a:ext uri="{FF2B5EF4-FFF2-40B4-BE49-F238E27FC236}">
              <a16:creationId xmlns:a16="http://schemas.microsoft.com/office/drawing/2014/main" id="{24FB80E1-548A-4B3D-8460-83EDCA17BD24}"/>
            </a:ext>
          </a:extLst>
        </xdr:cNvPr>
        <xdr:cNvSpPr txBox="1"/>
      </xdr:nvSpPr>
      <xdr:spPr>
        <a:xfrm>
          <a:off x="14846300" y="559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27143</xdr:rowOff>
    </xdr:from>
    <xdr:to>
      <xdr:col>72</xdr:col>
      <xdr:colOff>123825</xdr:colOff>
      <xdr:row>29</xdr:row>
      <xdr:rowOff>128743</xdr:rowOff>
    </xdr:to>
    <xdr:sp macro="" textlink="">
      <xdr:nvSpPr>
        <xdr:cNvPr id="151" name="楕円 150">
          <a:extLst>
            <a:ext uri="{FF2B5EF4-FFF2-40B4-BE49-F238E27FC236}">
              <a16:creationId xmlns:a16="http://schemas.microsoft.com/office/drawing/2014/main" id="{0AD36B7E-F589-4D94-A7CB-E2D1E29D5AEC}"/>
            </a:ext>
          </a:extLst>
        </xdr:cNvPr>
        <xdr:cNvSpPr/>
      </xdr:nvSpPr>
      <xdr:spPr>
        <a:xfrm>
          <a:off x="14033500" y="57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49036</xdr:rowOff>
    </xdr:from>
    <xdr:to>
      <xdr:col>76</xdr:col>
      <xdr:colOff>22225</xdr:colOff>
      <xdr:row>29</xdr:row>
      <xdr:rowOff>77943</xdr:rowOff>
    </xdr:to>
    <xdr:cxnSp macro="">
      <xdr:nvCxnSpPr>
        <xdr:cNvPr id="152" name="直線コネクタ 151">
          <a:extLst>
            <a:ext uri="{FF2B5EF4-FFF2-40B4-BE49-F238E27FC236}">
              <a16:creationId xmlns:a16="http://schemas.microsoft.com/office/drawing/2014/main" id="{A18BE4BD-F15D-4928-AA04-7F8B546C232D}"/>
            </a:ext>
          </a:extLst>
        </xdr:cNvPr>
        <xdr:cNvCxnSpPr/>
      </xdr:nvCxnSpPr>
      <xdr:spPr>
        <a:xfrm flipV="1">
          <a:off x="14084300" y="5792611"/>
          <a:ext cx="711200" cy="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161241</xdr:rowOff>
    </xdr:from>
    <xdr:to>
      <xdr:col>68</xdr:col>
      <xdr:colOff>123825</xdr:colOff>
      <xdr:row>30</xdr:row>
      <xdr:rowOff>91391</xdr:rowOff>
    </xdr:to>
    <xdr:sp macro="" textlink="">
      <xdr:nvSpPr>
        <xdr:cNvPr id="153" name="楕円 152">
          <a:extLst>
            <a:ext uri="{FF2B5EF4-FFF2-40B4-BE49-F238E27FC236}">
              <a16:creationId xmlns:a16="http://schemas.microsoft.com/office/drawing/2014/main" id="{980C608F-D939-4F28-A36B-18549873FEE4}"/>
            </a:ext>
          </a:extLst>
        </xdr:cNvPr>
        <xdr:cNvSpPr/>
      </xdr:nvSpPr>
      <xdr:spPr>
        <a:xfrm>
          <a:off x="13271500" y="59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77943</xdr:rowOff>
    </xdr:from>
    <xdr:to>
      <xdr:col>72</xdr:col>
      <xdr:colOff>73025</xdr:colOff>
      <xdr:row>30</xdr:row>
      <xdr:rowOff>40591</xdr:rowOff>
    </xdr:to>
    <xdr:cxnSp macro="">
      <xdr:nvCxnSpPr>
        <xdr:cNvPr id="154" name="直線コネクタ 153">
          <a:extLst>
            <a:ext uri="{FF2B5EF4-FFF2-40B4-BE49-F238E27FC236}">
              <a16:creationId xmlns:a16="http://schemas.microsoft.com/office/drawing/2014/main" id="{0B30080B-A6FA-4795-8BD6-A931BD3A788C}"/>
            </a:ext>
          </a:extLst>
        </xdr:cNvPr>
        <xdr:cNvCxnSpPr/>
      </xdr:nvCxnSpPr>
      <xdr:spPr>
        <a:xfrm flipV="1">
          <a:off x="13322300" y="5821518"/>
          <a:ext cx="762000" cy="1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55" name="楕円 154">
          <a:extLst>
            <a:ext uri="{FF2B5EF4-FFF2-40B4-BE49-F238E27FC236}">
              <a16:creationId xmlns:a16="http://schemas.microsoft.com/office/drawing/2014/main" id="{8532E9F8-4C16-43A9-A5F0-843C84FE3117}"/>
            </a:ext>
          </a:extLst>
        </xdr:cNvPr>
        <xdr:cNvSpPr/>
      </xdr:nvSpPr>
      <xdr:spPr>
        <a:xfrm>
          <a:off x="12509500" y="59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40591</xdr:rowOff>
    </xdr:from>
    <xdr:to>
      <xdr:col>68</xdr:col>
      <xdr:colOff>73025</xdr:colOff>
      <xdr:row>30</xdr:row>
      <xdr:rowOff>107280</xdr:rowOff>
    </xdr:to>
    <xdr:cxnSp macro="">
      <xdr:nvCxnSpPr>
        <xdr:cNvPr id="156" name="直線コネクタ 155">
          <a:extLst>
            <a:ext uri="{FF2B5EF4-FFF2-40B4-BE49-F238E27FC236}">
              <a16:creationId xmlns:a16="http://schemas.microsoft.com/office/drawing/2014/main" id="{FFB539F2-0070-490B-B469-633FEBBE3CE0}"/>
            </a:ext>
          </a:extLst>
        </xdr:cNvPr>
        <xdr:cNvCxnSpPr/>
      </xdr:nvCxnSpPr>
      <xdr:spPr>
        <a:xfrm flipV="1">
          <a:off x="12560300" y="5955616"/>
          <a:ext cx="762000" cy="6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125807</xdr:rowOff>
    </xdr:from>
    <xdr:to>
      <xdr:col>60</xdr:col>
      <xdr:colOff>123825</xdr:colOff>
      <xdr:row>31</xdr:row>
      <xdr:rowOff>55957</xdr:rowOff>
    </xdr:to>
    <xdr:sp macro="" textlink="">
      <xdr:nvSpPr>
        <xdr:cNvPr id="157" name="楕円 156">
          <a:extLst>
            <a:ext uri="{FF2B5EF4-FFF2-40B4-BE49-F238E27FC236}">
              <a16:creationId xmlns:a16="http://schemas.microsoft.com/office/drawing/2014/main" id="{F88E09DB-8F5A-43D9-B312-88B2A8D9E2AD}"/>
            </a:ext>
          </a:extLst>
        </xdr:cNvPr>
        <xdr:cNvSpPr/>
      </xdr:nvSpPr>
      <xdr:spPr>
        <a:xfrm>
          <a:off x="11747500" y="60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107280</xdr:rowOff>
    </xdr:from>
    <xdr:to>
      <xdr:col>64</xdr:col>
      <xdr:colOff>73025</xdr:colOff>
      <xdr:row>31</xdr:row>
      <xdr:rowOff>5157</xdr:rowOff>
    </xdr:to>
    <xdr:cxnSp macro="">
      <xdr:nvCxnSpPr>
        <xdr:cNvPr id="158" name="直線コネクタ 157">
          <a:extLst>
            <a:ext uri="{FF2B5EF4-FFF2-40B4-BE49-F238E27FC236}">
              <a16:creationId xmlns:a16="http://schemas.microsoft.com/office/drawing/2014/main" id="{80FA0D9D-44BD-4496-B4DC-B76F5BA7CF51}"/>
            </a:ext>
          </a:extLst>
        </xdr:cNvPr>
        <xdr:cNvCxnSpPr/>
      </xdr:nvCxnSpPr>
      <xdr:spPr>
        <a:xfrm flipV="1">
          <a:off x="11798300" y="6022305"/>
          <a:ext cx="762000" cy="6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9" name="n_1aveValue債務償還比率">
          <a:extLst>
            <a:ext uri="{FF2B5EF4-FFF2-40B4-BE49-F238E27FC236}">
              <a16:creationId xmlns:a16="http://schemas.microsoft.com/office/drawing/2014/main" id="{89DA94D6-A785-4DA1-8B9E-8491DBA1550B}"/>
            </a:ext>
          </a:extLst>
        </xdr:cNvPr>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60" name="n_2aveValue債務償還比率">
          <a:extLst>
            <a:ext uri="{FF2B5EF4-FFF2-40B4-BE49-F238E27FC236}">
              <a16:creationId xmlns:a16="http://schemas.microsoft.com/office/drawing/2014/main" id="{143972FF-1F29-445F-B7D7-D1A701FD1DAF}"/>
            </a:ext>
          </a:extLst>
        </xdr:cNvPr>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61" name="n_3aveValue債務償還比率">
          <a:extLst>
            <a:ext uri="{FF2B5EF4-FFF2-40B4-BE49-F238E27FC236}">
              <a16:creationId xmlns:a16="http://schemas.microsoft.com/office/drawing/2014/main" id="{88851753-378C-424F-B01C-81B02EFAD58C}"/>
            </a:ext>
          </a:extLst>
        </xdr:cNvPr>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62" name="n_4aveValue債務償還比率">
          <a:extLst>
            <a:ext uri="{FF2B5EF4-FFF2-40B4-BE49-F238E27FC236}">
              <a16:creationId xmlns:a16="http://schemas.microsoft.com/office/drawing/2014/main" id="{61C3A6AC-4003-48A3-AAC2-FBE26286B958}"/>
            </a:ext>
          </a:extLst>
        </xdr:cNvPr>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145270</xdr:rowOff>
    </xdr:from>
    <xdr:ext cx="469744" cy="259045"/>
    <xdr:sp macro="" textlink="">
      <xdr:nvSpPr>
        <xdr:cNvPr id="163" name="n_1mainValue債務償還比率">
          <a:extLst>
            <a:ext uri="{FF2B5EF4-FFF2-40B4-BE49-F238E27FC236}">
              <a16:creationId xmlns:a16="http://schemas.microsoft.com/office/drawing/2014/main" id="{0F5FFF35-1F79-4E02-92B2-454A9F65CBFD}"/>
            </a:ext>
          </a:extLst>
        </xdr:cNvPr>
        <xdr:cNvSpPr txBox="1"/>
      </xdr:nvSpPr>
      <xdr:spPr>
        <a:xfrm>
          <a:off x="13836727" y="554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107918</xdr:rowOff>
    </xdr:from>
    <xdr:ext cx="469744" cy="259045"/>
    <xdr:sp macro="" textlink="">
      <xdr:nvSpPr>
        <xdr:cNvPr id="164" name="n_2mainValue債務償還比率">
          <a:extLst>
            <a:ext uri="{FF2B5EF4-FFF2-40B4-BE49-F238E27FC236}">
              <a16:creationId xmlns:a16="http://schemas.microsoft.com/office/drawing/2014/main" id="{DBF29D3B-9903-4DC4-839C-D6051B36B561}"/>
            </a:ext>
          </a:extLst>
        </xdr:cNvPr>
        <xdr:cNvSpPr txBox="1"/>
      </xdr:nvSpPr>
      <xdr:spPr>
        <a:xfrm>
          <a:off x="13087427" y="568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65" name="n_3mainValue債務償還比率">
          <a:extLst>
            <a:ext uri="{FF2B5EF4-FFF2-40B4-BE49-F238E27FC236}">
              <a16:creationId xmlns:a16="http://schemas.microsoft.com/office/drawing/2014/main" id="{62F10C0F-A00A-4C65-936B-B17B958A19EC}"/>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72484</xdr:rowOff>
    </xdr:from>
    <xdr:ext cx="469744" cy="259045"/>
    <xdr:sp macro="" textlink="">
      <xdr:nvSpPr>
        <xdr:cNvPr id="166" name="n_4mainValue債務償還比率">
          <a:extLst>
            <a:ext uri="{FF2B5EF4-FFF2-40B4-BE49-F238E27FC236}">
              <a16:creationId xmlns:a16="http://schemas.microsoft.com/office/drawing/2014/main" id="{D10C6AE1-DDEA-4CD2-9605-007BC4186016}"/>
            </a:ext>
          </a:extLst>
        </xdr:cNvPr>
        <xdr:cNvSpPr txBox="1"/>
      </xdr:nvSpPr>
      <xdr:spPr>
        <a:xfrm>
          <a:off x="11563427" y="58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469DA5B0-1540-4B9E-A9E0-110B7F2532C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642B24DA-25D2-4A6A-9536-9B602032BDE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16285C1D-B373-4A5C-8BED-133A8568F69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A09972CB-FEE4-4CCE-907D-2AE4CE72A89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84AFFBFD-74AC-42E0-94F9-95CE5CE5464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8BF0BCCE-8092-4E9D-986F-26937519511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164392-1675-4004-A38D-5E39DCC1D3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F77872-50E2-47C5-8428-4E0B10F62F8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1F547A-B87A-4088-9684-702EA224202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F6B9B8-4876-4AC9-8F69-82E01B60D25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FF51F0-1C1E-438F-A3C7-7AE7B5BA3A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D5FCC25-DF3D-4C7E-9A46-72BEAFDC6F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3F4D44-82DD-4219-81D6-AD0B89FC75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10BE08-8562-45EF-823B-70A6D76CEB8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5B2CA9-32F4-44F2-AC38-E173C71569B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4207FB2-B240-4957-94BD-86EE693F2C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19,705
19,445
202.43
17,374,636
16,414,358
897,944
8,474,894
12,288,219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CCE8DC-74BD-4D34-92E3-89C2C18C43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0DF2BD-6B3A-4BDB-8303-5D785C98E4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5F3D9D1-5239-440D-B5F6-7396DC1C66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FFD87C-4EA2-40BF-953D-6E62C3972D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B459FC-3F67-4EE9-B649-710EFB9059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3EF47F4-2BC5-411E-B854-B6AE0C1BCA7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027311-68FA-47C8-B16C-45504C1543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92C49B-4FB2-472D-9340-A060D2CEF0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677DD0-12E9-4FE7-836E-44F6E439A2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402EE4-FB5B-4A0B-8056-4B10E63A65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7FA972-1ED2-4AC8-B9F1-4787603ADA7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D4F746-F75B-4CAD-B3F1-337BFF03E6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400B30-328B-4667-9604-9FDBF8AEA8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BEA0C6-2611-4508-8C94-6BD0D572AE6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3F440A-E270-4E35-B326-484117825E8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C99EA0-E5DD-449F-8EF0-C9D481C8A15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8E79C1-0981-401B-98CC-008ADC18519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05090B-2C25-44AA-A07C-F2E910877EB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E2E7E7-4DC2-48DA-8C95-0C6C834AD2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EF08F10-84E9-42CB-A995-46609CECA4E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2D44042-959D-4033-9FCB-4A69B492D56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E803AD-9D91-46D1-B81F-395BB8D5A3C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D7D44D1-9943-463A-8865-400715BD77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D61387-9CED-437F-B9F3-F29D07522A4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0CC750A-8DB0-4FA3-9104-EA7F99EBCF4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7BDF70-4D76-4587-ABB8-19A95B4E3AF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FBAE56-A41B-43C8-95E2-7B354F5C275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B2FC37-D71B-4DD0-AD28-6F897B9762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9E0050-D403-4386-B240-5849009F03F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14DD2C2-01AE-48CA-9227-51551926470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5CFCD7-72C8-4C81-BB48-94EF84FE40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10E646-33D1-47B9-82D2-F7E02663900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49A670B-3186-4BAA-89AE-8C292ECD1DA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51160E6-2B8F-4C4C-A3F1-6F2C1ECBF17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B1B9C33-9068-4784-9DC7-5781FD8C54F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A48FE2B-790E-46E3-82DF-09B995B3B30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D170E09-97CA-4CB1-B46C-94F3B276277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DC66FA9-5B3C-4CFE-9904-0C462866FD9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DA00B9F-11D9-46C5-91B8-E8BD8224FB2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D0E6A56-68AF-405B-B1D5-541CB76AE58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F10A389-1DC6-41D1-9AEE-95835C2BDB9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7DDA98F-7056-4344-847C-88706DF7A22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749FAC4-5BDA-448D-80F3-89EE41DFF5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32ECA32-5150-4FF9-B5CA-B3E88347C17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7A31FB4-451C-41DF-8423-AF52104662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30DF7082-EB39-4176-8520-9020B9182F43}"/>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E8C1B352-FB2A-4C22-B3F5-8E93A06F0D77}"/>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97561060-F463-4D16-B0F6-A55D7FAF679D}"/>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97A66B45-017E-4BDF-B470-5271E6B40BFD}"/>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3D4ADE1D-5590-48B0-8807-79089B40BDAE}"/>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33C548CE-5267-4076-8251-C2497526998B}"/>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055876F6-016D-406C-BDDF-3152AFA369EC}"/>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F03E3A52-8903-4856-A5C5-D0605B7B2035}"/>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0AFAFA9B-EA09-41F0-95DA-C29A8AD283EE}"/>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A8CCB4F5-A93A-474A-B382-5DF957A028AD}"/>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C4CAFE82-3B2F-40D4-A3CB-DC6C708A6803}"/>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5E168F-D8FE-4EE8-8634-9D6E8CB87FE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B21D02C-6076-4F83-BDE5-7D53061EF9D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97BEE26-60DF-49D6-A388-1F21DB7A191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29AE24D-23DB-4D78-81EF-495F29F3D96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C66D4B8-2A5E-4B00-A01E-6C313ACF9A6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130175</xdr:rowOff>
    </xdr:from>
    <xdr:to>
      <xdr:col>24</xdr:col>
      <xdr:colOff>114300</xdr:colOff>
      <xdr:row>40</xdr:row>
      <xdr:rowOff>60325</xdr:rowOff>
    </xdr:to>
    <xdr:sp macro="" textlink="">
      <xdr:nvSpPr>
        <xdr:cNvPr id="73" name="楕円 72">
          <a:extLst>
            <a:ext uri="{FF2B5EF4-FFF2-40B4-BE49-F238E27FC236}">
              <a16:creationId xmlns:a16="http://schemas.microsoft.com/office/drawing/2014/main" id="{0C4D0E74-BE6F-4618-9387-C2D58AECF830}"/>
            </a:ext>
          </a:extLst>
        </xdr:cNvPr>
        <xdr:cNvSpPr/>
      </xdr:nvSpPr>
      <xdr:spPr>
        <a:xfrm>
          <a:off x="45847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108602</xdr:rowOff>
    </xdr:from>
    <xdr:ext cx="405111" cy="259045"/>
    <xdr:sp macro="" textlink="">
      <xdr:nvSpPr>
        <xdr:cNvPr id="74" name="【道路】&#10;有形固定資産減価償却率該当値テキスト">
          <a:extLst>
            <a:ext uri="{FF2B5EF4-FFF2-40B4-BE49-F238E27FC236}">
              <a16:creationId xmlns:a16="http://schemas.microsoft.com/office/drawing/2014/main" id="{F506430F-DB07-4018-A3F5-7479E097FC2B}"/>
            </a:ext>
          </a:extLst>
        </xdr:cNvPr>
        <xdr:cNvSpPr txBox="1"/>
      </xdr:nvSpPr>
      <xdr:spPr>
        <a:xfrm>
          <a:off x="4673600"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5" name="楕円 74">
          <a:extLst>
            <a:ext uri="{FF2B5EF4-FFF2-40B4-BE49-F238E27FC236}">
              <a16:creationId xmlns:a16="http://schemas.microsoft.com/office/drawing/2014/main" id="{11D21362-114C-4241-B1D0-C6F5EF278FF3}"/>
            </a:ext>
          </a:extLst>
        </xdr:cNvPr>
        <xdr:cNvSpPr/>
      </xdr:nvSpPr>
      <xdr:spPr>
        <a:xfrm>
          <a:off x="3746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158115</xdr:rowOff>
    </xdr:from>
    <xdr:to>
      <xdr:col>24</xdr:col>
      <xdr:colOff>63500</xdr:colOff>
      <xdr:row>40</xdr:row>
      <xdr:rowOff>9525</xdr:rowOff>
    </xdr:to>
    <xdr:cxnSp macro="">
      <xdr:nvCxnSpPr>
        <xdr:cNvPr id="76" name="直線コネクタ 75">
          <a:extLst>
            <a:ext uri="{FF2B5EF4-FFF2-40B4-BE49-F238E27FC236}">
              <a16:creationId xmlns:a16="http://schemas.microsoft.com/office/drawing/2014/main" id="{F793BD90-16B2-4144-B3BB-43D2D57EEBB8}"/>
            </a:ext>
          </a:extLst>
        </xdr:cNvPr>
        <xdr:cNvCxnSpPr/>
      </xdr:nvCxnSpPr>
      <xdr:spPr>
        <a:xfrm>
          <a:off x="3797300" y="68446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7" name="楕円 76">
          <a:extLst>
            <a:ext uri="{FF2B5EF4-FFF2-40B4-BE49-F238E27FC236}">
              <a16:creationId xmlns:a16="http://schemas.microsoft.com/office/drawing/2014/main" id="{33753687-23D9-412C-B909-E1ED42D80E9C}"/>
            </a:ext>
          </a:extLst>
        </xdr:cNvPr>
        <xdr:cNvSpPr/>
      </xdr:nvSpPr>
      <xdr:spPr>
        <a:xfrm>
          <a:off x="2857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39</xdr:row>
      <xdr:rowOff>158115</xdr:rowOff>
    </xdr:to>
    <xdr:cxnSp macro="">
      <xdr:nvCxnSpPr>
        <xdr:cNvPr id="78" name="直線コネクタ 77">
          <a:extLst>
            <a:ext uri="{FF2B5EF4-FFF2-40B4-BE49-F238E27FC236}">
              <a16:creationId xmlns:a16="http://schemas.microsoft.com/office/drawing/2014/main" id="{D860AF63-7CD5-4398-8896-FD164979D432}"/>
            </a:ext>
          </a:extLst>
        </xdr:cNvPr>
        <xdr:cNvCxnSpPr/>
      </xdr:nvCxnSpPr>
      <xdr:spPr>
        <a:xfrm>
          <a:off x="2908300" y="68199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59690</xdr:rowOff>
    </xdr:from>
    <xdr:to>
      <xdr:col>10</xdr:col>
      <xdr:colOff>165100</xdr:colOff>
      <xdr:row>39</xdr:row>
      <xdr:rowOff>161290</xdr:rowOff>
    </xdr:to>
    <xdr:sp macro="" textlink="">
      <xdr:nvSpPr>
        <xdr:cNvPr id="79" name="楕円 78">
          <a:extLst>
            <a:ext uri="{FF2B5EF4-FFF2-40B4-BE49-F238E27FC236}">
              <a16:creationId xmlns:a16="http://schemas.microsoft.com/office/drawing/2014/main" id="{55164D0D-8E91-4EE3-9C39-BB58C3938292}"/>
            </a:ext>
          </a:extLst>
        </xdr:cNvPr>
        <xdr:cNvSpPr/>
      </xdr:nvSpPr>
      <xdr:spPr>
        <a:xfrm>
          <a:off x="196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110490</xdr:rowOff>
    </xdr:from>
    <xdr:to>
      <xdr:col>15</xdr:col>
      <xdr:colOff>50800</xdr:colOff>
      <xdr:row>39</xdr:row>
      <xdr:rowOff>133350</xdr:rowOff>
    </xdr:to>
    <xdr:cxnSp macro="">
      <xdr:nvCxnSpPr>
        <xdr:cNvPr id="80" name="直線コネクタ 79">
          <a:extLst>
            <a:ext uri="{FF2B5EF4-FFF2-40B4-BE49-F238E27FC236}">
              <a16:creationId xmlns:a16="http://schemas.microsoft.com/office/drawing/2014/main" id="{162330D1-3AD9-4B5A-871F-22299796186A}"/>
            </a:ext>
          </a:extLst>
        </xdr:cNvPr>
        <xdr:cNvCxnSpPr/>
      </xdr:nvCxnSpPr>
      <xdr:spPr>
        <a:xfrm>
          <a:off x="2019300" y="6797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36830</xdr:rowOff>
    </xdr:from>
    <xdr:to>
      <xdr:col>6</xdr:col>
      <xdr:colOff>38100</xdr:colOff>
      <xdr:row>39</xdr:row>
      <xdr:rowOff>138430</xdr:rowOff>
    </xdr:to>
    <xdr:sp macro="" textlink="">
      <xdr:nvSpPr>
        <xdr:cNvPr id="81" name="楕円 80">
          <a:extLst>
            <a:ext uri="{FF2B5EF4-FFF2-40B4-BE49-F238E27FC236}">
              <a16:creationId xmlns:a16="http://schemas.microsoft.com/office/drawing/2014/main" id="{ECF8B62E-B975-439F-A83A-0D471AF848C2}"/>
            </a:ext>
          </a:extLst>
        </xdr:cNvPr>
        <xdr:cNvSpPr/>
      </xdr:nvSpPr>
      <xdr:spPr>
        <a:xfrm>
          <a:off x="107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87630</xdr:rowOff>
    </xdr:from>
    <xdr:to>
      <xdr:col>10</xdr:col>
      <xdr:colOff>114300</xdr:colOff>
      <xdr:row>39</xdr:row>
      <xdr:rowOff>110490</xdr:rowOff>
    </xdr:to>
    <xdr:cxnSp macro="">
      <xdr:nvCxnSpPr>
        <xdr:cNvPr id="82" name="直線コネクタ 81">
          <a:extLst>
            <a:ext uri="{FF2B5EF4-FFF2-40B4-BE49-F238E27FC236}">
              <a16:creationId xmlns:a16="http://schemas.microsoft.com/office/drawing/2014/main" id="{D942874D-1A1D-47B8-A7FC-983C2593E567}"/>
            </a:ext>
          </a:extLst>
        </xdr:cNvPr>
        <xdr:cNvCxnSpPr/>
      </xdr:nvCxnSpPr>
      <xdr:spPr>
        <a:xfrm>
          <a:off x="1130300" y="6774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F155EB8C-B21B-4825-A08A-1F5EC32EDAF5}"/>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8DD9BA1F-A65E-4FC4-BD5D-066C1EBD3FEB}"/>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8960EB45-70ED-4CA8-82DB-FC8F19DC1A43}"/>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BC0EA01E-D146-4C52-969C-8392FA5EC93D}"/>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28592</xdr:rowOff>
    </xdr:from>
    <xdr:ext cx="405111" cy="259045"/>
    <xdr:sp macro="" textlink="">
      <xdr:nvSpPr>
        <xdr:cNvPr id="87" name="n_1mainValue【道路】&#10;有形固定資産減価償却率">
          <a:extLst>
            <a:ext uri="{FF2B5EF4-FFF2-40B4-BE49-F238E27FC236}">
              <a16:creationId xmlns:a16="http://schemas.microsoft.com/office/drawing/2014/main" id="{C6BFB12E-925E-40EB-A2A1-A976F02C123E}"/>
            </a:ext>
          </a:extLst>
        </xdr:cNvPr>
        <xdr:cNvSpPr txBox="1"/>
      </xdr:nvSpPr>
      <xdr:spPr>
        <a:xfrm>
          <a:off x="3582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8" name="n_2mainValue【道路】&#10;有形固定資産減価償却率">
          <a:extLst>
            <a:ext uri="{FF2B5EF4-FFF2-40B4-BE49-F238E27FC236}">
              <a16:creationId xmlns:a16="http://schemas.microsoft.com/office/drawing/2014/main" id="{1BB2E41B-A0D7-467F-AFB6-AF955109CB77}"/>
            </a:ext>
          </a:extLst>
        </xdr:cNvPr>
        <xdr:cNvSpPr txBox="1"/>
      </xdr:nvSpPr>
      <xdr:spPr>
        <a:xfrm>
          <a:off x="2705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152417</xdr:rowOff>
    </xdr:from>
    <xdr:ext cx="405111" cy="259045"/>
    <xdr:sp macro="" textlink="">
      <xdr:nvSpPr>
        <xdr:cNvPr id="89" name="n_3mainValue【道路】&#10;有形固定資産減価償却率">
          <a:extLst>
            <a:ext uri="{FF2B5EF4-FFF2-40B4-BE49-F238E27FC236}">
              <a16:creationId xmlns:a16="http://schemas.microsoft.com/office/drawing/2014/main" id="{4466CF5E-E3D9-4BE0-A059-2B1BCBC8F560}"/>
            </a:ext>
          </a:extLst>
        </xdr:cNvPr>
        <xdr:cNvSpPr txBox="1"/>
      </xdr:nvSpPr>
      <xdr:spPr>
        <a:xfrm>
          <a:off x="1816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129557</xdr:rowOff>
    </xdr:from>
    <xdr:ext cx="405111" cy="259045"/>
    <xdr:sp macro="" textlink="">
      <xdr:nvSpPr>
        <xdr:cNvPr id="90" name="n_4mainValue【道路】&#10;有形固定資産減価償却率">
          <a:extLst>
            <a:ext uri="{FF2B5EF4-FFF2-40B4-BE49-F238E27FC236}">
              <a16:creationId xmlns:a16="http://schemas.microsoft.com/office/drawing/2014/main" id="{4731E80C-5BE1-4C05-B45A-4C5326117C93}"/>
            </a:ext>
          </a:extLst>
        </xdr:cNvPr>
        <xdr:cNvSpPr txBox="1"/>
      </xdr:nvSpPr>
      <xdr:spPr>
        <a:xfrm>
          <a:off x="927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D398A68-A655-41F5-B75E-FBA784B98F9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739BC05-E05E-46FF-9BFD-A7A2D6AC413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7C8ECA4-EEB9-484E-884C-7A5C5A4361C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F7F3A78-495F-4440-89F1-D0744DF72C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BE8C2DA-7C75-4797-A0AB-929BAF70FD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BB1E5D7-E730-43EF-B885-B6265997C1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64C43BD-2715-407D-AA09-7470A1F17C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B44BE4F-3BA4-40F4-96DA-A9D51867F4A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55AD4E5-C94A-4935-A17C-11E9071311B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6EC1E0C-03E4-4B96-9B2A-F2F471BB8EE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709E98BC-EB35-47CB-9C64-03C6BEAF959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136CADF8-3877-479F-93C3-85C9CDE71F0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DD2FBD7-1D43-47EF-B9EF-C9609B17A81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B935B9DD-A1CD-4A2C-BD5F-69C05B7010B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80B7545-E1D6-4FE0-9983-F6B9D0EE3EC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5190419A-06A7-4C26-9878-55B4AF775769}"/>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4BA2BF6C-1E2A-4E2C-BF45-B3DC3861B66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EFF2AC50-6D29-4264-A3CC-CC6E76A8109D}"/>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C1B9E44-AF66-4ABF-AC48-9B53E82367F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7F686858-AE6B-4D36-B871-6D1E47B7520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D3E71C1-5F1F-4E8B-8289-5585B07E97F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1B5FC8FF-3A29-487E-BFDA-C61081CBA6D2}"/>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BC9B0794-CE9F-4FBD-A7EF-18D72AEE2B85}"/>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13EB761F-A660-4BA5-BC4D-36BA3DBD73B0}"/>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49D322F0-B532-434B-815C-D8198C5B39E7}"/>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58A77A08-67FB-4FD4-A087-FB6EEEBD754A}"/>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8D48B487-83A0-4D21-A828-91362D2A7462}"/>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954592E8-B77E-4C27-BB7C-8F1D9AA74154}"/>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C6934C34-0E5D-4E8C-8489-1C9CBCC15CE4}"/>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01585C75-50C4-4323-8C8B-D0E4BC5B8CC0}"/>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5A89A69B-619D-4C1A-B988-B5CC5D500BF8}"/>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ED226B65-13C5-49D9-AC4B-AD343235A400}"/>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5E846CC-8163-4B21-BA62-6E1721794BF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1576B75-95E6-4A33-8E1A-A0822DDFDF6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216F7A6-E678-4F8D-BB8C-5DDEF9F1248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D47F7CF-B666-4EB4-8DFE-2B03FF82238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C8B5CF7-405C-4B44-84EE-F1E4D462285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70827</xdr:rowOff>
    </xdr:from>
    <xdr:to>
      <xdr:col>55</xdr:col>
      <xdr:colOff>50800</xdr:colOff>
      <xdr:row>40</xdr:row>
      <xdr:rowOff>977</xdr:rowOff>
    </xdr:to>
    <xdr:sp macro="" textlink="">
      <xdr:nvSpPr>
        <xdr:cNvPr id="128" name="楕円 127">
          <a:extLst>
            <a:ext uri="{FF2B5EF4-FFF2-40B4-BE49-F238E27FC236}">
              <a16:creationId xmlns:a16="http://schemas.microsoft.com/office/drawing/2014/main" id="{B665D067-E06C-4B87-A7F4-3095E600E1E7}"/>
            </a:ext>
          </a:extLst>
        </xdr:cNvPr>
        <xdr:cNvSpPr/>
      </xdr:nvSpPr>
      <xdr:spPr>
        <a:xfrm>
          <a:off x="10426700" y="67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93704</xdr:rowOff>
    </xdr:from>
    <xdr:ext cx="534377" cy="259045"/>
    <xdr:sp macro="" textlink="">
      <xdr:nvSpPr>
        <xdr:cNvPr id="129" name="【道路】&#10;一人当たり延長該当値テキスト">
          <a:extLst>
            <a:ext uri="{FF2B5EF4-FFF2-40B4-BE49-F238E27FC236}">
              <a16:creationId xmlns:a16="http://schemas.microsoft.com/office/drawing/2014/main" id="{462E5137-1E72-47CF-BDE5-C7E91B520847}"/>
            </a:ext>
          </a:extLst>
        </xdr:cNvPr>
        <xdr:cNvSpPr txBox="1"/>
      </xdr:nvSpPr>
      <xdr:spPr>
        <a:xfrm>
          <a:off x="10515600" y="66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77091</xdr:rowOff>
    </xdr:from>
    <xdr:to>
      <xdr:col>50</xdr:col>
      <xdr:colOff>165100</xdr:colOff>
      <xdr:row>40</xdr:row>
      <xdr:rowOff>7241</xdr:rowOff>
    </xdr:to>
    <xdr:sp macro="" textlink="">
      <xdr:nvSpPr>
        <xdr:cNvPr id="130" name="楕円 129">
          <a:extLst>
            <a:ext uri="{FF2B5EF4-FFF2-40B4-BE49-F238E27FC236}">
              <a16:creationId xmlns:a16="http://schemas.microsoft.com/office/drawing/2014/main" id="{F8183B0A-AB67-4BDD-922E-1B75AD1B4C0A}"/>
            </a:ext>
          </a:extLst>
        </xdr:cNvPr>
        <xdr:cNvSpPr/>
      </xdr:nvSpPr>
      <xdr:spPr>
        <a:xfrm>
          <a:off x="9588500" y="67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121627</xdr:rowOff>
    </xdr:from>
    <xdr:to>
      <xdr:col>55</xdr:col>
      <xdr:colOff>0</xdr:colOff>
      <xdr:row>39</xdr:row>
      <xdr:rowOff>127891</xdr:rowOff>
    </xdr:to>
    <xdr:cxnSp macro="">
      <xdr:nvCxnSpPr>
        <xdr:cNvPr id="131" name="直線コネクタ 130">
          <a:extLst>
            <a:ext uri="{FF2B5EF4-FFF2-40B4-BE49-F238E27FC236}">
              <a16:creationId xmlns:a16="http://schemas.microsoft.com/office/drawing/2014/main" id="{9443CE3C-38A6-4D3A-83C3-C51373F4B9AD}"/>
            </a:ext>
          </a:extLst>
        </xdr:cNvPr>
        <xdr:cNvCxnSpPr/>
      </xdr:nvCxnSpPr>
      <xdr:spPr>
        <a:xfrm flipV="1">
          <a:off x="9639300" y="6808177"/>
          <a:ext cx="8382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81782</xdr:rowOff>
    </xdr:from>
    <xdr:to>
      <xdr:col>46</xdr:col>
      <xdr:colOff>38100</xdr:colOff>
      <xdr:row>40</xdr:row>
      <xdr:rowOff>11932</xdr:rowOff>
    </xdr:to>
    <xdr:sp macro="" textlink="">
      <xdr:nvSpPr>
        <xdr:cNvPr id="132" name="楕円 131">
          <a:extLst>
            <a:ext uri="{FF2B5EF4-FFF2-40B4-BE49-F238E27FC236}">
              <a16:creationId xmlns:a16="http://schemas.microsoft.com/office/drawing/2014/main" id="{9063F002-AF31-43F8-A2C0-EED1F17E33C5}"/>
            </a:ext>
          </a:extLst>
        </xdr:cNvPr>
        <xdr:cNvSpPr/>
      </xdr:nvSpPr>
      <xdr:spPr>
        <a:xfrm>
          <a:off x="8699500" y="67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127891</xdr:rowOff>
    </xdr:from>
    <xdr:to>
      <xdr:col>50</xdr:col>
      <xdr:colOff>114300</xdr:colOff>
      <xdr:row>39</xdr:row>
      <xdr:rowOff>132582</xdr:rowOff>
    </xdr:to>
    <xdr:cxnSp macro="">
      <xdr:nvCxnSpPr>
        <xdr:cNvPr id="133" name="直線コネクタ 132">
          <a:extLst>
            <a:ext uri="{FF2B5EF4-FFF2-40B4-BE49-F238E27FC236}">
              <a16:creationId xmlns:a16="http://schemas.microsoft.com/office/drawing/2014/main" id="{1643ED75-D6C8-462F-AED2-0BEBAA61B330}"/>
            </a:ext>
          </a:extLst>
        </xdr:cNvPr>
        <xdr:cNvCxnSpPr/>
      </xdr:nvCxnSpPr>
      <xdr:spPr>
        <a:xfrm flipV="1">
          <a:off x="8750300" y="6814441"/>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88740</xdr:rowOff>
    </xdr:from>
    <xdr:to>
      <xdr:col>41</xdr:col>
      <xdr:colOff>101600</xdr:colOff>
      <xdr:row>40</xdr:row>
      <xdr:rowOff>18890</xdr:rowOff>
    </xdr:to>
    <xdr:sp macro="" textlink="">
      <xdr:nvSpPr>
        <xdr:cNvPr id="134" name="楕円 133">
          <a:extLst>
            <a:ext uri="{FF2B5EF4-FFF2-40B4-BE49-F238E27FC236}">
              <a16:creationId xmlns:a16="http://schemas.microsoft.com/office/drawing/2014/main" id="{4646F032-0F9C-4EF8-B310-08E9CA9E9451}"/>
            </a:ext>
          </a:extLst>
        </xdr:cNvPr>
        <xdr:cNvSpPr/>
      </xdr:nvSpPr>
      <xdr:spPr>
        <a:xfrm>
          <a:off x="7810500" y="67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132582</xdr:rowOff>
    </xdr:from>
    <xdr:to>
      <xdr:col>45</xdr:col>
      <xdr:colOff>177800</xdr:colOff>
      <xdr:row>39</xdr:row>
      <xdr:rowOff>139540</xdr:rowOff>
    </xdr:to>
    <xdr:cxnSp macro="">
      <xdr:nvCxnSpPr>
        <xdr:cNvPr id="135" name="直線コネクタ 134">
          <a:extLst>
            <a:ext uri="{FF2B5EF4-FFF2-40B4-BE49-F238E27FC236}">
              <a16:creationId xmlns:a16="http://schemas.microsoft.com/office/drawing/2014/main" id="{AC9453CC-9897-4288-A4EA-761A2C7B45C0}"/>
            </a:ext>
          </a:extLst>
        </xdr:cNvPr>
        <xdr:cNvCxnSpPr/>
      </xdr:nvCxnSpPr>
      <xdr:spPr>
        <a:xfrm flipV="1">
          <a:off x="7861300" y="6819132"/>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94949</xdr:rowOff>
    </xdr:from>
    <xdr:to>
      <xdr:col>36</xdr:col>
      <xdr:colOff>165100</xdr:colOff>
      <xdr:row>40</xdr:row>
      <xdr:rowOff>25099</xdr:rowOff>
    </xdr:to>
    <xdr:sp macro="" textlink="">
      <xdr:nvSpPr>
        <xdr:cNvPr id="136" name="楕円 135">
          <a:extLst>
            <a:ext uri="{FF2B5EF4-FFF2-40B4-BE49-F238E27FC236}">
              <a16:creationId xmlns:a16="http://schemas.microsoft.com/office/drawing/2014/main" id="{FF917AEE-19F6-4CE9-8B3C-415C13D85978}"/>
            </a:ext>
          </a:extLst>
        </xdr:cNvPr>
        <xdr:cNvSpPr/>
      </xdr:nvSpPr>
      <xdr:spPr>
        <a:xfrm>
          <a:off x="6921500" y="67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139540</xdr:rowOff>
    </xdr:from>
    <xdr:to>
      <xdr:col>41</xdr:col>
      <xdr:colOff>50800</xdr:colOff>
      <xdr:row>39</xdr:row>
      <xdr:rowOff>145749</xdr:rowOff>
    </xdr:to>
    <xdr:cxnSp macro="">
      <xdr:nvCxnSpPr>
        <xdr:cNvPr id="137" name="直線コネクタ 136">
          <a:extLst>
            <a:ext uri="{FF2B5EF4-FFF2-40B4-BE49-F238E27FC236}">
              <a16:creationId xmlns:a16="http://schemas.microsoft.com/office/drawing/2014/main" id="{9A6698C4-7BB1-4F5B-BC75-4DCA11256474}"/>
            </a:ext>
          </a:extLst>
        </xdr:cNvPr>
        <xdr:cNvCxnSpPr/>
      </xdr:nvCxnSpPr>
      <xdr:spPr>
        <a:xfrm flipV="1">
          <a:off x="6972300" y="6826090"/>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CFF3CDC5-20F3-4F6C-9691-97F0FD1CD722}"/>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6E3BC233-460F-49AE-B126-92458C45ADBF}"/>
            </a:ext>
          </a:extLst>
        </xdr:cNvPr>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9490BC44-05D0-429E-B650-BAC166BD9EFD}"/>
            </a:ext>
          </a:extLst>
        </xdr:cNvPr>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97CAFA46-3232-4385-9874-BA8ACAF12384}"/>
            </a:ext>
          </a:extLst>
        </xdr:cNvPr>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23768</xdr:rowOff>
    </xdr:from>
    <xdr:ext cx="534377" cy="259045"/>
    <xdr:sp macro="" textlink="">
      <xdr:nvSpPr>
        <xdr:cNvPr id="142" name="n_1mainValue【道路】&#10;一人当たり延長">
          <a:extLst>
            <a:ext uri="{FF2B5EF4-FFF2-40B4-BE49-F238E27FC236}">
              <a16:creationId xmlns:a16="http://schemas.microsoft.com/office/drawing/2014/main" id="{21AF063F-2A17-42C6-A8BA-AC12310F5F9E}"/>
            </a:ext>
          </a:extLst>
        </xdr:cNvPr>
        <xdr:cNvSpPr txBox="1"/>
      </xdr:nvSpPr>
      <xdr:spPr>
        <a:xfrm>
          <a:off x="9359411" y="6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28459</xdr:rowOff>
    </xdr:from>
    <xdr:ext cx="534377" cy="259045"/>
    <xdr:sp macro="" textlink="">
      <xdr:nvSpPr>
        <xdr:cNvPr id="143" name="n_2mainValue【道路】&#10;一人当たり延長">
          <a:extLst>
            <a:ext uri="{FF2B5EF4-FFF2-40B4-BE49-F238E27FC236}">
              <a16:creationId xmlns:a16="http://schemas.microsoft.com/office/drawing/2014/main" id="{CA9DF4A3-92AF-4D61-BD1E-F8D446F33524}"/>
            </a:ext>
          </a:extLst>
        </xdr:cNvPr>
        <xdr:cNvSpPr txBox="1"/>
      </xdr:nvSpPr>
      <xdr:spPr>
        <a:xfrm>
          <a:off x="8483111" y="654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35417</xdr:rowOff>
    </xdr:from>
    <xdr:ext cx="534377" cy="259045"/>
    <xdr:sp macro="" textlink="">
      <xdr:nvSpPr>
        <xdr:cNvPr id="144" name="n_3mainValue【道路】&#10;一人当たり延長">
          <a:extLst>
            <a:ext uri="{FF2B5EF4-FFF2-40B4-BE49-F238E27FC236}">
              <a16:creationId xmlns:a16="http://schemas.microsoft.com/office/drawing/2014/main" id="{852ADA68-55F9-426F-9966-94C31FE3C832}"/>
            </a:ext>
          </a:extLst>
        </xdr:cNvPr>
        <xdr:cNvSpPr txBox="1"/>
      </xdr:nvSpPr>
      <xdr:spPr>
        <a:xfrm>
          <a:off x="7594111" y="65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41626</xdr:rowOff>
    </xdr:from>
    <xdr:ext cx="534377" cy="259045"/>
    <xdr:sp macro="" textlink="">
      <xdr:nvSpPr>
        <xdr:cNvPr id="145" name="n_4mainValue【道路】&#10;一人当たり延長">
          <a:extLst>
            <a:ext uri="{FF2B5EF4-FFF2-40B4-BE49-F238E27FC236}">
              <a16:creationId xmlns:a16="http://schemas.microsoft.com/office/drawing/2014/main" id="{A0AF34E2-B5F6-4540-AA6E-D2E8363B775A}"/>
            </a:ext>
          </a:extLst>
        </xdr:cNvPr>
        <xdr:cNvSpPr txBox="1"/>
      </xdr:nvSpPr>
      <xdr:spPr>
        <a:xfrm>
          <a:off x="6705111" y="655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EFB9B33-2E68-4983-ACE2-D2411677BE0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640EEA3-B286-408E-9F42-5BE7E21CC0B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548E49A-EC99-40AF-862B-769E321923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323582D-D621-4B1A-8BA8-2A273862DA5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2DC3457-51B5-47AC-9A40-CE616AD207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F9AE300-6FE0-4AD1-A757-832179CD34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16DCD22-EF04-4105-9309-A079893645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35931F2-FEF7-4085-B6D3-8DCE5AF0562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F5675E5-333A-4C1E-9081-576903804B5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4BDB39C-CF1B-4D83-B706-2EB4D95BFDF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77D1880-4F13-4DB4-AC34-353D86FD79D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DDBCC0B-0E1F-4DC2-B244-CDAC29CC437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94959CF-A15B-48FF-AEED-B353FEC30E9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35EE9459-31AB-4064-9F44-4539C14B929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92ECC59-44B8-41BF-96BE-1F79DDA2646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D0050013-2214-401E-9277-2A0FAEA19EB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BCCAE80-07E4-42E0-A0C4-154E83B3E93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BE26F2A-BB56-43F3-AC0A-4F085BC61EF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E9ADD37-6E52-4D3A-BF37-E2119EC1801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760C79C-9A7D-4B3A-8F1C-FFC2232EE8A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0D1F571-BA13-4940-A6F1-896A3D7731F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2CADBC1-6E64-4257-B481-72197DF49C5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0B60B09-E387-4D04-9559-1CC51B7BEF9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0204A0C-F338-4FD9-8B66-7E1E8D13BE0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3895E47-9A9F-4C5D-8F7B-A92A544BCF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7633D59B-13C5-46CD-8982-046B1F7A635D}"/>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A538DED-76B7-45D0-8885-CD560F54F5E7}"/>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E3E22CB4-753E-456D-8B02-9AA55C50B561}"/>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A3ECC93-F0DD-4A0F-9FF0-81A1DFEA2803}"/>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759A8018-6D97-41A1-8387-76CCA8A1C1BC}"/>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B9BD4D8-107C-4037-9D76-C23B34B5DA22}"/>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35DAFCAC-BFA6-424F-AAE6-06A24760E25B}"/>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DD075012-5886-49ED-9C13-4BC4B0D17D5B}"/>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53CDBAC2-43D3-4009-BDF6-CC8132C52945}"/>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480A11B0-9CE9-4A58-AD38-BEFE09FA74AF}"/>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C8C77404-5AA8-47D8-8332-6CD26FE6B7B8}"/>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9F71937-CAED-4852-A9AA-7C4B7C12B0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CC384F2-5632-4005-A683-C9CA0F65499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04FD3AD-E8D4-4F0A-9CE2-4B41C5A5361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1A33A2B-1652-4505-A4C3-833EB67512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65EC26C-25B1-4475-A914-1D6DC71322D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81462</xdr:rowOff>
    </xdr:from>
    <xdr:to>
      <xdr:col>24</xdr:col>
      <xdr:colOff>114300</xdr:colOff>
      <xdr:row>62</xdr:row>
      <xdr:rowOff>11612</xdr:rowOff>
    </xdr:to>
    <xdr:sp macro="" textlink="">
      <xdr:nvSpPr>
        <xdr:cNvPr id="187" name="楕円 186">
          <a:extLst>
            <a:ext uri="{FF2B5EF4-FFF2-40B4-BE49-F238E27FC236}">
              <a16:creationId xmlns:a16="http://schemas.microsoft.com/office/drawing/2014/main" id="{D3406CC5-9ABF-4E7A-8777-B6F07709F43D}"/>
            </a:ext>
          </a:extLst>
        </xdr:cNvPr>
        <xdr:cNvSpPr/>
      </xdr:nvSpPr>
      <xdr:spPr>
        <a:xfrm>
          <a:off x="4584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59889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7EDD058B-8770-433B-A1CE-E689E3F4418A}"/>
            </a:ext>
          </a:extLst>
        </xdr:cNvPr>
        <xdr:cNvSpPr txBox="1"/>
      </xdr:nvSpPr>
      <xdr:spPr>
        <a:xfrm>
          <a:off x="4673600"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56969</xdr:rowOff>
    </xdr:from>
    <xdr:to>
      <xdr:col>20</xdr:col>
      <xdr:colOff>38100</xdr:colOff>
      <xdr:row>61</xdr:row>
      <xdr:rowOff>158569</xdr:rowOff>
    </xdr:to>
    <xdr:sp macro="" textlink="">
      <xdr:nvSpPr>
        <xdr:cNvPr id="189" name="楕円 188">
          <a:extLst>
            <a:ext uri="{FF2B5EF4-FFF2-40B4-BE49-F238E27FC236}">
              <a16:creationId xmlns:a16="http://schemas.microsoft.com/office/drawing/2014/main" id="{21D1B6C3-435D-4CD9-85FD-B18F6200381F}"/>
            </a:ext>
          </a:extLst>
        </xdr:cNvPr>
        <xdr:cNvSpPr/>
      </xdr:nvSpPr>
      <xdr:spPr>
        <a:xfrm>
          <a:off x="3746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107769</xdr:rowOff>
    </xdr:from>
    <xdr:to>
      <xdr:col>24</xdr:col>
      <xdr:colOff>63500</xdr:colOff>
      <xdr:row>61</xdr:row>
      <xdr:rowOff>132262</xdr:rowOff>
    </xdr:to>
    <xdr:cxnSp macro="">
      <xdr:nvCxnSpPr>
        <xdr:cNvPr id="190" name="直線コネクタ 189">
          <a:extLst>
            <a:ext uri="{FF2B5EF4-FFF2-40B4-BE49-F238E27FC236}">
              <a16:creationId xmlns:a16="http://schemas.microsoft.com/office/drawing/2014/main" id="{1D839CE5-B9C2-44C5-9729-1752C2EBB64E}"/>
            </a:ext>
          </a:extLst>
        </xdr:cNvPr>
        <xdr:cNvCxnSpPr/>
      </xdr:nvCxnSpPr>
      <xdr:spPr>
        <a:xfrm>
          <a:off x="3797300" y="1056621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30843</xdr:rowOff>
    </xdr:from>
    <xdr:to>
      <xdr:col>15</xdr:col>
      <xdr:colOff>101600</xdr:colOff>
      <xdr:row>61</xdr:row>
      <xdr:rowOff>132443</xdr:rowOff>
    </xdr:to>
    <xdr:sp macro="" textlink="">
      <xdr:nvSpPr>
        <xdr:cNvPr id="191" name="楕円 190">
          <a:extLst>
            <a:ext uri="{FF2B5EF4-FFF2-40B4-BE49-F238E27FC236}">
              <a16:creationId xmlns:a16="http://schemas.microsoft.com/office/drawing/2014/main" id="{936C0EAC-A7D9-4ADB-A3BC-FC727018E810}"/>
            </a:ext>
          </a:extLst>
        </xdr:cNvPr>
        <xdr:cNvSpPr/>
      </xdr:nvSpPr>
      <xdr:spPr>
        <a:xfrm>
          <a:off x="2857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81643</xdr:rowOff>
    </xdr:from>
    <xdr:to>
      <xdr:col>19</xdr:col>
      <xdr:colOff>177800</xdr:colOff>
      <xdr:row>61</xdr:row>
      <xdr:rowOff>107769</xdr:rowOff>
    </xdr:to>
    <xdr:cxnSp macro="">
      <xdr:nvCxnSpPr>
        <xdr:cNvPr id="192" name="直線コネクタ 191">
          <a:extLst>
            <a:ext uri="{FF2B5EF4-FFF2-40B4-BE49-F238E27FC236}">
              <a16:creationId xmlns:a16="http://schemas.microsoft.com/office/drawing/2014/main" id="{C3C7BA87-6556-4323-8956-CD3681832E6B}"/>
            </a:ext>
          </a:extLst>
        </xdr:cNvPr>
        <xdr:cNvCxnSpPr/>
      </xdr:nvCxnSpPr>
      <xdr:spPr>
        <a:xfrm>
          <a:off x="2908300" y="105400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3" name="楕円 192">
          <a:extLst>
            <a:ext uri="{FF2B5EF4-FFF2-40B4-BE49-F238E27FC236}">
              <a16:creationId xmlns:a16="http://schemas.microsoft.com/office/drawing/2014/main" id="{AD300C59-787F-41DB-8C14-2FB313C975AC}"/>
            </a:ext>
          </a:extLst>
        </xdr:cNvPr>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81643</xdr:rowOff>
    </xdr:to>
    <xdr:cxnSp macro="">
      <xdr:nvCxnSpPr>
        <xdr:cNvPr id="194" name="直線コネクタ 193">
          <a:extLst>
            <a:ext uri="{FF2B5EF4-FFF2-40B4-BE49-F238E27FC236}">
              <a16:creationId xmlns:a16="http://schemas.microsoft.com/office/drawing/2014/main" id="{52B249BB-DF1F-4DB4-8D2E-4BB3C97D3E34}"/>
            </a:ext>
          </a:extLst>
        </xdr:cNvPr>
        <xdr:cNvCxnSpPr/>
      </xdr:nvCxnSpPr>
      <xdr:spPr>
        <a:xfrm>
          <a:off x="2019300" y="105139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148409</xdr:rowOff>
    </xdr:from>
    <xdr:to>
      <xdr:col>6</xdr:col>
      <xdr:colOff>38100</xdr:colOff>
      <xdr:row>61</xdr:row>
      <xdr:rowOff>78559</xdr:rowOff>
    </xdr:to>
    <xdr:sp macro="" textlink="">
      <xdr:nvSpPr>
        <xdr:cNvPr id="195" name="楕円 194">
          <a:extLst>
            <a:ext uri="{FF2B5EF4-FFF2-40B4-BE49-F238E27FC236}">
              <a16:creationId xmlns:a16="http://schemas.microsoft.com/office/drawing/2014/main" id="{FF56F85D-CBDD-4F48-ADB9-0E0D83BCEB41}"/>
            </a:ext>
          </a:extLst>
        </xdr:cNvPr>
        <xdr:cNvSpPr/>
      </xdr:nvSpPr>
      <xdr:spPr>
        <a:xfrm>
          <a:off x="1079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27759</xdr:rowOff>
    </xdr:from>
    <xdr:to>
      <xdr:col>10</xdr:col>
      <xdr:colOff>114300</xdr:colOff>
      <xdr:row>61</xdr:row>
      <xdr:rowOff>55517</xdr:rowOff>
    </xdr:to>
    <xdr:cxnSp macro="">
      <xdr:nvCxnSpPr>
        <xdr:cNvPr id="196" name="直線コネクタ 195">
          <a:extLst>
            <a:ext uri="{FF2B5EF4-FFF2-40B4-BE49-F238E27FC236}">
              <a16:creationId xmlns:a16="http://schemas.microsoft.com/office/drawing/2014/main" id="{428FBA75-6437-4F8D-A3B7-A1FD14B9946C}"/>
            </a:ext>
          </a:extLst>
        </xdr:cNvPr>
        <xdr:cNvCxnSpPr/>
      </xdr:nvCxnSpPr>
      <xdr:spPr>
        <a:xfrm>
          <a:off x="1130300" y="104862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24FADA4-DF52-4B09-ABCA-50565D59A3BE}"/>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B688DAD5-CA4F-405E-BA0F-12899DA34721}"/>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ECA8831-3530-40C2-BAC9-0D9D462E1AC5}"/>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828EDF9-A92A-42B8-B41E-79DACB418729}"/>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149696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4BFADCE-5008-47AA-B329-BBF7CB201AA1}"/>
            </a:ext>
          </a:extLst>
        </xdr:cNvPr>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123570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9670EA7B-13AE-4933-9F95-D323D229BCFB}"/>
            </a:ext>
          </a:extLst>
        </xdr:cNvPr>
        <xdr:cNvSpPr txBox="1"/>
      </xdr:nvSpPr>
      <xdr:spPr>
        <a:xfrm>
          <a:off x="2705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97444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EBF53C2-0BB4-498B-B2DA-254375229D6D}"/>
            </a:ext>
          </a:extLst>
        </xdr:cNvPr>
        <xdr:cNvSpPr txBox="1"/>
      </xdr:nvSpPr>
      <xdr:spPr>
        <a:xfrm>
          <a:off x="1816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822ED1D-7621-48FF-A355-CBE09B41D6D7}"/>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8B46783-307B-4714-BFC1-D489D4C3D29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B62B755-607C-47A7-BA34-FA057CE7644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BA95417-EEC2-42E7-87D3-9E0713FE9D0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C6B6F25-94F8-4D4A-819D-11A0DE75CA7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1848F63-0FFF-46CA-9B3C-D92239EB8A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81FD811-C0F2-4BFD-B359-5B8E5912D36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E35425F-9D5F-4BE0-AB41-967BE6E8507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796625A-5BF5-486E-9E43-EA9AC8F6C8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19A98F5-36A7-4CCA-B669-A435249A4FD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E3A128E-E686-48C9-A70A-745BF7C5AB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BF542CA-2DCC-4EC1-942C-E6C00C298E6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530691B9-BE21-4517-837E-9F8560FC566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820ADAC-9D14-4A4E-917E-0A65D508542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5E92032B-6DB8-4DC2-B6B2-ED9905F7C6A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599710A-FADA-44BD-ABD2-52E9DAAF9A8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CA38E83-8D8C-44A9-B06D-DDE0FDBEC5A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130AB1E-BB40-422C-A444-1CD24443280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F0CEFE0-2519-4A67-BC4D-45C2EB6B96F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3079958-8E80-4857-8F3E-597B5E5D3DF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93F46AD-828F-449C-AB78-2016F27B24A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23B4AC7-00F4-4EFF-AC34-F33DD5141B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CC93E51E-E3FB-4AFB-8A44-F65CD3862BA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B3B053D-34D6-4C76-A25C-91F10ABEC35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9DC8020A-24FD-4804-948F-46B11EA748B6}"/>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C005FE03-41DB-483A-8F03-55025783EDBE}"/>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856E8902-FCC6-4071-800C-244E5A36015F}"/>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E3F95A4-E6D8-4768-ACE2-8E437EC08FBA}"/>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471246E7-938A-4151-826D-71B23BA9AA29}"/>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71EF6FF6-D8BF-4537-8C58-2CC4EA9849A3}"/>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BA9D5E9E-D654-4364-BB98-13094BAF2F90}"/>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0CCAC44E-558D-4ABB-B9AD-9ED21502290F}"/>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BA3D0D8F-867B-4CD0-9D0D-EE1722E9BA06}"/>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D53B9BA1-6175-48FE-80C1-E8EC33279829}"/>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F2A94BB6-E25A-4099-94F1-93945876ED98}"/>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FC99487-458E-4476-B2AC-C2E4430FEF6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ED5D9FC-1945-4F40-A01B-F97284275E4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67272DA-B3E9-49D8-9997-8582D546484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CEF59C2-B295-4CB4-9816-7577BD56451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C2279C5-BD5E-40DA-9DA8-440A5DA30F8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20159</xdr:rowOff>
    </xdr:from>
    <xdr:to>
      <xdr:col>55</xdr:col>
      <xdr:colOff>50800</xdr:colOff>
      <xdr:row>61</xdr:row>
      <xdr:rowOff>121759</xdr:rowOff>
    </xdr:to>
    <xdr:sp macro="" textlink="">
      <xdr:nvSpPr>
        <xdr:cNvPr id="244" name="楕円 243">
          <a:extLst>
            <a:ext uri="{FF2B5EF4-FFF2-40B4-BE49-F238E27FC236}">
              <a16:creationId xmlns:a16="http://schemas.microsoft.com/office/drawing/2014/main" id="{97F39400-E763-48F5-8E69-384A3EB3BD9B}"/>
            </a:ext>
          </a:extLst>
        </xdr:cNvPr>
        <xdr:cNvSpPr/>
      </xdr:nvSpPr>
      <xdr:spPr>
        <a:xfrm>
          <a:off x="10426700" y="1047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43036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813D9FD7-9F7D-4156-8CA7-ADA36C8DF537}"/>
            </a:ext>
          </a:extLst>
        </xdr:cNvPr>
        <xdr:cNvSpPr txBox="1"/>
      </xdr:nvSpPr>
      <xdr:spPr>
        <a:xfrm>
          <a:off x="10515600" y="1033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30572</xdr:rowOff>
    </xdr:from>
    <xdr:to>
      <xdr:col>50</xdr:col>
      <xdr:colOff>165100</xdr:colOff>
      <xdr:row>61</xdr:row>
      <xdr:rowOff>132172</xdr:rowOff>
    </xdr:to>
    <xdr:sp macro="" textlink="">
      <xdr:nvSpPr>
        <xdr:cNvPr id="246" name="楕円 245">
          <a:extLst>
            <a:ext uri="{FF2B5EF4-FFF2-40B4-BE49-F238E27FC236}">
              <a16:creationId xmlns:a16="http://schemas.microsoft.com/office/drawing/2014/main" id="{9037421F-88E5-4A80-B075-E3B085B96336}"/>
            </a:ext>
          </a:extLst>
        </xdr:cNvPr>
        <xdr:cNvSpPr/>
      </xdr:nvSpPr>
      <xdr:spPr>
        <a:xfrm>
          <a:off x="9588500" y="104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70959</xdr:rowOff>
    </xdr:from>
    <xdr:to>
      <xdr:col>55</xdr:col>
      <xdr:colOff>0</xdr:colOff>
      <xdr:row>61</xdr:row>
      <xdr:rowOff>81372</xdr:rowOff>
    </xdr:to>
    <xdr:cxnSp macro="">
      <xdr:nvCxnSpPr>
        <xdr:cNvPr id="247" name="直線コネクタ 246">
          <a:extLst>
            <a:ext uri="{FF2B5EF4-FFF2-40B4-BE49-F238E27FC236}">
              <a16:creationId xmlns:a16="http://schemas.microsoft.com/office/drawing/2014/main" id="{5AC36F1C-96CB-4E00-A4EE-69FEC57E100A}"/>
            </a:ext>
          </a:extLst>
        </xdr:cNvPr>
        <xdr:cNvCxnSpPr/>
      </xdr:nvCxnSpPr>
      <xdr:spPr>
        <a:xfrm flipV="1">
          <a:off x="9639300" y="10529409"/>
          <a:ext cx="8382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37409</xdr:rowOff>
    </xdr:from>
    <xdr:to>
      <xdr:col>46</xdr:col>
      <xdr:colOff>38100</xdr:colOff>
      <xdr:row>61</xdr:row>
      <xdr:rowOff>139009</xdr:rowOff>
    </xdr:to>
    <xdr:sp macro="" textlink="">
      <xdr:nvSpPr>
        <xdr:cNvPr id="248" name="楕円 247">
          <a:extLst>
            <a:ext uri="{FF2B5EF4-FFF2-40B4-BE49-F238E27FC236}">
              <a16:creationId xmlns:a16="http://schemas.microsoft.com/office/drawing/2014/main" id="{779C2ADC-7458-46E9-90BC-F39BEED4F977}"/>
            </a:ext>
          </a:extLst>
        </xdr:cNvPr>
        <xdr:cNvSpPr/>
      </xdr:nvSpPr>
      <xdr:spPr>
        <a:xfrm>
          <a:off x="8699500" y="1049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81372</xdr:rowOff>
    </xdr:from>
    <xdr:to>
      <xdr:col>50</xdr:col>
      <xdr:colOff>114300</xdr:colOff>
      <xdr:row>61</xdr:row>
      <xdr:rowOff>88209</xdr:rowOff>
    </xdr:to>
    <xdr:cxnSp macro="">
      <xdr:nvCxnSpPr>
        <xdr:cNvPr id="249" name="直線コネクタ 248">
          <a:extLst>
            <a:ext uri="{FF2B5EF4-FFF2-40B4-BE49-F238E27FC236}">
              <a16:creationId xmlns:a16="http://schemas.microsoft.com/office/drawing/2014/main" id="{03382926-7C1C-4673-A226-7E1B0AC1DE5F}"/>
            </a:ext>
          </a:extLst>
        </xdr:cNvPr>
        <xdr:cNvCxnSpPr/>
      </xdr:nvCxnSpPr>
      <xdr:spPr>
        <a:xfrm flipV="1">
          <a:off x="8750300" y="10539822"/>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47527</xdr:rowOff>
    </xdr:from>
    <xdr:to>
      <xdr:col>41</xdr:col>
      <xdr:colOff>101600</xdr:colOff>
      <xdr:row>61</xdr:row>
      <xdr:rowOff>149127</xdr:rowOff>
    </xdr:to>
    <xdr:sp macro="" textlink="">
      <xdr:nvSpPr>
        <xdr:cNvPr id="250" name="楕円 249">
          <a:extLst>
            <a:ext uri="{FF2B5EF4-FFF2-40B4-BE49-F238E27FC236}">
              <a16:creationId xmlns:a16="http://schemas.microsoft.com/office/drawing/2014/main" id="{DE818DF0-28D0-4BC4-88E4-D11B9B87E63F}"/>
            </a:ext>
          </a:extLst>
        </xdr:cNvPr>
        <xdr:cNvSpPr/>
      </xdr:nvSpPr>
      <xdr:spPr>
        <a:xfrm>
          <a:off x="7810500" y="105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88209</xdr:rowOff>
    </xdr:from>
    <xdr:to>
      <xdr:col>45</xdr:col>
      <xdr:colOff>177800</xdr:colOff>
      <xdr:row>61</xdr:row>
      <xdr:rowOff>98327</xdr:rowOff>
    </xdr:to>
    <xdr:cxnSp macro="">
      <xdr:nvCxnSpPr>
        <xdr:cNvPr id="251" name="直線コネクタ 250">
          <a:extLst>
            <a:ext uri="{FF2B5EF4-FFF2-40B4-BE49-F238E27FC236}">
              <a16:creationId xmlns:a16="http://schemas.microsoft.com/office/drawing/2014/main" id="{A69E25E8-F58C-44E2-9AEE-8E430236B9B2}"/>
            </a:ext>
          </a:extLst>
        </xdr:cNvPr>
        <xdr:cNvCxnSpPr/>
      </xdr:nvCxnSpPr>
      <xdr:spPr>
        <a:xfrm flipV="1">
          <a:off x="7861300" y="10546659"/>
          <a:ext cx="889000" cy="1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56014</xdr:rowOff>
    </xdr:from>
    <xdr:to>
      <xdr:col>36</xdr:col>
      <xdr:colOff>165100</xdr:colOff>
      <xdr:row>61</xdr:row>
      <xdr:rowOff>157614</xdr:rowOff>
    </xdr:to>
    <xdr:sp macro="" textlink="">
      <xdr:nvSpPr>
        <xdr:cNvPr id="252" name="楕円 251">
          <a:extLst>
            <a:ext uri="{FF2B5EF4-FFF2-40B4-BE49-F238E27FC236}">
              <a16:creationId xmlns:a16="http://schemas.microsoft.com/office/drawing/2014/main" id="{E7477B35-F0AC-4F08-B258-DD42E5A0B6E2}"/>
            </a:ext>
          </a:extLst>
        </xdr:cNvPr>
        <xdr:cNvSpPr/>
      </xdr:nvSpPr>
      <xdr:spPr>
        <a:xfrm>
          <a:off x="6921500" y="1051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98327</xdr:rowOff>
    </xdr:from>
    <xdr:to>
      <xdr:col>41</xdr:col>
      <xdr:colOff>50800</xdr:colOff>
      <xdr:row>61</xdr:row>
      <xdr:rowOff>106814</xdr:rowOff>
    </xdr:to>
    <xdr:cxnSp macro="">
      <xdr:nvCxnSpPr>
        <xdr:cNvPr id="253" name="直線コネクタ 252">
          <a:extLst>
            <a:ext uri="{FF2B5EF4-FFF2-40B4-BE49-F238E27FC236}">
              <a16:creationId xmlns:a16="http://schemas.microsoft.com/office/drawing/2014/main" id="{77B0C12F-B5D0-45FB-9396-3B3B49733EC3}"/>
            </a:ext>
          </a:extLst>
        </xdr:cNvPr>
        <xdr:cNvCxnSpPr/>
      </xdr:nvCxnSpPr>
      <xdr:spPr>
        <a:xfrm flipV="1">
          <a:off x="6972300" y="10556777"/>
          <a:ext cx="889000" cy="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D2D6289-ECDA-41E1-A726-25D6D8455FAC}"/>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788645E-717B-4C75-9354-AA6EC297BEF4}"/>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1D9BF3F-C5CD-4F91-BA82-8C9CDBC8456D}"/>
            </a:ext>
          </a:extLst>
        </xdr:cNvPr>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B5F71A1E-7101-45AF-ABEE-007FEDB6BC53}"/>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148699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6EF34AA4-2355-46E0-B1DF-4E78EEB99261}"/>
            </a:ext>
          </a:extLst>
        </xdr:cNvPr>
        <xdr:cNvSpPr txBox="1"/>
      </xdr:nvSpPr>
      <xdr:spPr>
        <a:xfrm>
          <a:off x="9327095" y="1026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155536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190FF53B-12D2-4AA7-89C7-58E4054B4EA9}"/>
            </a:ext>
          </a:extLst>
        </xdr:cNvPr>
        <xdr:cNvSpPr txBox="1"/>
      </xdr:nvSpPr>
      <xdr:spPr>
        <a:xfrm>
          <a:off x="8450795" y="1027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165654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239CDDD-5EC6-445F-AEB5-8A627ADC4D29}"/>
            </a:ext>
          </a:extLst>
        </xdr:cNvPr>
        <xdr:cNvSpPr txBox="1"/>
      </xdr:nvSpPr>
      <xdr:spPr>
        <a:xfrm>
          <a:off x="7561795" y="1028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2691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A963CB2A-F8C3-4CF9-888E-AB8B5AFEAE59}"/>
            </a:ext>
          </a:extLst>
        </xdr:cNvPr>
        <xdr:cNvSpPr txBox="1"/>
      </xdr:nvSpPr>
      <xdr:spPr>
        <a:xfrm>
          <a:off x="6672795" y="1028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BA6DC20-F13F-495F-8321-DAF3CB38034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0E2CBF6-B165-4A18-9EA6-6D91522828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34871CC-39F8-41B1-B15B-1A822092C70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D0F8251-E0A0-422E-94D2-A53AFF3518B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838E4AD-E916-46A0-AF1B-E8A810FCB3A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5CE8377-EE8A-46FA-ADC6-4BA840B2BE5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05BC167-6A92-40C0-BD29-0C903F0426B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B6493A4-D19F-482D-9FF8-F63F002962A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C164475-6764-42AA-8C4D-5A7F33B671E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C48FDB8-8E7E-4D92-9F30-C2F3F1D3638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7A78B00-2249-479E-A44F-E954F2825AA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AE41AABD-AD93-4440-938D-DC498C341D7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38C466DA-8B67-490C-BA2B-B5582B5DCEE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9D86B52-C638-4F18-876F-0FFF928EB68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CF82C407-974C-4E10-8C4E-E91EDDAA6AE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1E2DBEF1-E450-43A1-A906-2B71A4F3C3D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E888428B-5A1D-44C3-B3D5-17E1F4B2579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5AA75F90-792F-4EA1-B246-F8636BA5B36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DDDB25DE-33AA-441E-9A3C-DBDACF1FCB2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A1BD90CA-D86E-401C-8F93-A0C02CAC25F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4FFE9BBC-1AFF-4AC6-B182-F6D96549A85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10D76DEB-D5B1-4F32-A062-417619816F3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C5B7E184-4E79-4CA3-99FA-C1FE2B0FD17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0C5F75A-3ECB-4019-93DC-A780A05481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E2B96C96-1BA7-43E3-B36F-3CB9C3D69A57}"/>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87BC5C7C-2F7D-4C06-9C82-4274139CCF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7A04046F-6BB9-4A93-976F-7F9F642BF81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CB6ECFBE-4934-406D-A54B-E8F4B43094BD}"/>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F96756E1-5A90-49E1-867D-9F55C6A5C76A}"/>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08A91ED-EE40-4135-827B-BFC9FDB3161D}"/>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EF5FFC4E-55D8-4A9D-8601-2B774D419E92}"/>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99035E6F-CBB0-4DFA-83B4-010129D70211}"/>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0DCC8AD8-C143-4F1F-85B5-6800FDAE10BB}"/>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3C2659E8-64EA-4677-990C-774573DA4FEF}"/>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0AA1A030-BA94-4960-86C8-CC7CF8DA65DC}"/>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104C84A-3D0B-47F0-B329-96FDA4F94BE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869233E-0258-4060-B4FD-25B4D35AFB5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C074C07-CC98-4819-BFF5-5BC2A0DEDCD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58D1637-A2A4-426F-BD40-22ACC68E52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6CCE026-71D1-49C4-83E3-BFB1113F720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302" name="楕円 301">
          <a:extLst>
            <a:ext uri="{FF2B5EF4-FFF2-40B4-BE49-F238E27FC236}">
              <a16:creationId xmlns:a16="http://schemas.microsoft.com/office/drawing/2014/main" id="{AF95B0EF-B89B-4D5A-84CE-A107DC2BA7DB}"/>
            </a:ext>
          </a:extLst>
        </xdr:cNvPr>
        <xdr:cNvSpPr/>
      </xdr:nvSpPr>
      <xdr:spPr>
        <a:xfrm>
          <a:off x="4584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55897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A9077F47-50A5-4021-A489-67280B8F7C26}"/>
            </a:ext>
          </a:extLst>
        </xdr:cNvPr>
        <xdr:cNvSpPr txBox="1"/>
      </xdr:nvSpPr>
      <xdr:spPr>
        <a:xfrm>
          <a:off x="4673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2539</xdr:rowOff>
    </xdr:from>
    <xdr:to>
      <xdr:col>20</xdr:col>
      <xdr:colOff>38100</xdr:colOff>
      <xdr:row>80</xdr:row>
      <xdr:rowOff>104139</xdr:rowOff>
    </xdr:to>
    <xdr:sp macro="" textlink="">
      <xdr:nvSpPr>
        <xdr:cNvPr id="304" name="楕円 303">
          <a:extLst>
            <a:ext uri="{FF2B5EF4-FFF2-40B4-BE49-F238E27FC236}">
              <a16:creationId xmlns:a16="http://schemas.microsoft.com/office/drawing/2014/main" id="{299CB853-8501-470A-94F2-704D4156EDEB}"/>
            </a:ext>
          </a:extLst>
        </xdr:cNvPr>
        <xdr:cNvSpPr/>
      </xdr:nvSpPr>
      <xdr:spPr>
        <a:xfrm>
          <a:off x="3746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53339</xdr:rowOff>
    </xdr:from>
    <xdr:to>
      <xdr:col>24</xdr:col>
      <xdr:colOff>63500</xdr:colOff>
      <xdr:row>80</xdr:row>
      <xdr:rowOff>83820</xdr:rowOff>
    </xdr:to>
    <xdr:cxnSp macro="">
      <xdr:nvCxnSpPr>
        <xdr:cNvPr id="305" name="直線コネクタ 304">
          <a:extLst>
            <a:ext uri="{FF2B5EF4-FFF2-40B4-BE49-F238E27FC236}">
              <a16:creationId xmlns:a16="http://schemas.microsoft.com/office/drawing/2014/main" id="{A914A3B1-36AE-4925-8C54-936321E400FA}"/>
            </a:ext>
          </a:extLst>
        </xdr:cNvPr>
        <xdr:cNvCxnSpPr/>
      </xdr:nvCxnSpPr>
      <xdr:spPr>
        <a:xfrm>
          <a:off x="3797300" y="137693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33020</xdr:rowOff>
    </xdr:from>
    <xdr:to>
      <xdr:col>15</xdr:col>
      <xdr:colOff>101600</xdr:colOff>
      <xdr:row>80</xdr:row>
      <xdr:rowOff>134620</xdr:rowOff>
    </xdr:to>
    <xdr:sp macro="" textlink="">
      <xdr:nvSpPr>
        <xdr:cNvPr id="306" name="楕円 305">
          <a:extLst>
            <a:ext uri="{FF2B5EF4-FFF2-40B4-BE49-F238E27FC236}">
              <a16:creationId xmlns:a16="http://schemas.microsoft.com/office/drawing/2014/main" id="{61A47026-411C-47AA-9629-9ED22487455F}"/>
            </a:ext>
          </a:extLst>
        </xdr:cNvPr>
        <xdr:cNvSpPr/>
      </xdr:nvSpPr>
      <xdr:spPr>
        <a:xfrm>
          <a:off x="2857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53339</xdr:rowOff>
    </xdr:from>
    <xdr:to>
      <xdr:col>19</xdr:col>
      <xdr:colOff>177800</xdr:colOff>
      <xdr:row>80</xdr:row>
      <xdr:rowOff>83820</xdr:rowOff>
    </xdr:to>
    <xdr:cxnSp macro="">
      <xdr:nvCxnSpPr>
        <xdr:cNvPr id="307" name="直線コネクタ 306">
          <a:extLst>
            <a:ext uri="{FF2B5EF4-FFF2-40B4-BE49-F238E27FC236}">
              <a16:creationId xmlns:a16="http://schemas.microsoft.com/office/drawing/2014/main" id="{2F029D64-A036-4DB9-B8A0-63BD3E327C9E}"/>
            </a:ext>
          </a:extLst>
        </xdr:cNvPr>
        <xdr:cNvCxnSpPr/>
      </xdr:nvCxnSpPr>
      <xdr:spPr>
        <a:xfrm flipV="1">
          <a:off x="2908300" y="13769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116839</xdr:rowOff>
    </xdr:from>
    <xdr:to>
      <xdr:col>10</xdr:col>
      <xdr:colOff>165100</xdr:colOff>
      <xdr:row>81</xdr:row>
      <xdr:rowOff>46989</xdr:rowOff>
    </xdr:to>
    <xdr:sp macro="" textlink="">
      <xdr:nvSpPr>
        <xdr:cNvPr id="308" name="楕円 307">
          <a:extLst>
            <a:ext uri="{FF2B5EF4-FFF2-40B4-BE49-F238E27FC236}">
              <a16:creationId xmlns:a16="http://schemas.microsoft.com/office/drawing/2014/main" id="{1A3CA36A-596D-4BED-842A-678E59FE2C2F}"/>
            </a:ext>
          </a:extLst>
        </xdr:cNvPr>
        <xdr:cNvSpPr/>
      </xdr:nvSpPr>
      <xdr:spPr>
        <a:xfrm>
          <a:off x="1968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167639</xdr:rowOff>
    </xdr:to>
    <xdr:cxnSp macro="">
      <xdr:nvCxnSpPr>
        <xdr:cNvPr id="309" name="直線コネクタ 308">
          <a:extLst>
            <a:ext uri="{FF2B5EF4-FFF2-40B4-BE49-F238E27FC236}">
              <a16:creationId xmlns:a16="http://schemas.microsoft.com/office/drawing/2014/main" id="{317511BB-E019-4D0B-ABD1-4DE4EE59B64B}"/>
            </a:ext>
          </a:extLst>
        </xdr:cNvPr>
        <xdr:cNvCxnSpPr/>
      </xdr:nvCxnSpPr>
      <xdr:spPr>
        <a:xfrm flipV="1">
          <a:off x="2019300" y="137998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118745</xdr:rowOff>
    </xdr:from>
    <xdr:to>
      <xdr:col>6</xdr:col>
      <xdr:colOff>38100</xdr:colOff>
      <xdr:row>81</xdr:row>
      <xdr:rowOff>48895</xdr:rowOff>
    </xdr:to>
    <xdr:sp macro="" textlink="">
      <xdr:nvSpPr>
        <xdr:cNvPr id="310" name="楕円 309">
          <a:extLst>
            <a:ext uri="{FF2B5EF4-FFF2-40B4-BE49-F238E27FC236}">
              <a16:creationId xmlns:a16="http://schemas.microsoft.com/office/drawing/2014/main" id="{863ED392-7C9D-4ADF-8424-9565144FC116}"/>
            </a:ext>
          </a:extLst>
        </xdr:cNvPr>
        <xdr:cNvSpPr/>
      </xdr:nvSpPr>
      <xdr:spPr>
        <a:xfrm>
          <a:off x="1079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167639</xdr:rowOff>
    </xdr:from>
    <xdr:to>
      <xdr:col>10</xdr:col>
      <xdr:colOff>114300</xdr:colOff>
      <xdr:row>80</xdr:row>
      <xdr:rowOff>169545</xdr:rowOff>
    </xdr:to>
    <xdr:cxnSp macro="">
      <xdr:nvCxnSpPr>
        <xdr:cNvPr id="311" name="直線コネクタ 310">
          <a:extLst>
            <a:ext uri="{FF2B5EF4-FFF2-40B4-BE49-F238E27FC236}">
              <a16:creationId xmlns:a16="http://schemas.microsoft.com/office/drawing/2014/main" id="{310A24C5-4C9B-4889-B348-4536026345E7}"/>
            </a:ext>
          </a:extLst>
        </xdr:cNvPr>
        <xdr:cNvCxnSpPr/>
      </xdr:nvCxnSpPr>
      <xdr:spPr>
        <a:xfrm flipV="1">
          <a:off x="1130300" y="138836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1858DFA5-615D-4B7B-BE08-5A218B5F04E9}"/>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840D8997-E097-4815-84D5-13C223360150}"/>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C3AFFF89-CCF2-4F76-BC43-77E9B1A1B731}"/>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C52DAE50-AAEB-482F-B52F-98C824CF07EB}"/>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120666</xdr:rowOff>
    </xdr:from>
    <xdr:ext cx="405111" cy="259045"/>
    <xdr:sp macro="" textlink="">
      <xdr:nvSpPr>
        <xdr:cNvPr id="316" name="n_1mainValue【公営住宅】&#10;有形固定資産減価償却率">
          <a:extLst>
            <a:ext uri="{FF2B5EF4-FFF2-40B4-BE49-F238E27FC236}">
              <a16:creationId xmlns:a16="http://schemas.microsoft.com/office/drawing/2014/main" id="{7B90548A-392D-4B8E-A449-424C38649386}"/>
            </a:ext>
          </a:extLst>
        </xdr:cNvPr>
        <xdr:cNvSpPr txBox="1"/>
      </xdr:nvSpPr>
      <xdr:spPr>
        <a:xfrm>
          <a:off x="3582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17" name="n_2mainValue【公営住宅】&#10;有形固定資産減価償却率">
          <a:extLst>
            <a:ext uri="{FF2B5EF4-FFF2-40B4-BE49-F238E27FC236}">
              <a16:creationId xmlns:a16="http://schemas.microsoft.com/office/drawing/2014/main" id="{E446D4FA-C2EA-401A-8B05-C36606A67F22}"/>
            </a:ext>
          </a:extLst>
        </xdr:cNvPr>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318" name="n_3mainValue【公営住宅】&#10;有形固定資産減価償却率">
          <a:extLst>
            <a:ext uri="{FF2B5EF4-FFF2-40B4-BE49-F238E27FC236}">
              <a16:creationId xmlns:a16="http://schemas.microsoft.com/office/drawing/2014/main" id="{0BD5981C-0693-4E3E-A77F-351B5BBEAB9A}"/>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65422</xdr:rowOff>
    </xdr:from>
    <xdr:ext cx="405111" cy="259045"/>
    <xdr:sp macro="" textlink="">
      <xdr:nvSpPr>
        <xdr:cNvPr id="319" name="n_4mainValue【公営住宅】&#10;有形固定資産減価償却率">
          <a:extLst>
            <a:ext uri="{FF2B5EF4-FFF2-40B4-BE49-F238E27FC236}">
              <a16:creationId xmlns:a16="http://schemas.microsoft.com/office/drawing/2014/main" id="{CFEF4830-489B-43C7-A219-18062A700990}"/>
            </a:ext>
          </a:extLst>
        </xdr:cNvPr>
        <xdr:cNvSpPr txBox="1"/>
      </xdr:nvSpPr>
      <xdr:spPr>
        <a:xfrm>
          <a:off x="927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82E5F11-2B03-4A80-95F2-7196AF0721A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CC35D60-EDF6-4757-960F-D6C1D092F12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836DA8E-BC07-4AAD-A83F-F9DF73BAE75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D8E6DB2-BF09-4435-A8D9-A35C43CE491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5011D56-18F3-44C2-AC79-1A346A594D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AF96D8A-2CA0-4B7B-AF79-BCD67142972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F048AFA1-5ABB-4274-8F57-052909D3A7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922799C3-8DF1-49B6-A541-292C10A0699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5CA0812-C0C0-4022-9F4D-542AE00E76E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4683B8F9-E096-4058-BB46-5873277A10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1E859FB6-F969-41DF-A227-D587FA234DC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5D07ADA7-44BE-4FEB-97DF-92E12B78CEC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3A06FE34-B3D5-459E-B3FB-AE5A614C652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7855B4C5-01F0-4B7E-BEA4-7BA4025F881F}"/>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733A5A4E-00E0-43BC-A7DF-1DC3018ACDE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CD9D0065-CA4F-4111-9DBC-6CD2E459024E}"/>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DB21E08-EB41-40D6-97D9-39F8A0DEED1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AA9BABB0-77BC-4FB4-AF66-FD7B9237E4D2}"/>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2DF0BDFC-904A-462D-A13F-0C4531798B0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83690103-2070-4F4C-BDF2-790CAC0649A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D537A064-3AB4-4D00-A850-EED56DF587C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645FF869-445E-49B9-906F-7D32A954FABD}"/>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CF9EDC1E-88EF-4513-A246-9F1F32105957}"/>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89CB6A21-6211-4BB1-9ECB-DCC13CB60368}"/>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4C9AA340-FDF6-4C9D-9D93-9D17A2BE4A67}"/>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91C47C46-5EAB-40F4-8A48-FBD4AB6821B5}"/>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a:extLst>
            <a:ext uri="{FF2B5EF4-FFF2-40B4-BE49-F238E27FC236}">
              <a16:creationId xmlns:a16="http://schemas.microsoft.com/office/drawing/2014/main" id="{8A878F6F-D8A9-4090-8454-0AAD61A97500}"/>
            </a:ext>
          </a:extLst>
        </xdr:cNvPr>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AF43C40E-C3B9-42D5-AB2D-67B41F704EDC}"/>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4DB46C66-1AC9-4E1B-92BB-BCF3ED8BBD64}"/>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3E99DBC5-3FE3-4D01-8447-BD493830A232}"/>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CEC26797-A155-497F-B33D-8C9E0322D2EB}"/>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FA6F1AF0-4CC3-4A07-88F7-E0CFE42C9B7C}"/>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AC95DCD-EE0E-4E37-BD6F-224BE6A6D8C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04DFBA1-A9E2-4182-83F2-4FB6908326C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2EE2C40-C4C5-4B1F-BD71-A438E7CB7B4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6DA822C-F3E8-42EB-AA8B-8CAA97764D4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9FED468-DFEB-4ACF-A463-7D07DCA030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85598</xdr:rowOff>
    </xdr:from>
    <xdr:to>
      <xdr:col>55</xdr:col>
      <xdr:colOff>50800</xdr:colOff>
      <xdr:row>86</xdr:row>
      <xdr:rowOff>15748</xdr:rowOff>
    </xdr:to>
    <xdr:sp macro="" textlink="">
      <xdr:nvSpPr>
        <xdr:cNvPr id="357" name="楕円 356">
          <a:extLst>
            <a:ext uri="{FF2B5EF4-FFF2-40B4-BE49-F238E27FC236}">
              <a16:creationId xmlns:a16="http://schemas.microsoft.com/office/drawing/2014/main" id="{F8E6EC66-31C1-4DA1-81F9-FCDED963E501}"/>
            </a:ext>
          </a:extLst>
        </xdr:cNvPr>
        <xdr:cNvSpPr/>
      </xdr:nvSpPr>
      <xdr:spPr>
        <a:xfrm>
          <a:off x="10426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44975</xdr:rowOff>
    </xdr:from>
    <xdr:ext cx="469744" cy="259045"/>
    <xdr:sp macro="" textlink="">
      <xdr:nvSpPr>
        <xdr:cNvPr id="358" name="【公営住宅】&#10;一人当たり面積該当値テキスト">
          <a:extLst>
            <a:ext uri="{FF2B5EF4-FFF2-40B4-BE49-F238E27FC236}">
              <a16:creationId xmlns:a16="http://schemas.microsoft.com/office/drawing/2014/main" id="{9CD5191F-BC69-4CFC-9646-688A3BA67DCE}"/>
            </a:ext>
          </a:extLst>
        </xdr:cNvPr>
        <xdr:cNvSpPr txBox="1"/>
      </xdr:nvSpPr>
      <xdr:spPr>
        <a:xfrm>
          <a:off x="10515600" y="144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85827</xdr:rowOff>
    </xdr:from>
    <xdr:to>
      <xdr:col>50</xdr:col>
      <xdr:colOff>165100</xdr:colOff>
      <xdr:row>86</xdr:row>
      <xdr:rowOff>15977</xdr:rowOff>
    </xdr:to>
    <xdr:sp macro="" textlink="">
      <xdr:nvSpPr>
        <xdr:cNvPr id="359" name="楕円 358">
          <a:extLst>
            <a:ext uri="{FF2B5EF4-FFF2-40B4-BE49-F238E27FC236}">
              <a16:creationId xmlns:a16="http://schemas.microsoft.com/office/drawing/2014/main" id="{F7C36563-75AA-4A9B-83FF-FFB353E3132E}"/>
            </a:ext>
          </a:extLst>
        </xdr:cNvPr>
        <xdr:cNvSpPr/>
      </xdr:nvSpPr>
      <xdr:spPr>
        <a:xfrm>
          <a:off x="9588500" y="1465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136398</xdr:rowOff>
    </xdr:from>
    <xdr:to>
      <xdr:col>55</xdr:col>
      <xdr:colOff>0</xdr:colOff>
      <xdr:row>85</xdr:row>
      <xdr:rowOff>136627</xdr:rowOff>
    </xdr:to>
    <xdr:cxnSp macro="">
      <xdr:nvCxnSpPr>
        <xdr:cNvPr id="360" name="直線コネクタ 359">
          <a:extLst>
            <a:ext uri="{FF2B5EF4-FFF2-40B4-BE49-F238E27FC236}">
              <a16:creationId xmlns:a16="http://schemas.microsoft.com/office/drawing/2014/main" id="{0D3BAAE4-6E45-42EA-9E29-8A8CEEAF8746}"/>
            </a:ext>
          </a:extLst>
        </xdr:cNvPr>
        <xdr:cNvCxnSpPr/>
      </xdr:nvCxnSpPr>
      <xdr:spPr>
        <a:xfrm flipV="1">
          <a:off x="9639300" y="1470964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99726</xdr:rowOff>
    </xdr:from>
    <xdr:to>
      <xdr:col>46</xdr:col>
      <xdr:colOff>38100</xdr:colOff>
      <xdr:row>86</xdr:row>
      <xdr:rowOff>29876</xdr:rowOff>
    </xdr:to>
    <xdr:sp macro="" textlink="">
      <xdr:nvSpPr>
        <xdr:cNvPr id="361" name="楕円 360">
          <a:extLst>
            <a:ext uri="{FF2B5EF4-FFF2-40B4-BE49-F238E27FC236}">
              <a16:creationId xmlns:a16="http://schemas.microsoft.com/office/drawing/2014/main" id="{416411EA-5079-4245-84AE-ABE3DB0258F4}"/>
            </a:ext>
          </a:extLst>
        </xdr:cNvPr>
        <xdr:cNvSpPr/>
      </xdr:nvSpPr>
      <xdr:spPr>
        <a:xfrm>
          <a:off x="8699500" y="146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136627</xdr:rowOff>
    </xdr:from>
    <xdr:to>
      <xdr:col>50</xdr:col>
      <xdr:colOff>114300</xdr:colOff>
      <xdr:row>85</xdr:row>
      <xdr:rowOff>150526</xdr:rowOff>
    </xdr:to>
    <xdr:cxnSp macro="">
      <xdr:nvCxnSpPr>
        <xdr:cNvPr id="362" name="直線コネクタ 361">
          <a:extLst>
            <a:ext uri="{FF2B5EF4-FFF2-40B4-BE49-F238E27FC236}">
              <a16:creationId xmlns:a16="http://schemas.microsoft.com/office/drawing/2014/main" id="{F9822C96-A0ED-4D86-AA1B-A1A4CE18058F}"/>
            </a:ext>
          </a:extLst>
        </xdr:cNvPr>
        <xdr:cNvCxnSpPr/>
      </xdr:nvCxnSpPr>
      <xdr:spPr>
        <a:xfrm flipV="1">
          <a:off x="8750300" y="14709877"/>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104800</xdr:rowOff>
    </xdr:from>
    <xdr:to>
      <xdr:col>41</xdr:col>
      <xdr:colOff>101600</xdr:colOff>
      <xdr:row>86</xdr:row>
      <xdr:rowOff>34950</xdr:rowOff>
    </xdr:to>
    <xdr:sp macro="" textlink="">
      <xdr:nvSpPr>
        <xdr:cNvPr id="363" name="楕円 362">
          <a:extLst>
            <a:ext uri="{FF2B5EF4-FFF2-40B4-BE49-F238E27FC236}">
              <a16:creationId xmlns:a16="http://schemas.microsoft.com/office/drawing/2014/main" id="{7ADF8FD2-E8C1-4688-86BA-DD03A8924381}"/>
            </a:ext>
          </a:extLst>
        </xdr:cNvPr>
        <xdr:cNvSpPr/>
      </xdr:nvSpPr>
      <xdr:spPr>
        <a:xfrm>
          <a:off x="78105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150526</xdr:rowOff>
    </xdr:from>
    <xdr:to>
      <xdr:col>45</xdr:col>
      <xdr:colOff>177800</xdr:colOff>
      <xdr:row>85</xdr:row>
      <xdr:rowOff>155600</xdr:rowOff>
    </xdr:to>
    <xdr:cxnSp macro="">
      <xdr:nvCxnSpPr>
        <xdr:cNvPr id="364" name="直線コネクタ 363">
          <a:extLst>
            <a:ext uri="{FF2B5EF4-FFF2-40B4-BE49-F238E27FC236}">
              <a16:creationId xmlns:a16="http://schemas.microsoft.com/office/drawing/2014/main" id="{E100B8EE-BD7F-4C94-B412-5701BD2F3DBB}"/>
            </a:ext>
          </a:extLst>
        </xdr:cNvPr>
        <xdr:cNvCxnSpPr/>
      </xdr:nvCxnSpPr>
      <xdr:spPr>
        <a:xfrm flipV="1">
          <a:off x="7861300" y="14723776"/>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107314</xdr:rowOff>
    </xdr:from>
    <xdr:to>
      <xdr:col>36</xdr:col>
      <xdr:colOff>165100</xdr:colOff>
      <xdr:row>86</xdr:row>
      <xdr:rowOff>37464</xdr:rowOff>
    </xdr:to>
    <xdr:sp macro="" textlink="">
      <xdr:nvSpPr>
        <xdr:cNvPr id="365" name="楕円 364">
          <a:extLst>
            <a:ext uri="{FF2B5EF4-FFF2-40B4-BE49-F238E27FC236}">
              <a16:creationId xmlns:a16="http://schemas.microsoft.com/office/drawing/2014/main" id="{FD6E34DC-A45B-4600-A340-EB80243C47FB}"/>
            </a:ext>
          </a:extLst>
        </xdr:cNvPr>
        <xdr:cNvSpPr/>
      </xdr:nvSpPr>
      <xdr:spPr>
        <a:xfrm>
          <a:off x="6921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155600</xdr:rowOff>
    </xdr:from>
    <xdr:to>
      <xdr:col>41</xdr:col>
      <xdr:colOff>50800</xdr:colOff>
      <xdr:row>85</xdr:row>
      <xdr:rowOff>158114</xdr:rowOff>
    </xdr:to>
    <xdr:cxnSp macro="">
      <xdr:nvCxnSpPr>
        <xdr:cNvPr id="366" name="直線コネクタ 365">
          <a:extLst>
            <a:ext uri="{FF2B5EF4-FFF2-40B4-BE49-F238E27FC236}">
              <a16:creationId xmlns:a16="http://schemas.microsoft.com/office/drawing/2014/main" id="{34B1AA91-B28E-4022-8AA1-E4429C08E80A}"/>
            </a:ext>
          </a:extLst>
        </xdr:cNvPr>
        <xdr:cNvCxnSpPr/>
      </xdr:nvCxnSpPr>
      <xdr:spPr>
        <a:xfrm flipV="1">
          <a:off x="6972300" y="1472885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a:extLst>
            <a:ext uri="{FF2B5EF4-FFF2-40B4-BE49-F238E27FC236}">
              <a16:creationId xmlns:a16="http://schemas.microsoft.com/office/drawing/2014/main" id="{6A037572-DEA3-4488-8B02-7D3FF2277B19}"/>
            </a:ext>
          </a:extLst>
        </xdr:cNvPr>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a:extLst>
            <a:ext uri="{FF2B5EF4-FFF2-40B4-BE49-F238E27FC236}">
              <a16:creationId xmlns:a16="http://schemas.microsoft.com/office/drawing/2014/main" id="{78B7F97F-2EE2-4AA3-B96D-B805A4E5B12E}"/>
            </a:ext>
          </a:extLst>
        </xdr:cNvPr>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18B1177A-DF16-421F-9CAF-81DD9A631B68}"/>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DE94DA8D-FB22-4767-B0BD-08AA3ECFD138}"/>
            </a:ext>
          </a:extLst>
        </xdr:cNvPr>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32504</xdr:rowOff>
    </xdr:from>
    <xdr:ext cx="469744" cy="259045"/>
    <xdr:sp macro="" textlink="">
      <xdr:nvSpPr>
        <xdr:cNvPr id="371" name="n_1mainValue【公営住宅】&#10;一人当たり面積">
          <a:extLst>
            <a:ext uri="{FF2B5EF4-FFF2-40B4-BE49-F238E27FC236}">
              <a16:creationId xmlns:a16="http://schemas.microsoft.com/office/drawing/2014/main" id="{9F4F5287-5B3F-42E8-91C6-4B542FDD0AC1}"/>
            </a:ext>
          </a:extLst>
        </xdr:cNvPr>
        <xdr:cNvSpPr txBox="1"/>
      </xdr:nvSpPr>
      <xdr:spPr>
        <a:xfrm>
          <a:off x="9391727" y="1443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46403</xdr:rowOff>
    </xdr:from>
    <xdr:ext cx="469744" cy="259045"/>
    <xdr:sp macro="" textlink="">
      <xdr:nvSpPr>
        <xdr:cNvPr id="372" name="n_2mainValue【公営住宅】&#10;一人当たり面積">
          <a:extLst>
            <a:ext uri="{FF2B5EF4-FFF2-40B4-BE49-F238E27FC236}">
              <a16:creationId xmlns:a16="http://schemas.microsoft.com/office/drawing/2014/main" id="{0896A061-D007-48D2-BF4B-5615215B876F}"/>
            </a:ext>
          </a:extLst>
        </xdr:cNvPr>
        <xdr:cNvSpPr txBox="1"/>
      </xdr:nvSpPr>
      <xdr:spPr>
        <a:xfrm>
          <a:off x="8515427" y="1444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26077</xdr:rowOff>
    </xdr:from>
    <xdr:ext cx="469744" cy="259045"/>
    <xdr:sp macro="" textlink="">
      <xdr:nvSpPr>
        <xdr:cNvPr id="373" name="n_3mainValue【公営住宅】&#10;一人当たり面積">
          <a:extLst>
            <a:ext uri="{FF2B5EF4-FFF2-40B4-BE49-F238E27FC236}">
              <a16:creationId xmlns:a16="http://schemas.microsoft.com/office/drawing/2014/main" id="{8CF00CAE-4E5D-4CA9-B01D-CEE2A891B10F}"/>
            </a:ext>
          </a:extLst>
        </xdr:cNvPr>
        <xdr:cNvSpPr txBox="1"/>
      </xdr:nvSpPr>
      <xdr:spPr>
        <a:xfrm>
          <a:off x="7626427" y="1477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28591</xdr:rowOff>
    </xdr:from>
    <xdr:ext cx="469744" cy="259045"/>
    <xdr:sp macro="" textlink="">
      <xdr:nvSpPr>
        <xdr:cNvPr id="374" name="n_4mainValue【公営住宅】&#10;一人当たり面積">
          <a:extLst>
            <a:ext uri="{FF2B5EF4-FFF2-40B4-BE49-F238E27FC236}">
              <a16:creationId xmlns:a16="http://schemas.microsoft.com/office/drawing/2014/main" id="{CB2683EA-02CD-4254-A4FB-824773432DC8}"/>
            </a:ext>
          </a:extLst>
        </xdr:cNvPr>
        <xdr:cNvSpPr txBox="1"/>
      </xdr:nvSpPr>
      <xdr:spPr>
        <a:xfrm>
          <a:off x="67374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CBACE8E-30DC-4190-8CBA-AB918E6D55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389632B-D1E1-4279-A0ED-DC3D8F6D00A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891DE929-475B-4874-9C95-AA6F02F1EED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69306AB-8CB1-4DF3-ACB4-5AA81624C5D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F2FB4A62-9C27-4C5D-B8EE-879953A373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E402057E-F04D-4DEC-95B1-714CE2C38F3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DEE6AB0E-36EC-4602-BCF9-1A393848FB5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9BD46DB2-9D7A-4471-AD76-71895511A92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5E3D6B7B-5E8E-4F77-BA30-7D95D643245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D91C2CBE-7076-4661-A187-73B491DCE44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9C3C243E-EA1F-48AD-A214-77E31896A36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D5EB4999-65D5-492D-8292-A2F2E9083E8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FFC8F13C-3711-41EC-8AA2-06C291B7C4B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C808D877-0215-4D07-A3CC-E1F77D1D32B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8194C687-B52E-48F7-94E5-24CB7C60EAD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ECF72120-AEDC-4A45-AA55-AC242E3579F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7C44CEE8-178E-4F9D-982E-D543F78DE7F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6029967A-589C-4DE4-B492-F904BEA22B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6240288E-0541-44FA-9A6D-AAC612177AB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59D015A7-AC8A-4D2C-8262-E4150803722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ADC31E67-8640-48EA-BF3B-13DA6D7EA53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BBC5C1AB-1E01-44D5-9AA1-0911CF6ACB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376B5FCE-2BBA-4BDD-B5DD-F787641D58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9685CF9-C1F7-44D1-A133-95FEDFF8F87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760564B3-63C2-4BF6-8271-04020355595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84176ECC-E5EB-4C79-A72B-A0B46DD36A7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29912084-345F-4A43-A628-4ED47F06963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99DCC5FE-81FE-4FE0-97B3-64BCEDFB2CF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6930FFDF-3DEF-4C58-AB02-D34F7170AC4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9FCBB2D7-31FF-4420-9897-43A0DD9786E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13931448-2D92-4A3A-B96C-1EB5EF361AE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B5946180-C8B1-4B91-AB62-A8813A20402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F73EB8CC-A73B-4873-8E98-D5697960E80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AB49DFCD-E9B5-419E-A700-B4B30A5E44B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CB7AF3DA-F6BC-4313-A617-DDB98D4D3D3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AD5CEC1F-6A50-437E-8C44-78A7BB56964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5543904D-0DA5-42A6-BD8B-8741A06524A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BA1F2131-0F9E-4933-8C1F-B737925D98D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2C9471F7-CD7A-46CA-A68E-008085D76C5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7BDF333C-8059-42CE-809A-CB465792F40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E811A7C6-848C-484A-9735-DDDA4688CA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B5169614-B77E-46F2-95E0-F8FC13D46E77}"/>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AA78673A-AEC4-49AF-8918-3B0DADFE447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E45C5CAA-50AD-46B2-B8A4-461792468FA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0F7D701E-4B7C-42C3-BB7E-DB6D44F03DB4}"/>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2374D740-4DA9-4E39-AD2C-7D7DAD83D826}"/>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734031B5-9999-4BCC-B381-180E2ED69E04}"/>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3233F3F6-46A5-44A0-8A53-BAFD9C7B3461}"/>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07004CA0-D2EC-4EF5-8F88-E0D7BAD9FF93}"/>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5CB41C77-1079-4787-ACD4-57F0C3DB6206}"/>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623901C0-16B4-4703-B20B-5027929D1478}"/>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8640357C-0EF3-4B2C-8BEF-8A44DBB7F896}"/>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A20DCE2-A97F-4AD4-807F-6521C3C016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8A3C7D0-087F-476C-85ED-BEDABFC470C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C5A7FA0-72CD-40D9-8DF3-1DF178F92E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5FFF963-1645-458A-8ACA-4B7D7B41803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A06EE44-EEF2-4F20-A800-04EB556E1DF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92347</xdr:rowOff>
    </xdr:from>
    <xdr:to>
      <xdr:col>85</xdr:col>
      <xdr:colOff>177800</xdr:colOff>
      <xdr:row>41</xdr:row>
      <xdr:rowOff>22497</xdr:rowOff>
    </xdr:to>
    <xdr:sp macro="" textlink="">
      <xdr:nvSpPr>
        <xdr:cNvPr id="432" name="楕円 431">
          <a:extLst>
            <a:ext uri="{FF2B5EF4-FFF2-40B4-BE49-F238E27FC236}">
              <a16:creationId xmlns:a16="http://schemas.microsoft.com/office/drawing/2014/main" id="{27B11D14-A164-4DDC-BF18-BA57C4D5B103}"/>
            </a:ext>
          </a:extLst>
        </xdr:cNvPr>
        <xdr:cNvSpPr/>
      </xdr:nvSpPr>
      <xdr:spPr>
        <a:xfrm>
          <a:off x="162687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70774</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E98574D9-699E-4281-A38E-6577AAE09872}"/>
            </a:ext>
          </a:extLst>
        </xdr:cNvPr>
        <xdr:cNvSpPr txBox="1"/>
      </xdr:nvSpPr>
      <xdr:spPr>
        <a:xfrm>
          <a:off x="16357600"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64588</xdr:rowOff>
    </xdr:from>
    <xdr:to>
      <xdr:col>81</xdr:col>
      <xdr:colOff>101600</xdr:colOff>
      <xdr:row>40</xdr:row>
      <xdr:rowOff>166188</xdr:rowOff>
    </xdr:to>
    <xdr:sp macro="" textlink="">
      <xdr:nvSpPr>
        <xdr:cNvPr id="434" name="楕円 433">
          <a:extLst>
            <a:ext uri="{FF2B5EF4-FFF2-40B4-BE49-F238E27FC236}">
              <a16:creationId xmlns:a16="http://schemas.microsoft.com/office/drawing/2014/main" id="{727AD9B8-E72B-4ACF-960D-26637E2B14C2}"/>
            </a:ext>
          </a:extLst>
        </xdr:cNvPr>
        <xdr:cNvSpPr/>
      </xdr:nvSpPr>
      <xdr:spPr>
        <a:xfrm>
          <a:off x="15430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115388</xdr:rowOff>
    </xdr:from>
    <xdr:to>
      <xdr:col>85</xdr:col>
      <xdr:colOff>127000</xdr:colOff>
      <xdr:row>40</xdr:row>
      <xdr:rowOff>143147</xdr:rowOff>
    </xdr:to>
    <xdr:cxnSp macro="">
      <xdr:nvCxnSpPr>
        <xdr:cNvPr id="435" name="直線コネクタ 434">
          <a:extLst>
            <a:ext uri="{FF2B5EF4-FFF2-40B4-BE49-F238E27FC236}">
              <a16:creationId xmlns:a16="http://schemas.microsoft.com/office/drawing/2014/main" id="{7CFACC36-3DCC-41FC-A5D2-E460DDB00C25}"/>
            </a:ext>
          </a:extLst>
        </xdr:cNvPr>
        <xdr:cNvCxnSpPr/>
      </xdr:nvCxnSpPr>
      <xdr:spPr>
        <a:xfrm>
          <a:off x="15481300" y="697338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79284</xdr:rowOff>
    </xdr:from>
    <xdr:to>
      <xdr:col>76</xdr:col>
      <xdr:colOff>165100</xdr:colOff>
      <xdr:row>41</xdr:row>
      <xdr:rowOff>9434</xdr:rowOff>
    </xdr:to>
    <xdr:sp macro="" textlink="">
      <xdr:nvSpPr>
        <xdr:cNvPr id="436" name="楕円 435">
          <a:extLst>
            <a:ext uri="{FF2B5EF4-FFF2-40B4-BE49-F238E27FC236}">
              <a16:creationId xmlns:a16="http://schemas.microsoft.com/office/drawing/2014/main" id="{E19A9F3B-3451-4AD1-803B-300D860666D5}"/>
            </a:ext>
          </a:extLst>
        </xdr:cNvPr>
        <xdr:cNvSpPr/>
      </xdr:nvSpPr>
      <xdr:spPr>
        <a:xfrm>
          <a:off x="14541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115388</xdr:rowOff>
    </xdr:from>
    <xdr:to>
      <xdr:col>81</xdr:col>
      <xdr:colOff>50800</xdr:colOff>
      <xdr:row>40</xdr:row>
      <xdr:rowOff>130084</xdr:rowOff>
    </xdr:to>
    <xdr:cxnSp macro="">
      <xdr:nvCxnSpPr>
        <xdr:cNvPr id="437" name="直線コネクタ 436">
          <a:extLst>
            <a:ext uri="{FF2B5EF4-FFF2-40B4-BE49-F238E27FC236}">
              <a16:creationId xmlns:a16="http://schemas.microsoft.com/office/drawing/2014/main" id="{35763FCF-3B09-4D9E-A6DF-B8EAD9B24F27}"/>
            </a:ext>
          </a:extLst>
        </xdr:cNvPr>
        <xdr:cNvCxnSpPr/>
      </xdr:nvCxnSpPr>
      <xdr:spPr>
        <a:xfrm flipV="1">
          <a:off x="14592300" y="69733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72753</xdr:rowOff>
    </xdr:from>
    <xdr:to>
      <xdr:col>72</xdr:col>
      <xdr:colOff>38100</xdr:colOff>
      <xdr:row>41</xdr:row>
      <xdr:rowOff>2903</xdr:rowOff>
    </xdr:to>
    <xdr:sp macro="" textlink="">
      <xdr:nvSpPr>
        <xdr:cNvPr id="438" name="楕円 437">
          <a:extLst>
            <a:ext uri="{FF2B5EF4-FFF2-40B4-BE49-F238E27FC236}">
              <a16:creationId xmlns:a16="http://schemas.microsoft.com/office/drawing/2014/main" id="{087341EF-44B0-48F9-9F71-75F2AA1F99A0}"/>
            </a:ext>
          </a:extLst>
        </xdr:cNvPr>
        <xdr:cNvSpPr/>
      </xdr:nvSpPr>
      <xdr:spPr>
        <a:xfrm>
          <a:off x="13652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123553</xdr:rowOff>
    </xdr:from>
    <xdr:to>
      <xdr:col>76</xdr:col>
      <xdr:colOff>114300</xdr:colOff>
      <xdr:row>40</xdr:row>
      <xdr:rowOff>130084</xdr:rowOff>
    </xdr:to>
    <xdr:cxnSp macro="">
      <xdr:nvCxnSpPr>
        <xdr:cNvPr id="439" name="直線コネクタ 438">
          <a:extLst>
            <a:ext uri="{FF2B5EF4-FFF2-40B4-BE49-F238E27FC236}">
              <a16:creationId xmlns:a16="http://schemas.microsoft.com/office/drawing/2014/main" id="{A10E09C5-8B00-485E-BD4D-4BC86A255F65}"/>
            </a:ext>
          </a:extLst>
        </xdr:cNvPr>
        <xdr:cNvCxnSpPr/>
      </xdr:nvCxnSpPr>
      <xdr:spPr>
        <a:xfrm>
          <a:off x="13703300" y="698155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38463</xdr:rowOff>
    </xdr:from>
    <xdr:to>
      <xdr:col>67</xdr:col>
      <xdr:colOff>101600</xdr:colOff>
      <xdr:row>40</xdr:row>
      <xdr:rowOff>140063</xdr:rowOff>
    </xdr:to>
    <xdr:sp macro="" textlink="">
      <xdr:nvSpPr>
        <xdr:cNvPr id="440" name="楕円 439">
          <a:extLst>
            <a:ext uri="{FF2B5EF4-FFF2-40B4-BE49-F238E27FC236}">
              <a16:creationId xmlns:a16="http://schemas.microsoft.com/office/drawing/2014/main" id="{07387F5E-0396-4452-8FF6-1B06CA2977B8}"/>
            </a:ext>
          </a:extLst>
        </xdr:cNvPr>
        <xdr:cNvSpPr/>
      </xdr:nvSpPr>
      <xdr:spPr>
        <a:xfrm>
          <a:off x="12763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89263</xdr:rowOff>
    </xdr:from>
    <xdr:to>
      <xdr:col>71</xdr:col>
      <xdr:colOff>177800</xdr:colOff>
      <xdr:row>40</xdr:row>
      <xdr:rowOff>123553</xdr:rowOff>
    </xdr:to>
    <xdr:cxnSp macro="">
      <xdr:nvCxnSpPr>
        <xdr:cNvPr id="441" name="直線コネクタ 440">
          <a:extLst>
            <a:ext uri="{FF2B5EF4-FFF2-40B4-BE49-F238E27FC236}">
              <a16:creationId xmlns:a16="http://schemas.microsoft.com/office/drawing/2014/main" id="{6F24D88B-EEAD-4DFA-8C6A-EFC293A75FE4}"/>
            </a:ext>
          </a:extLst>
        </xdr:cNvPr>
        <xdr:cNvCxnSpPr/>
      </xdr:nvCxnSpPr>
      <xdr:spPr>
        <a:xfrm>
          <a:off x="12814300" y="69472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C18E73EA-2129-440B-9B06-A101EDCEB888}"/>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1F6191BD-5D77-4E69-AB64-4F7729696322}"/>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358550A8-0C78-4F07-98E8-032047CE49D0}"/>
            </a:ext>
          </a:extLst>
        </xdr:cNvPr>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6AE0DCF9-61F0-4EE9-966D-24C11353C1EE}"/>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157315</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F7D902EE-EEAE-423B-8BDD-C0261FD3F4AC}"/>
            </a:ext>
          </a:extLst>
        </xdr:cNvPr>
        <xdr:cNvSpPr txBox="1"/>
      </xdr:nvSpPr>
      <xdr:spPr>
        <a:xfrm>
          <a:off x="152660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561</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C8B478E8-EAE3-4B53-8855-62A76C6D9B33}"/>
            </a:ext>
          </a:extLst>
        </xdr:cNvPr>
        <xdr:cNvSpPr txBox="1"/>
      </xdr:nvSpPr>
      <xdr:spPr>
        <a:xfrm>
          <a:off x="14389744"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165480</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C2BC2061-7FC8-45F7-9D83-58F40BD2AA74}"/>
            </a:ext>
          </a:extLst>
        </xdr:cNvPr>
        <xdr:cNvSpPr txBox="1"/>
      </xdr:nvSpPr>
      <xdr:spPr>
        <a:xfrm>
          <a:off x="13500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131190</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83D2860D-3388-4DF9-A0CB-7FD1A529AFCB}"/>
            </a:ext>
          </a:extLst>
        </xdr:cNvPr>
        <xdr:cNvSpPr txBox="1"/>
      </xdr:nvSpPr>
      <xdr:spPr>
        <a:xfrm>
          <a:off x="12611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F0AD57BF-D340-481A-9B62-503B582D8E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A65C0E8F-3B62-4B7A-B0DD-2AE254A4B3D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2D282A53-EB69-4711-ADD3-95B5605C65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228E7E18-DEBE-47CC-A755-806BF8C6D6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AA249EE1-631A-45E7-AB7B-137D456BD0D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4887852D-61B0-4876-B1DB-458EFE8E7A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5D71895-F064-410F-9CFE-F464114115F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20D71A6E-61BD-4081-9EED-9E641A6399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FEEAF629-0345-46EA-A622-C3875CFD72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2B876913-374A-4D49-91C8-C3339625F45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C46C13A8-77A0-4196-AF34-3B93CAEFCD9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C91353BA-1B82-4662-B69A-1FDAEEA4C62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94C34643-4BF3-4D15-B1A9-456FE4A0607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6A76628C-4BC7-4749-A4EA-866F060341E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8238FE0C-F6B5-4B61-95F9-BA146C12BFF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0F8866AD-D382-4F2F-AB8A-4C79E2E9CF2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DC6FB7DA-01AA-4DAC-B1B5-CAD5D6F3959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83F59498-41A8-40F7-BE21-DEEAE52700A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E6C465EB-33A1-4F7B-9EAF-E1B955801D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9A87026C-CFF1-4A4C-AE27-BC39DBE92F7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1D05611C-84BD-45FD-A8AB-952B480714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CF8506F2-7A15-4A78-8F2E-77D72DE07941}"/>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1792A130-249D-43E4-937D-DA59725A610B}"/>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28127A5B-5B93-4B1C-8BB8-EC38FB2816FF}"/>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16BD572B-FFD0-4F7D-BB8A-556A8BF56852}"/>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336E1E0C-08F1-4073-8A81-846DFF19F60C}"/>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4597A861-8D7C-4CE3-93E3-80A3200C6A62}"/>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88D9C309-324D-47D0-BADE-673EDC8EF9A7}"/>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6CF27A58-98C8-4B20-AD69-9572001FAEFD}"/>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C36F1F2C-C2CE-4233-85D8-F16043260BA0}"/>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20189958-286A-4B0D-8D82-B87B383CE569}"/>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45A229E3-DE8B-47D8-B928-4D22B1EE23CF}"/>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F147846-461D-43DA-B597-A439166D2A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D49380CE-2D1A-44DB-B063-A01B0D81C1F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88F57C75-7A9E-4E46-B8E0-B317B1A3EEF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E67B290-73CB-40DD-B73C-82DBA379151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06A2D6F-65C5-4C7A-8374-A0708FFC8A4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7" name="楕円 486">
          <a:extLst>
            <a:ext uri="{FF2B5EF4-FFF2-40B4-BE49-F238E27FC236}">
              <a16:creationId xmlns:a16="http://schemas.microsoft.com/office/drawing/2014/main" id="{B8C7E191-EA10-4050-AFAD-3D2E8D53AE6C}"/>
            </a:ext>
          </a:extLst>
        </xdr:cNvPr>
        <xdr:cNvSpPr/>
      </xdr:nvSpPr>
      <xdr:spPr>
        <a:xfrm>
          <a:off x="221107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126001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5DFF91CD-2964-4CB2-8A80-A47176676E03}"/>
            </a:ext>
          </a:extLst>
        </xdr:cNvPr>
        <xdr:cNvSpPr txBox="1"/>
      </xdr:nvSpPr>
      <xdr:spPr>
        <a:xfrm>
          <a:off x="22199600"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114554</xdr:rowOff>
    </xdr:from>
    <xdr:to>
      <xdr:col>112</xdr:col>
      <xdr:colOff>38100</xdr:colOff>
      <xdr:row>38</xdr:row>
      <xdr:rowOff>44704</xdr:rowOff>
    </xdr:to>
    <xdr:sp macro="" textlink="">
      <xdr:nvSpPr>
        <xdr:cNvPr id="489" name="楕円 488">
          <a:extLst>
            <a:ext uri="{FF2B5EF4-FFF2-40B4-BE49-F238E27FC236}">
              <a16:creationId xmlns:a16="http://schemas.microsoft.com/office/drawing/2014/main" id="{2EEA33A8-F99A-48E9-A40D-D235936974F2}"/>
            </a:ext>
          </a:extLst>
        </xdr:cNvPr>
        <xdr:cNvSpPr/>
      </xdr:nvSpPr>
      <xdr:spPr>
        <a:xfrm>
          <a:off x="21272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153924</xdr:rowOff>
    </xdr:from>
    <xdr:to>
      <xdr:col>116</xdr:col>
      <xdr:colOff>63500</xdr:colOff>
      <xdr:row>37</xdr:row>
      <xdr:rowOff>165354</xdr:rowOff>
    </xdr:to>
    <xdr:cxnSp macro="">
      <xdr:nvCxnSpPr>
        <xdr:cNvPr id="490" name="直線コネクタ 489">
          <a:extLst>
            <a:ext uri="{FF2B5EF4-FFF2-40B4-BE49-F238E27FC236}">
              <a16:creationId xmlns:a16="http://schemas.microsoft.com/office/drawing/2014/main" id="{3293BF88-57E1-4D85-B1FB-609682B8931C}"/>
            </a:ext>
          </a:extLst>
        </xdr:cNvPr>
        <xdr:cNvCxnSpPr/>
      </xdr:nvCxnSpPr>
      <xdr:spPr>
        <a:xfrm flipV="1">
          <a:off x="21323300" y="649757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61976</xdr:rowOff>
    </xdr:from>
    <xdr:to>
      <xdr:col>107</xdr:col>
      <xdr:colOff>101600</xdr:colOff>
      <xdr:row>37</xdr:row>
      <xdr:rowOff>163576</xdr:rowOff>
    </xdr:to>
    <xdr:sp macro="" textlink="">
      <xdr:nvSpPr>
        <xdr:cNvPr id="491" name="楕円 490">
          <a:extLst>
            <a:ext uri="{FF2B5EF4-FFF2-40B4-BE49-F238E27FC236}">
              <a16:creationId xmlns:a16="http://schemas.microsoft.com/office/drawing/2014/main" id="{C8013108-9A1A-49A7-A1FE-B0351FBC3E3B}"/>
            </a:ext>
          </a:extLst>
        </xdr:cNvPr>
        <xdr:cNvSpPr/>
      </xdr:nvSpPr>
      <xdr:spPr>
        <a:xfrm>
          <a:off x="20383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112776</xdr:rowOff>
    </xdr:from>
    <xdr:to>
      <xdr:col>111</xdr:col>
      <xdr:colOff>177800</xdr:colOff>
      <xdr:row>37</xdr:row>
      <xdr:rowOff>165354</xdr:rowOff>
    </xdr:to>
    <xdr:cxnSp macro="">
      <xdr:nvCxnSpPr>
        <xdr:cNvPr id="492" name="直線コネクタ 491">
          <a:extLst>
            <a:ext uri="{FF2B5EF4-FFF2-40B4-BE49-F238E27FC236}">
              <a16:creationId xmlns:a16="http://schemas.microsoft.com/office/drawing/2014/main" id="{7C968499-092E-4E62-B7C3-D8CECD124AAC}"/>
            </a:ext>
          </a:extLst>
        </xdr:cNvPr>
        <xdr:cNvCxnSpPr/>
      </xdr:nvCxnSpPr>
      <xdr:spPr>
        <a:xfrm>
          <a:off x="20434300" y="645642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75692</xdr:rowOff>
    </xdr:from>
    <xdr:to>
      <xdr:col>102</xdr:col>
      <xdr:colOff>165100</xdr:colOff>
      <xdr:row>38</xdr:row>
      <xdr:rowOff>5842</xdr:rowOff>
    </xdr:to>
    <xdr:sp macro="" textlink="">
      <xdr:nvSpPr>
        <xdr:cNvPr id="493" name="楕円 492">
          <a:extLst>
            <a:ext uri="{FF2B5EF4-FFF2-40B4-BE49-F238E27FC236}">
              <a16:creationId xmlns:a16="http://schemas.microsoft.com/office/drawing/2014/main" id="{50C88A0F-362C-4EC4-8BDF-2254A928F37F}"/>
            </a:ext>
          </a:extLst>
        </xdr:cNvPr>
        <xdr:cNvSpPr/>
      </xdr:nvSpPr>
      <xdr:spPr>
        <a:xfrm>
          <a:off x="19494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112776</xdr:rowOff>
    </xdr:from>
    <xdr:to>
      <xdr:col>107</xdr:col>
      <xdr:colOff>50800</xdr:colOff>
      <xdr:row>37</xdr:row>
      <xdr:rowOff>126492</xdr:rowOff>
    </xdr:to>
    <xdr:cxnSp macro="">
      <xdr:nvCxnSpPr>
        <xdr:cNvPr id="494" name="直線コネクタ 493">
          <a:extLst>
            <a:ext uri="{FF2B5EF4-FFF2-40B4-BE49-F238E27FC236}">
              <a16:creationId xmlns:a16="http://schemas.microsoft.com/office/drawing/2014/main" id="{CCD0C1E9-5C51-48AD-8316-69B9ECF41FA1}"/>
            </a:ext>
          </a:extLst>
        </xdr:cNvPr>
        <xdr:cNvCxnSpPr/>
      </xdr:nvCxnSpPr>
      <xdr:spPr>
        <a:xfrm flipV="1">
          <a:off x="19545300" y="64564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87122</xdr:rowOff>
    </xdr:from>
    <xdr:to>
      <xdr:col>98</xdr:col>
      <xdr:colOff>38100</xdr:colOff>
      <xdr:row>38</xdr:row>
      <xdr:rowOff>17272</xdr:rowOff>
    </xdr:to>
    <xdr:sp macro="" textlink="">
      <xdr:nvSpPr>
        <xdr:cNvPr id="495" name="楕円 494">
          <a:extLst>
            <a:ext uri="{FF2B5EF4-FFF2-40B4-BE49-F238E27FC236}">
              <a16:creationId xmlns:a16="http://schemas.microsoft.com/office/drawing/2014/main" id="{3171F844-C3A8-47C5-9A48-19B78F936779}"/>
            </a:ext>
          </a:extLst>
        </xdr:cNvPr>
        <xdr:cNvSpPr/>
      </xdr:nvSpPr>
      <xdr:spPr>
        <a:xfrm>
          <a:off x="18605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126492</xdr:rowOff>
    </xdr:from>
    <xdr:to>
      <xdr:col>102</xdr:col>
      <xdr:colOff>114300</xdr:colOff>
      <xdr:row>37</xdr:row>
      <xdr:rowOff>137922</xdr:rowOff>
    </xdr:to>
    <xdr:cxnSp macro="">
      <xdr:nvCxnSpPr>
        <xdr:cNvPr id="496" name="直線コネクタ 495">
          <a:extLst>
            <a:ext uri="{FF2B5EF4-FFF2-40B4-BE49-F238E27FC236}">
              <a16:creationId xmlns:a16="http://schemas.microsoft.com/office/drawing/2014/main" id="{1918A52C-5E4B-4F49-B9BA-31312F215840}"/>
            </a:ext>
          </a:extLst>
        </xdr:cNvPr>
        <xdr:cNvCxnSpPr/>
      </xdr:nvCxnSpPr>
      <xdr:spPr>
        <a:xfrm flipV="1">
          <a:off x="18656300" y="64701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EBD588BD-7454-43A4-AE69-2B62EC3ABDA8}"/>
            </a:ext>
          </a:extLst>
        </xdr:cNvPr>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CFF10F13-8BFC-4050-8E8B-69D4E0F56162}"/>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B4E41117-27CE-4EDE-8B77-569892F18749}"/>
            </a:ext>
          </a:extLst>
        </xdr:cNvPr>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A5D42E8D-8DC7-4627-BC40-D9A07495E4E3}"/>
            </a:ext>
          </a:extLst>
        </xdr:cNvPr>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61231</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1B5567BF-7747-4B95-93E8-D556069EC3AE}"/>
            </a:ext>
          </a:extLst>
        </xdr:cNvPr>
        <xdr:cNvSpPr txBox="1"/>
      </xdr:nvSpPr>
      <xdr:spPr>
        <a:xfrm>
          <a:off x="210757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8653</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8DDAEC35-0D76-40D8-A2B8-C9C9DF90026A}"/>
            </a:ext>
          </a:extLst>
        </xdr:cNvPr>
        <xdr:cNvSpPr txBox="1"/>
      </xdr:nvSpPr>
      <xdr:spPr>
        <a:xfrm>
          <a:off x="20199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22369</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3586435E-3D91-42F1-A863-447F109F5141}"/>
            </a:ext>
          </a:extLst>
        </xdr:cNvPr>
        <xdr:cNvSpPr txBox="1"/>
      </xdr:nvSpPr>
      <xdr:spPr>
        <a:xfrm>
          <a:off x="19310427"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33799</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4A5FC883-5129-4752-9B1A-54BA47E8EC65}"/>
            </a:ext>
          </a:extLst>
        </xdr:cNvPr>
        <xdr:cNvSpPr txBox="1"/>
      </xdr:nvSpPr>
      <xdr:spPr>
        <a:xfrm>
          <a:off x="184214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A50500D8-F087-493D-BAAB-2FC4783B82B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127C1A3C-D363-4B36-AFE2-D4A2C21FC6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CBBC2B5F-DC8B-4C79-B73B-79B3ABC4FB2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1DE0C229-4F10-4475-985C-760523243BF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6CBBBEC3-F51F-49E1-A82B-79B77289C83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CB580632-3887-40A2-A566-FD8C3A363F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61655B9-7624-45A2-8C29-8F9B8BC9BFB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DA425E61-FC08-4674-A00C-C98238FA26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7BE4BF9F-51E6-4F59-B9B0-6348C98D23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68F79A49-7080-4D69-8263-53F834A6FA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9E393EF5-EBCD-4300-80FB-DCF26253F20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17423136-0278-4C15-ADE3-F93219CA206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BCD2C024-7AA2-4C93-8D09-A417A6860694}"/>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C5B55ED0-1256-452B-84ED-9F36244A362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1248F2E1-4053-414B-B2A1-2B56C233848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B9CA373B-E767-437F-9CA4-D228EC11CBC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ABB08EF1-A723-4A31-A3D7-C84B6CD2408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0597A502-8CA0-44D3-825A-AE2397A358E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701FF419-22A4-4929-851B-08BEB0FCE15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18113743-253E-4C22-8AB4-4936D87FEFB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E6F18164-FD4E-42CC-8C5D-3CA27F95E73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36921709-4ABB-491B-8098-0510CF240CD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50EFCD12-B663-456A-BFE4-A3B4F0816F8C}"/>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B62DF146-3102-4AD1-85DE-92613D0014A9}"/>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D51C4579-1375-4215-A30C-BF7DA44880D4}"/>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25B9C4AC-1C8F-4F9A-8508-7E8125111C22}"/>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EA35550A-DF30-457C-A6D4-D5E8C32B52ED}"/>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3402DDBC-A6A4-4C2C-A5E4-798279170458}"/>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05D30222-67B1-4B37-B514-83C2CBCB052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4134C788-0838-4C1E-929A-BD687869A3F3}"/>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7DB58AA2-1305-4F44-82A5-BF02020FE149}"/>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3E53778E-CC4C-4C14-A926-A99110051FBD}"/>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7D840B5F-2702-4F01-A661-0008D41DA8C8}"/>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5A3C7C08-14D1-4554-B84E-1BA030ABEC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46C5C751-C288-4A9E-AB07-DD58A7495CF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899A2DAE-E9FF-453B-B282-6FC05C29F45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66AAB18-F11D-42E5-818A-962F2B9B85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EF0E646-8E22-4CB4-B96C-7F04429350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543" name="楕円 542">
          <a:extLst>
            <a:ext uri="{FF2B5EF4-FFF2-40B4-BE49-F238E27FC236}">
              <a16:creationId xmlns:a16="http://schemas.microsoft.com/office/drawing/2014/main" id="{2944C943-1072-4056-9382-5BE6D5066437}"/>
            </a:ext>
          </a:extLst>
        </xdr:cNvPr>
        <xdr:cNvSpPr/>
      </xdr:nvSpPr>
      <xdr:spPr>
        <a:xfrm>
          <a:off x="16268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121937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3A856F1C-67FB-4895-8317-FB4B5A4A7F29}"/>
            </a:ext>
          </a:extLst>
        </xdr:cNvPr>
        <xdr:cNvSpPr txBox="1"/>
      </xdr:nvSpPr>
      <xdr:spPr>
        <a:xfrm>
          <a:off x="16357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127508</xdr:rowOff>
    </xdr:from>
    <xdr:to>
      <xdr:col>81</xdr:col>
      <xdr:colOff>101600</xdr:colOff>
      <xdr:row>61</xdr:row>
      <xdr:rowOff>57658</xdr:rowOff>
    </xdr:to>
    <xdr:sp macro="" textlink="">
      <xdr:nvSpPr>
        <xdr:cNvPr id="545" name="楕円 544">
          <a:extLst>
            <a:ext uri="{FF2B5EF4-FFF2-40B4-BE49-F238E27FC236}">
              <a16:creationId xmlns:a16="http://schemas.microsoft.com/office/drawing/2014/main" id="{BEEB61D8-E429-4F15-8C43-E94BE7E1D180}"/>
            </a:ext>
          </a:extLst>
        </xdr:cNvPr>
        <xdr:cNvSpPr/>
      </xdr:nvSpPr>
      <xdr:spPr>
        <a:xfrm>
          <a:off x="15430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xdr:rowOff>
    </xdr:from>
    <xdr:to>
      <xdr:col>85</xdr:col>
      <xdr:colOff>127000</xdr:colOff>
      <xdr:row>61</xdr:row>
      <xdr:rowOff>22860</xdr:rowOff>
    </xdr:to>
    <xdr:cxnSp macro="">
      <xdr:nvCxnSpPr>
        <xdr:cNvPr id="546" name="直線コネクタ 545">
          <a:extLst>
            <a:ext uri="{FF2B5EF4-FFF2-40B4-BE49-F238E27FC236}">
              <a16:creationId xmlns:a16="http://schemas.microsoft.com/office/drawing/2014/main" id="{6C0BCE67-0FC1-49F4-B778-51AE4BF00F3D}"/>
            </a:ext>
          </a:extLst>
        </xdr:cNvPr>
        <xdr:cNvCxnSpPr/>
      </xdr:nvCxnSpPr>
      <xdr:spPr>
        <a:xfrm>
          <a:off x="15481300" y="1046530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547" name="楕円 546">
          <a:extLst>
            <a:ext uri="{FF2B5EF4-FFF2-40B4-BE49-F238E27FC236}">
              <a16:creationId xmlns:a16="http://schemas.microsoft.com/office/drawing/2014/main" id="{BE07DEDB-A847-4B8D-AFF5-C81BFD54E384}"/>
            </a:ext>
          </a:extLst>
        </xdr:cNvPr>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6858</xdr:rowOff>
    </xdr:to>
    <xdr:cxnSp macro="">
      <xdr:nvCxnSpPr>
        <xdr:cNvPr id="548" name="直線コネクタ 547">
          <a:extLst>
            <a:ext uri="{FF2B5EF4-FFF2-40B4-BE49-F238E27FC236}">
              <a16:creationId xmlns:a16="http://schemas.microsoft.com/office/drawing/2014/main" id="{62B46B52-5849-4D0E-94BB-F4A2CF0D354E}"/>
            </a:ext>
          </a:extLst>
        </xdr:cNvPr>
        <xdr:cNvCxnSpPr/>
      </xdr:nvCxnSpPr>
      <xdr:spPr>
        <a:xfrm>
          <a:off x="14592300" y="104241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45212</xdr:rowOff>
    </xdr:from>
    <xdr:to>
      <xdr:col>72</xdr:col>
      <xdr:colOff>38100</xdr:colOff>
      <xdr:row>60</xdr:row>
      <xdr:rowOff>146812</xdr:rowOff>
    </xdr:to>
    <xdr:sp macro="" textlink="">
      <xdr:nvSpPr>
        <xdr:cNvPr id="549" name="楕円 548">
          <a:extLst>
            <a:ext uri="{FF2B5EF4-FFF2-40B4-BE49-F238E27FC236}">
              <a16:creationId xmlns:a16="http://schemas.microsoft.com/office/drawing/2014/main" id="{C96E369C-0E44-4A18-B9C4-7CA728DB88B9}"/>
            </a:ext>
          </a:extLst>
        </xdr:cNvPr>
        <xdr:cNvSpPr/>
      </xdr:nvSpPr>
      <xdr:spPr>
        <a:xfrm>
          <a:off x="13652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96012</xdr:rowOff>
    </xdr:from>
    <xdr:to>
      <xdr:col>76</xdr:col>
      <xdr:colOff>114300</xdr:colOff>
      <xdr:row>60</xdr:row>
      <xdr:rowOff>137160</xdr:rowOff>
    </xdr:to>
    <xdr:cxnSp macro="">
      <xdr:nvCxnSpPr>
        <xdr:cNvPr id="550" name="直線コネクタ 549">
          <a:extLst>
            <a:ext uri="{FF2B5EF4-FFF2-40B4-BE49-F238E27FC236}">
              <a16:creationId xmlns:a16="http://schemas.microsoft.com/office/drawing/2014/main" id="{AA0CBCAF-320C-4480-B3C8-EE83985F8342}"/>
            </a:ext>
          </a:extLst>
        </xdr:cNvPr>
        <xdr:cNvCxnSpPr/>
      </xdr:nvCxnSpPr>
      <xdr:spPr>
        <a:xfrm>
          <a:off x="13703300" y="103830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551" name="楕円 550">
          <a:extLst>
            <a:ext uri="{FF2B5EF4-FFF2-40B4-BE49-F238E27FC236}">
              <a16:creationId xmlns:a16="http://schemas.microsoft.com/office/drawing/2014/main" id="{A9CCC6DC-04F8-4820-8C64-BDE1784D7639}"/>
            </a:ext>
          </a:extLst>
        </xdr:cNvPr>
        <xdr:cNvSpPr/>
      </xdr:nvSpPr>
      <xdr:spPr>
        <a:xfrm>
          <a:off x="1276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91440</xdr:rowOff>
    </xdr:from>
    <xdr:to>
      <xdr:col>71</xdr:col>
      <xdr:colOff>177800</xdr:colOff>
      <xdr:row>60</xdr:row>
      <xdr:rowOff>96012</xdr:rowOff>
    </xdr:to>
    <xdr:cxnSp macro="">
      <xdr:nvCxnSpPr>
        <xdr:cNvPr id="552" name="直線コネクタ 551">
          <a:extLst>
            <a:ext uri="{FF2B5EF4-FFF2-40B4-BE49-F238E27FC236}">
              <a16:creationId xmlns:a16="http://schemas.microsoft.com/office/drawing/2014/main" id="{E8CB56C9-FA23-40EF-91BC-09AB88609114}"/>
            </a:ext>
          </a:extLst>
        </xdr:cNvPr>
        <xdr:cNvCxnSpPr/>
      </xdr:nvCxnSpPr>
      <xdr:spPr>
        <a:xfrm>
          <a:off x="12814300" y="103784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4D09583C-4486-4983-9976-1E4826240BCA}"/>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54" name="n_2aveValue【学校施設】&#10;有形固定資産減価償却率">
          <a:extLst>
            <a:ext uri="{FF2B5EF4-FFF2-40B4-BE49-F238E27FC236}">
              <a16:creationId xmlns:a16="http://schemas.microsoft.com/office/drawing/2014/main" id="{D3F92362-591C-43D9-ACF4-2289428FB151}"/>
            </a:ext>
          </a:extLst>
        </xdr:cNvPr>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55" name="n_3aveValue【学校施設】&#10;有形固定資産減価償却率">
          <a:extLst>
            <a:ext uri="{FF2B5EF4-FFF2-40B4-BE49-F238E27FC236}">
              <a16:creationId xmlns:a16="http://schemas.microsoft.com/office/drawing/2014/main" id="{074942CB-BB99-4442-A7FE-99138462C191}"/>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6" name="n_4aveValue【学校施設】&#10;有形固定資産減価償却率">
          <a:extLst>
            <a:ext uri="{FF2B5EF4-FFF2-40B4-BE49-F238E27FC236}">
              <a16:creationId xmlns:a16="http://schemas.microsoft.com/office/drawing/2014/main" id="{85223852-8D61-4F73-832A-F5DE52D6021B}"/>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48785</xdr:rowOff>
    </xdr:from>
    <xdr:ext cx="405111" cy="259045"/>
    <xdr:sp macro="" textlink="">
      <xdr:nvSpPr>
        <xdr:cNvPr id="557" name="n_1mainValue【学校施設】&#10;有形固定資産減価償却率">
          <a:extLst>
            <a:ext uri="{FF2B5EF4-FFF2-40B4-BE49-F238E27FC236}">
              <a16:creationId xmlns:a16="http://schemas.microsoft.com/office/drawing/2014/main" id="{3147C419-3371-4897-929C-AAB250CB4549}"/>
            </a:ext>
          </a:extLst>
        </xdr:cNvPr>
        <xdr:cNvSpPr txBox="1"/>
      </xdr:nvSpPr>
      <xdr:spPr>
        <a:xfrm>
          <a:off x="152660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558" name="n_2mainValue【学校施設】&#10;有形固定資産減価償却率">
          <a:extLst>
            <a:ext uri="{FF2B5EF4-FFF2-40B4-BE49-F238E27FC236}">
              <a16:creationId xmlns:a16="http://schemas.microsoft.com/office/drawing/2014/main" id="{0F94757A-5AFA-4C53-BD5F-AB0E6AAE1FF1}"/>
            </a:ext>
          </a:extLst>
        </xdr:cNvPr>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137939</xdr:rowOff>
    </xdr:from>
    <xdr:ext cx="405111" cy="259045"/>
    <xdr:sp macro="" textlink="">
      <xdr:nvSpPr>
        <xdr:cNvPr id="559" name="n_3mainValue【学校施設】&#10;有形固定資産減価償却率">
          <a:extLst>
            <a:ext uri="{FF2B5EF4-FFF2-40B4-BE49-F238E27FC236}">
              <a16:creationId xmlns:a16="http://schemas.microsoft.com/office/drawing/2014/main" id="{A2B02A7A-335E-48A8-BDE6-C4D4280BAB84}"/>
            </a:ext>
          </a:extLst>
        </xdr:cNvPr>
        <xdr:cNvSpPr txBox="1"/>
      </xdr:nvSpPr>
      <xdr:spPr>
        <a:xfrm>
          <a:off x="13500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560" name="n_4mainValue【学校施設】&#10;有形固定資産減価償却率">
          <a:extLst>
            <a:ext uri="{FF2B5EF4-FFF2-40B4-BE49-F238E27FC236}">
              <a16:creationId xmlns:a16="http://schemas.microsoft.com/office/drawing/2014/main" id="{2BF49D17-622C-4B53-B36D-EED5E718DDFA}"/>
            </a:ext>
          </a:extLst>
        </xdr:cNvPr>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6AD1C46B-EA3A-4195-8739-3D54EC7459D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B1A98E0A-0877-4E6E-AF68-ECA6EFA7F6D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BBB48E41-2CB0-49E6-B527-DB6D6BA0E92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9F0DB201-322F-4CC5-9B45-8990D32C141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1E315A0C-505B-48A4-B820-12170738DE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AB764A93-2116-4BC2-B73A-1C1B03C195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7CE90D3F-9677-448A-83A7-F7357492C61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1C09F148-63A8-413C-B3A0-EB3289C7699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8C695112-B857-40A7-918C-FBE977BAC8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B379A73-B967-429D-8574-1A9BE65250E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ED0AD671-53F4-4161-8060-37DA2A08487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25C5DEB5-60D5-4C29-B447-731A3B3A450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9099DE8E-0797-46E0-94E6-E45BBFCE635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53CC0721-09E9-4A9D-B6EF-B67CA1C1828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816DDBC6-9858-40ED-AC8F-697C0F9259F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0476D850-66EA-4B33-A87A-3F8151ED1F8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916E0A56-11F1-434B-97C9-C46FC185F6F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6FDDA0F4-2100-4C06-8A5A-6B0CCE5E863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D3C1DBBD-CE2B-449B-A00B-FD006CE1C11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B1022DD3-09F2-462E-9AEB-98B179640B1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D2071E2F-8900-437B-879E-43F7979767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FB483659-BE07-42AA-B1FB-89B61A5D034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EA7CEC5A-A47B-4ECC-8F18-634981582D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2734EBC9-3478-47F0-80D5-B112302203E2}"/>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4AC28B57-A969-4132-96AF-7D82EB056F9C}"/>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68B40ABF-884B-473C-91DD-07AB5038263E}"/>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BC0D8262-1AB5-47C5-A1B9-091B7024693E}"/>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A61BDA0B-C26F-4408-8DC1-D923F0AFB84D}"/>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89" name="【学校施設】&#10;一人当たり面積平均値テキスト">
          <a:extLst>
            <a:ext uri="{FF2B5EF4-FFF2-40B4-BE49-F238E27FC236}">
              <a16:creationId xmlns:a16="http://schemas.microsoft.com/office/drawing/2014/main" id="{E993C22C-7E27-4D53-9F38-448CE7E969A7}"/>
            </a:ext>
          </a:extLst>
        </xdr:cNvPr>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3AA1E070-DD0C-40CE-A1D1-D74B17EB927E}"/>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D422EEEE-09EF-4536-B2FD-5D15FB49B84A}"/>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6B9188AB-8766-4151-B1DA-ADA877C540A0}"/>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F9B4F2A9-7F58-4532-BDD5-B78EE913ABE7}"/>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A42C0D03-CD06-46DF-BE25-AFE522060A07}"/>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CB4F29A6-1B33-44D3-8D79-08D2DD391AB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C7B21355-3A36-40E3-994E-CF8FB58133B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6562B0B8-8324-4A33-B593-FFD10EC9541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468208DA-577E-495B-8FE9-CDF8C216BEB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2BE6666-0958-45DE-9AFE-02CCADD85B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123507</xdr:rowOff>
    </xdr:from>
    <xdr:to>
      <xdr:col>116</xdr:col>
      <xdr:colOff>114300</xdr:colOff>
      <xdr:row>61</xdr:row>
      <xdr:rowOff>53657</xdr:rowOff>
    </xdr:to>
    <xdr:sp macro="" textlink="">
      <xdr:nvSpPr>
        <xdr:cNvPr id="600" name="楕円 599">
          <a:extLst>
            <a:ext uri="{FF2B5EF4-FFF2-40B4-BE49-F238E27FC236}">
              <a16:creationId xmlns:a16="http://schemas.microsoft.com/office/drawing/2014/main" id="{582A5950-E765-4CDE-A92A-8192803845BA}"/>
            </a:ext>
          </a:extLst>
        </xdr:cNvPr>
        <xdr:cNvSpPr/>
      </xdr:nvSpPr>
      <xdr:spPr>
        <a:xfrm>
          <a:off x="22110700" y="104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146384</xdr:rowOff>
    </xdr:from>
    <xdr:ext cx="469744" cy="259045"/>
    <xdr:sp macro="" textlink="">
      <xdr:nvSpPr>
        <xdr:cNvPr id="601" name="【学校施設】&#10;一人当たり面積該当値テキスト">
          <a:extLst>
            <a:ext uri="{FF2B5EF4-FFF2-40B4-BE49-F238E27FC236}">
              <a16:creationId xmlns:a16="http://schemas.microsoft.com/office/drawing/2014/main" id="{B7E22079-46E2-4680-9EE1-D1C75F86AB80}"/>
            </a:ext>
          </a:extLst>
        </xdr:cNvPr>
        <xdr:cNvSpPr txBox="1"/>
      </xdr:nvSpPr>
      <xdr:spPr>
        <a:xfrm>
          <a:off x="22199600" y="102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133794</xdr:rowOff>
    </xdr:from>
    <xdr:to>
      <xdr:col>112</xdr:col>
      <xdr:colOff>38100</xdr:colOff>
      <xdr:row>61</xdr:row>
      <xdr:rowOff>63944</xdr:rowOff>
    </xdr:to>
    <xdr:sp macro="" textlink="">
      <xdr:nvSpPr>
        <xdr:cNvPr id="602" name="楕円 601">
          <a:extLst>
            <a:ext uri="{FF2B5EF4-FFF2-40B4-BE49-F238E27FC236}">
              <a16:creationId xmlns:a16="http://schemas.microsoft.com/office/drawing/2014/main" id="{5E5000C1-D400-46BF-B8BC-A141CF203AC9}"/>
            </a:ext>
          </a:extLst>
        </xdr:cNvPr>
        <xdr:cNvSpPr/>
      </xdr:nvSpPr>
      <xdr:spPr>
        <a:xfrm>
          <a:off x="21272500" y="104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2857</xdr:rowOff>
    </xdr:from>
    <xdr:to>
      <xdr:col>116</xdr:col>
      <xdr:colOff>63500</xdr:colOff>
      <xdr:row>61</xdr:row>
      <xdr:rowOff>13144</xdr:rowOff>
    </xdr:to>
    <xdr:cxnSp macro="">
      <xdr:nvCxnSpPr>
        <xdr:cNvPr id="603" name="直線コネクタ 602">
          <a:extLst>
            <a:ext uri="{FF2B5EF4-FFF2-40B4-BE49-F238E27FC236}">
              <a16:creationId xmlns:a16="http://schemas.microsoft.com/office/drawing/2014/main" id="{C12CE334-77D7-4AB2-9B57-D59BCDA9E2DE}"/>
            </a:ext>
          </a:extLst>
        </xdr:cNvPr>
        <xdr:cNvCxnSpPr/>
      </xdr:nvCxnSpPr>
      <xdr:spPr>
        <a:xfrm flipV="1">
          <a:off x="21323300" y="10461307"/>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141605</xdr:rowOff>
    </xdr:from>
    <xdr:to>
      <xdr:col>107</xdr:col>
      <xdr:colOff>101600</xdr:colOff>
      <xdr:row>61</xdr:row>
      <xdr:rowOff>71755</xdr:rowOff>
    </xdr:to>
    <xdr:sp macro="" textlink="">
      <xdr:nvSpPr>
        <xdr:cNvPr id="604" name="楕円 603">
          <a:extLst>
            <a:ext uri="{FF2B5EF4-FFF2-40B4-BE49-F238E27FC236}">
              <a16:creationId xmlns:a16="http://schemas.microsoft.com/office/drawing/2014/main" id="{BFF0F4E3-2C61-440E-AB14-BF0CE59BC754}"/>
            </a:ext>
          </a:extLst>
        </xdr:cNvPr>
        <xdr:cNvSpPr/>
      </xdr:nvSpPr>
      <xdr:spPr>
        <a:xfrm>
          <a:off x="20383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13144</xdr:rowOff>
    </xdr:from>
    <xdr:to>
      <xdr:col>111</xdr:col>
      <xdr:colOff>177800</xdr:colOff>
      <xdr:row>61</xdr:row>
      <xdr:rowOff>20955</xdr:rowOff>
    </xdr:to>
    <xdr:cxnSp macro="">
      <xdr:nvCxnSpPr>
        <xdr:cNvPr id="605" name="直線コネクタ 604">
          <a:extLst>
            <a:ext uri="{FF2B5EF4-FFF2-40B4-BE49-F238E27FC236}">
              <a16:creationId xmlns:a16="http://schemas.microsoft.com/office/drawing/2014/main" id="{3E5FAD9C-B417-42AA-800E-92D1CDC939C6}"/>
            </a:ext>
          </a:extLst>
        </xdr:cNvPr>
        <xdr:cNvCxnSpPr/>
      </xdr:nvCxnSpPr>
      <xdr:spPr>
        <a:xfrm flipV="1">
          <a:off x="20434300" y="10471594"/>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153035</xdr:rowOff>
    </xdr:from>
    <xdr:to>
      <xdr:col>102</xdr:col>
      <xdr:colOff>165100</xdr:colOff>
      <xdr:row>61</xdr:row>
      <xdr:rowOff>83185</xdr:rowOff>
    </xdr:to>
    <xdr:sp macro="" textlink="">
      <xdr:nvSpPr>
        <xdr:cNvPr id="606" name="楕円 605">
          <a:extLst>
            <a:ext uri="{FF2B5EF4-FFF2-40B4-BE49-F238E27FC236}">
              <a16:creationId xmlns:a16="http://schemas.microsoft.com/office/drawing/2014/main" id="{53DAAF6F-5562-4EE6-A987-CA889239FC50}"/>
            </a:ext>
          </a:extLst>
        </xdr:cNvPr>
        <xdr:cNvSpPr/>
      </xdr:nvSpPr>
      <xdr:spPr>
        <a:xfrm>
          <a:off x="19494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20955</xdr:rowOff>
    </xdr:from>
    <xdr:to>
      <xdr:col>107</xdr:col>
      <xdr:colOff>50800</xdr:colOff>
      <xdr:row>61</xdr:row>
      <xdr:rowOff>32385</xdr:rowOff>
    </xdr:to>
    <xdr:cxnSp macro="">
      <xdr:nvCxnSpPr>
        <xdr:cNvPr id="607" name="直線コネクタ 606">
          <a:extLst>
            <a:ext uri="{FF2B5EF4-FFF2-40B4-BE49-F238E27FC236}">
              <a16:creationId xmlns:a16="http://schemas.microsoft.com/office/drawing/2014/main" id="{A5C32623-EA24-4C44-A55B-A833314E7E72}"/>
            </a:ext>
          </a:extLst>
        </xdr:cNvPr>
        <xdr:cNvCxnSpPr/>
      </xdr:nvCxnSpPr>
      <xdr:spPr>
        <a:xfrm flipV="1">
          <a:off x="19545300" y="104794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165608</xdr:rowOff>
    </xdr:from>
    <xdr:to>
      <xdr:col>98</xdr:col>
      <xdr:colOff>38100</xdr:colOff>
      <xdr:row>61</xdr:row>
      <xdr:rowOff>95758</xdr:rowOff>
    </xdr:to>
    <xdr:sp macro="" textlink="">
      <xdr:nvSpPr>
        <xdr:cNvPr id="608" name="楕円 607">
          <a:extLst>
            <a:ext uri="{FF2B5EF4-FFF2-40B4-BE49-F238E27FC236}">
              <a16:creationId xmlns:a16="http://schemas.microsoft.com/office/drawing/2014/main" id="{668C798A-0D62-4D77-8F2F-2B8F23AD44C5}"/>
            </a:ext>
          </a:extLst>
        </xdr:cNvPr>
        <xdr:cNvSpPr/>
      </xdr:nvSpPr>
      <xdr:spPr>
        <a:xfrm>
          <a:off x="18605500" y="104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32385</xdr:rowOff>
    </xdr:from>
    <xdr:to>
      <xdr:col>102</xdr:col>
      <xdr:colOff>114300</xdr:colOff>
      <xdr:row>61</xdr:row>
      <xdr:rowOff>44958</xdr:rowOff>
    </xdr:to>
    <xdr:cxnSp macro="">
      <xdr:nvCxnSpPr>
        <xdr:cNvPr id="609" name="直線コネクタ 608">
          <a:extLst>
            <a:ext uri="{FF2B5EF4-FFF2-40B4-BE49-F238E27FC236}">
              <a16:creationId xmlns:a16="http://schemas.microsoft.com/office/drawing/2014/main" id="{F428E150-B7AC-4B10-BB61-7E454BF4FAD7}"/>
            </a:ext>
          </a:extLst>
        </xdr:cNvPr>
        <xdr:cNvCxnSpPr/>
      </xdr:nvCxnSpPr>
      <xdr:spPr>
        <a:xfrm flipV="1">
          <a:off x="18656300" y="1049083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0" name="n_1aveValue【学校施設】&#10;一人当たり面積">
          <a:extLst>
            <a:ext uri="{FF2B5EF4-FFF2-40B4-BE49-F238E27FC236}">
              <a16:creationId xmlns:a16="http://schemas.microsoft.com/office/drawing/2014/main" id="{9D3EB3ED-5C8F-4FAB-841C-D2D5185542D1}"/>
            </a:ext>
          </a:extLst>
        </xdr:cNvPr>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11" name="n_2aveValue【学校施設】&#10;一人当たり面積">
          <a:extLst>
            <a:ext uri="{FF2B5EF4-FFF2-40B4-BE49-F238E27FC236}">
              <a16:creationId xmlns:a16="http://schemas.microsoft.com/office/drawing/2014/main" id="{CEA3F4DA-6E60-43E0-B898-80C27C3B4589}"/>
            </a:ext>
          </a:extLst>
        </xdr:cNvPr>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2" name="n_3aveValue【学校施設】&#10;一人当たり面積">
          <a:extLst>
            <a:ext uri="{FF2B5EF4-FFF2-40B4-BE49-F238E27FC236}">
              <a16:creationId xmlns:a16="http://schemas.microsoft.com/office/drawing/2014/main" id="{C1AE28F1-297B-4153-B75B-6C35E5DF5987}"/>
            </a:ext>
          </a:extLst>
        </xdr:cNvPr>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a:extLst>
            <a:ext uri="{FF2B5EF4-FFF2-40B4-BE49-F238E27FC236}">
              <a16:creationId xmlns:a16="http://schemas.microsoft.com/office/drawing/2014/main" id="{934F314A-9196-444C-8892-1BDFB51B1C8C}"/>
            </a:ext>
          </a:extLst>
        </xdr:cNvPr>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80471</xdr:rowOff>
    </xdr:from>
    <xdr:ext cx="469744" cy="259045"/>
    <xdr:sp macro="" textlink="">
      <xdr:nvSpPr>
        <xdr:cNvPr id="614" name="n_1mainValue【学校施設】&#10;一人当たり面積">
          <a:extLst>
            <a:ext uri="{FF2B5EF4-FFF2-40B4-BE49-F238E27FC236}">
              <a16:creationId xmlns:a16="http://schemas.microsoft.com/office/drawing/2014/main" id="{EB81F8A9-90A1-4CAA-A2AB-618446CE7CC1}"/>
            </a:ext>
          </a:extLst>
        </xdr:cNvPr>
        <xdr:cNvSpPr txBox="1"/>
      </xdr:nvSpPr>
      <xdr:spPr>
        <a:xfrm>
          <a:off x="210757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88282</xdr:rowOff>
    </xdr:from>
    <xdr:ext cx="469744" cy="259045"/>
    <xdr:sp macro="" textlink="">
      <xdr:nvSpPr>
        <xdr:cNvPr id="615" name="n_2mainValue【学校施設】&#10;一人当たり面積">
          <a:extLst>
            <a:ext uri="{FF2B5EF4-FFF2-40B4-BE49-F238E27FC236}">
              <a16:creationId xmlns:a16="http://schemas.microsoft.com/office/drawing/2014/main" id="{4366FBB5-935B-43BF-8B65-8E3EF126F5B4}"/>
            </a:ext>
          </a:extLst>
        </xdr:cNvPr>
        <xdr:cNvSpPr txBox="1"/>
      </xdr:nvSpPr>
      <xdr:spPr>
        <a:xfrm>
          <a:off x="201994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99712</xdr:rowOff>
    </xdr:from>
    <xdr:ext cx="469744" cy="259045"/>
    <xdr:sp macro="" textlink="">
      <xdr:nvSpPr>
        <xdr:cNvPr id="616" name="n_3mainValue【学校施設】&#10;一人当たり面積">
          <a:extLst>
            <a:ext uri="{FF2B5EF4-FFF2-40B4-BE49-F238E27FC236}">
              <a16:creationId xmlns:a16="http://schemas.microsoft.com/office/drawing/2014/main" id="{FF24E7DB-9A7A-41C3-8E55-11D9CC976A1F}"/>
            </a:ext>
          </a:extLst>
        </xdr:cNvPr>
        <xdr:cNvSpPr txBox="1"/>
      </xdr:nvSpPr>
      <xdr:spPr>
        <a:xfrm>
          <a:off x="19310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112285</xdr:rowOff>
    </xdr:from>
    <xdr:ext cx="469744" cy="259045"/>
    <xdr:sp macro="" textlink="">
      <xdr:nvSpPr>
        <xdr:cNvPr id="617" name="n_4mainValue【学校施設】&#10;一人当たり面積">
          <a:extLst>
            <a:ext uri="{FF2B5EF4-FFF2-40B4-BE49-F238E27FC236}">
              <a16:creationId xmlns:a16="http://schemas.microsoft.com/office/drawing/2014/main" id="{163DA714-7B10-4358-B6D7-A5BF4B233B2D}"/>
            </a:ext>
          </a:extLst>
        </xdr:cNvPr>
        <xdr:cNvSpPr txBox="1"/>
      </xdr:nvSpPr>
      <xdr:spPr>
        <a:xfrm>
          <a:off x="18421427" y="1022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598CC34D-284D-4E7C-9C2B-3547ECACDC7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7C3205FA-0719-423D-9D58-F4226A26D43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1E6174D3-EF51-4E5D-BA36-73E0398B577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7639BAF1-D021-4D6C-ABF6-2244D322E0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192208A2-6662-4956-9C2D-8BBFB426CE1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D59CAAB-E54F-4279-BC7A-2608C96578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8DF5284F-1439-402C-AF02-40B5BB96282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CDB51FF3-F190-4B3A-8805-DC96A616DE0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F14683BA-7605-4877-9106-DF83011BF92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D559A86A-29DE-4BBA-AB8F-D94565AE38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1E75F165-F2EB-4103-A18C-CF951B1EA3D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19812C85-8FCC-4D04-A215-4479D9D9DB4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1E427267-AC20-43BF-9AE3-B88026A3FF9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5C675FC3-66DE-4F8E-A710-C3B060A1D3D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2D04031D-E37B-4C54-88B6-2DF08DF6886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19BFC470-21D8-4A5E-80B1-5D39DFCE5AC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98DE9A11-B0FE-44B4-B814-0D6C073A35E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DA01D130-1B76-4FA2-A50E-7ED5B065FC8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76A769F-9C6B-4515-BF45-BD4001C2B41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985064A2-B061-4913-ADEC-EFBD070C6D1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45C8E52B-E5AC-4327-8D34-06421F222D8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EE941171-41F3-4AB2-ABF0-2B34684A103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24D87638-A154-43B8-9694-614CFB3BBBD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D36DEA44-9697-4D1D-92ED-7E39CBD7007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69652E1A-09ED-4D34-9A27-6C1E5CC29C5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110B9FF9-E7C8-443E-9E4D-3D3EAD69D6CF}"/>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B1F5C405-439D-4AEE-89A7-0AF6A417EDE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BAD05F0A-3521-43A6-ABE7-70EF16078F7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a:extLst>
            <a:ext uri="{FF2B5EF4-FFF2-40B4-BE49-F238E27FC236}">
              <a16:creationId xmlns:a16="http://schemas.microsoft.com/office/drawing/2014/main" id="{14AF8391-9EF2-4DA3-A21D-2AA19F80D526}"/>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a:extLst>
            <a:ext uri="{FF2B5EF4-FFF2-40B4-BE49-F238E27FC236}">
              <a16:creationId xmlns:a16="http://schemas.microsoft.com/office/drawing/2014/main" id="{5303C623-77BB-4272-AC49-084B623383C9}"/>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48" name="【児童館】&#10;有形固定資産減価償却率平均値テキスト">
          <a:extLst>
            <a:ext uri="{FF2B5EF4-FFF2-40B4-BE49-F238E27FC236}">
              <a16:creationId xmlns:a16="http://schemas.microsoft.com/office/drawing/2014/main" id="{DCD89B30-7D69-4721-9240-2C5D968BDFC5}"/>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a:extLst>
            <a:ext uri="{FF2B5EF4-FFF2-40B4-BE49-F238E27FC236}">
              <a16:creationId xmlns:a16="http://schemas.microsoft.com/office/drawing/2014/main" id="{B48F8129-7FB7-4CC9-85B9-A4E599830C6D}"/>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a:extLst>
            <a:ext uri="{FF2B5EF4-FFF2-40B4-BE49-F238E27FC236}">
              <a16:creationId xmlns:a16="http://schemas.microsoft.com/office/drawing/2014/main" id="{6DBA38D8-CC8B-4BBB-B111-3638637CE571}"/>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a:extLst>
            <a:ext uri="{FF2B5EF4-FFF2-40B4-BE49-F238E27FC236}">
              <a16:creationId xmlns:a16="http://schemas.microsoft.com/office/drawing/2014/main" id="{0197D8CB-D336-4FF2-BF6E-C09B402A084C}"/>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2" name="フローチャート: 判断 651">
          <a:extLst>
            <a:ext uri="{FF2B5EF4-FFF2-40B4-BE49-F238E27FC236}">
              <a16:creationId xmlns:a16="http://schemas.microsoft.com/office/drawing/2014/main" id="{F70F51D3-64C7-4073-B6FD-1E9F1A603AD8}"/>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3" name="フローチャート: 判断 652">
          <a:extLst>
            <a:ext uri="{FF2B5EF4-FFF2-40B4-BE49-F238E27FC236}">
              <a16:creationId xmlns:a16="http://schemas.microsoft.com/office/drawing/2014/main" id="{952B9888-2398-40DF-A7DC-6067FEEF64CA}"/>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401EB642-76B1-4842-A700-F669734B84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439BD116-38FE-4976-9DCA-9A061603EE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53A46E5-DEF1-420C-9F28-615C1E3F1A7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6CE8F28B-0DED-457A-8CEA-6AA27834564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33C79CF-D167-498A-BB78-C2714C87713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117929</xdr:rowOff>
    </xdr:from>
    <xdr:to>
      <xdr:col>85</xdr:col>
      <xdr:colOff>177800</xdr:colOff>
      <xdr:row>79</xdr:row>
      <xdr:rowOff>48079</xdr:rowOff>
    </xdr:to>
    <xdr:sp macro="" textlink="">
      <xdr:nvSpPr>
        <xdr:cNvPr id="659" name="楕円 658">
          <a:extLst>
            <a:ext uri="{FF2B5EF4-FFF2-40B4-BE49-F238E27FC236}">
              <a16:creationId xmlns:a16="http://schemas.microsoft.com/office/drawing/2014/main" id="{45ABBF1E-CC78-4927-9A02-15C43048D83C}"/>
            </a:ext>
          </a:extLst>
        </xdr:cNvPr>
        <xdr:cNvSpPr/>
      </xdr:nvSpPr>
      <xdr:spPr>
        <a:xfrm>
          <a:off x="162687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32856</xdr:rowOff>
    </xdr:from>
    <xdr:ext cx="405111" cy="259045"/>
    <xdr:sp macro="" textlink="">
      <xdr:nvSpPr>
        <xdr:cNvPr id="660" name="【児童館】&#10;有形固定資産減価償却率該当値テキスト">
          <a:extLst>
            <a:ext uri="{FF2B5EF4-FFF2-40B4-BE49-F238E27FC236}">
              <a16:creationId xmlns:a16="http://schemas.microsoft.com/office/drawing/2014/main" id="{20EFFD06-FDA6-4877-AB4E-8D5E8F8CF593}"/>
            </a:ext>
          </a:extLst>
        </xdr:cNvPr>
        <xdr:cNvSpPr txBox="1"/>
      </xdr:nvSpPr>
      <xdr:spPr>
        <a:xfrm>
          <a:off x="16357600" y="13405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68943</xdr:rowOff>
    </xdr:from>
    <xdr:to>
      <xdr:col>81</xdr:col>
      <xdr:colOff>101600</xdr:colOff>
      <xdr:row>78</xdr:row>
      <xdr:rowOff>170543</xdr:rowOff>
    </xdr:to>
    <xdr:sp macro="" textlink="">
      <xdr:nvSpPr>
        <xdr:cNvPr id="661" name="楕円 660">
          <a:extLst>
            <a:ext uri="{FF2B5EF4-FFF2-40B4-BE49-F238E27FC236}">
              <a16:creationId xmlns:a16="http://schemas.microsoft.com/office/drawing/2014/main" id="{551C7559-DE02-40F6-9004-B89A98264FF7}"/>
            </a:ext>
          </a:extLst>
        </xdr:cNvPr>
        <xdr:cNvSpPr/>
      </xdr:nvSpPr>
      <xdr:spPr>
        <a:xfrm>
          <a:off x="15430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119743</xdr:rowOff>
    </xdr:from>
    <xdr:to>
      <xdr:col>85</xdr:col>
      <xdr:colOff>127000</xdr:colOff>
      <xdr:row>78</xdr:row>
      <xdr:rowOff>168729</xdr:rowOff>
    </xdr:to>
    <xdr:cxnSp macro="">
      <xdr:nvCxnSpPr>
        <xdr:cNvPr id="662" name="直線コネクタ 661">
          <a:extLst>
            <a:ext uri="{FF2B5EF4-FFF2-40B4-BE49-F238E27FC236}">
              <a16:creationId xmlns:a16="http://schemas.microsoft.com/office/drawing/2014/main" id="{7603A592-2198-437C-A261-310228186896}"/>
            </a:ext>
          </a:extLst>
        </xdr:cNvPr>
        <xdr:cNvCxnSpPr/>
      </xdr:nvCxnSpPr>
      <xdr:spPr>
        <a:xfrm>
          <a:off x="15481300" y="134928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21589</xdr:rowOff>
    </xdr:from>
    <xdr:to>
      <xdr:col>76</xdr:col>
      <xdr:colOff>165100</xdr:colOff>
      <xdr:row>78</xdr:row>
      <xdr:rowOff>123189</xdr:rowOff>
    </xdr:to>
    <xdr:sp macro="" textlink="">
      <xdr:nvSpPr>
        <xdr:cNvPr id="663" name="楕円 662">
          <a:extLst>
            <a:ext uri="{FF2B5EF4-FFF2-40B4-BE49-F238E27FC236}">
              <a16:creationId xmlns:a16="http://schemas.microsoft.com/office/drawing/2014/main" id="{56F46740-06FC-43F8-92CF-23D3297A2C20}"/>
            </a:ext>
          </a:extLst>
        </xdr:cNvPr>
        <xdr:cNvSpPr/>
      </xdr:nvSpPr>
      <xdr:spPr>
        <a:xfrm>
          <a:off x="14541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72389</xdr:rowOff>
    </xdr:from>
    <xdr:to>
      <xdr:col>81</xdr:col>
      <xdr:colOff>50800</xdr:colOff>
      <xdr:row>78</xdr:row>
      <xdr:rowOff>119743</xdr:rowOff>
    </xdr:to>
    <xdr:cxnSp macro="">
      <xdr:nvCxnSpPr>
        <xdr:cNvPr id="664" name="直線コネクタ 663">
          <a:extLst>
            <a:ext uri="{FF2B5EF4-FFF2-40B4-BE49-F238E27FC236}">
              <a16:creationId xmlns:a16="http://schemas.microsoft.com/office/drawing/2014/main" id="{A6CFED9F-315D-4D9E-89CA-70003D4120A3}"/>
            </a:ext>
          </a:extLst>
        </xdr:cNvPr>
        <xdr:cNvCxnSpPr/>
      </xdr:nvCxnSpPr>
      <xdr:spPr>
        <a:xfrm>
          <a:off x="14592300" y="1344548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145687</xdr:rowOff>
    </xdr:from>
    <xdr:to>
      <xdr:col>72</xdr:col>
      <xdr:colOff>38100</xdr:colOff>
      <xdr:row>78</xdr:row>
      <xdr:rowOff>75837</xdr:rowOff>
    </xdr:to>
    <xdr:sp macro="" textlink="">
      <xdr:nvSpPr>
        <xdr:cNvPr id="665" name="楕円 664">
          <a:extLst>
            <a:ext uri="{FF2B5EF4-FFF2-40B4-BE49-F238E27FC236}">
              <a16:creationId xmlns:a16="http://schemas.microsoft.com/office/drawing/2014/main" id="{CDC1D9CB-218D-4E02-B523-A581511A2293}"/>
            </a:ext>
          </a:extLst>
        </xdr:cNvPr>
        <xdr:cNvSpPr/>
      </xdr:nvSpPr>
      <xdr:spPr>
        <a:xfrm>
          <a:off x="13652500" y="13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25037</xdr:rowOff>
    </xdr:from>
    <xdr:to>
      <xdr:col>76</xdr:col>
      <xdr:colOff>114300</xdr:colOff>
      <xdr:row>78</xdr:row>
      <xdr:rowOff>72389</xdr:rowOff>
    </xdr:to>
    <xdr:cxnSp macro="">
      <xdr:nvCxnSpPr>
        <xdr:cNvPr id="666" name="直線コネクタ 665">
          <a:extLst>
            <a:ext uri="{FF2B5EF4-FFF2-40B4-BE49-F238E27FC236}">
              <a16:creationId xmlns:a16="http://schemas.microsoft.com/office/drawing/2014/main" id="{AF21288E-762E-4FF7-926A-01174BD6542B}"/>
            </a:ext>
          </a:extLst>
        </xdr:cNvPr>
        <xdr:cNvCxnSpPr/>
      </xdr:nvCxnSpPr>
      <xdr:spPr>
        <a:xfrm>
          <a:off x="13703300" y="1339813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96701</xdr:rowOff>
    </xdr:from>
    <xdr:to>
      <xdr:col>67</xdr:col>
      <xdr:colOff>101600</xdr:colOff>
      <xdr:row>78</xdr:row>
      <xdr:rowOff>26851</xdr:rowOff>
    </xdr:to>
    <xdr:sp macro="" textlink="">
      <xdr:nvSpPr>
        <xdr:cNvPr id="667" name="楕円 666">
          <a:extLst>
            <a:ext uri="{FF2B5EF4-FFF2-40B4-BE49-F238E27FC236}">
              <a16:creationId xmlns:a16="http://schemas.microsoft.com/office/drawing/2014/main" id="{DC72C400-624F-438F-9A64-599333C6C2F7}"/>
            </a:ext>
          </a:extLst>
        </xdr:cNvPr>
        <xdr:cNvSpPr/>
      </xdr:nvSpPr>
      <xdr:spPr>
        <a:xfrm>
          <a:off x="127635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147501</xdr:rowOff>
    </xdr:from>
    <xdr:to>
      <xdr:col>71</xdr:col>
      <xdr:colOff>177800</xdr:colOff>
      <xdr:row>78</xdr:row>
      <xdr:rowOff>25037</xdr:rowOff>
    </xdr:to>
    <xdr:cxnSp macro="">
      <xdr:nvCxnSpPr>
        <xdr:cNvPr id="668" name="直線コネクタ 667">
          <a:extLst>
            <a:ext uri="{FF2B5EF4-FFF2-40B4-BE49-F238E27FC236}">
              <a16:creationId xmlns:a16="http://schemas.microsoft.com/office/drawing/2014/main" id="{C853FAEA-52D0-4858-A59C-655A1C2DB09A}"/>
            </a:ext>
          </a:extLst>
        </xdr:cNvPr>
        <xdr:cNvCxnSpPr/>
      </xdr:nvCxnSpPr>
      <xdr:spPr>
        <a:xfrm>
          <a:off x="12814300" y="133491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669" name="n_1aveValue【児童館】&#10;有形固定資産減価償却率">
          <a:extLst>
            <a:ext uri="{FF2B5EF4-FFF2-40B4-BE49-F238E27FC236}">
              <a16:creationId xmlns:a16="http://schemas.microsoft.com/office/drawing/2014/main" id="{CA9E73FA-04B9-4BBC-882C-7E15E51F0FDE}"/>
            </a:ext>
          </a:extLst>
        </xdr:cNvPr>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670" name="n_2aveValue【児童館】&#10;有形固定資産減価償却率">
          <a:extLst>
            <a:ext uri="{FF2B5EF4-FFF2-40B4-BE49-F238E27FC236}">
              <a16:creationId xmlns:a16="http://schemas.microsoft.com/office/drawing/2014/main" id="{E1906161-C0CC-46C1-9541-DE29C153EC04}"/>
            </a:ext>
          </a:extLst>
        </xdr:cNvPr>
        <xdr:cNvSpPr txBox="1"/>
      </xdr:nvSpPr>
      <xdr:spPr>
        <a:xfrm>
          <a:off x="14389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130646</xdr:rowOff>
    </xdr:from>
    <xdr:ext cx="405111" cy="259045"/>
    <xdr:sp macro="" textlink="">
      <xdr:nvSpPr>
        <xdr:cNvPr id="671" name="n_3aveValue【児童館】&#10;有形固定資産減価償却率">
          <a:extLst>
            <a:ext uri="{FF2B5EF4-FFF2-40B4-BE49-F238E27FC236}">
              <a16:creationId xmlns:a16="http://schemas.microsoft.com/office/drawing/2014/main" id="{17D00DFC-56F3-4CEE-AC5F-9230299CFC6C}"/>
            </a:ext>
          </a:extLst>
        </xdr:cNvPr>
        <xdr:cNvSpPr txBox="1"/>
      </xdr:nvSpPr>
      <xdr:spPr>
        <a:xfrm>
          <a:off x="13500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72" name="n_4aveValue【児童館】&#10;有形固定資産減価償却率">
          <a:extLst>
            <a:ext uri="{FF2B5EF4-FFF2-40B4-BE49-F238E27FC236}">
              <a16:creationId xmlns:a16="http://schemas.microsoft.com/office/drawing/2014/main" id="{EDAC5837-4DE9-46E0-AB72-57EA915D47BC}"/>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15620</xdr:rowOff>
    </xdr:from>
    <xdr:ext cx="405111" cy="259045"/>
    <xdr:sp macro="" textlink="">
      <xdr:nvSpPr>
        <xdr:cNvPr id="673" name="n_1mainValue【児童館】&#10;有形固定資産減価償却率">
          <a:extLst>
            <a:ext uri="{FF2B5EF4-FFF2-40B4-BE49-F238E27FC236}">
              <a16:creationId xmlns:a16="http://schemas.microsoft.com/office/drawing/2014/main" id="{B21B6ECA-0209-43CF-8B70-19EDBCD8ECE5}"/>
            </a:ext>
          </a:extLst>
        </xdr:cNvPr>
        <xdr:cNvSpPr txBox="1"/>
      </xdr:nvSpPr>
      <xdr:spPr>
        <a:xfrm>
          <a:off x="152660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139716</xdr:rowOff>
    </xdr:from>
    <xdr:ext cx="405111" cy="259045"/>
    <xdr:sp macro="" textlink="">
      <xdr:nvSpPr>
        <xdr:cNvPr id="674" name="n_2mainValue【児童館】&#10;有形固定資産減価償却率">
          <a:extLst>
            <a:ext uri="{FF2B5EF4-FFF2-40B4-BE49-F238E27FC236}">
              <a16:creationId xmlns:a16="http://schemas.microsoft.com/office/drawing/2014/main" id="{F27CE4CE-5B8A-480F-A7E2-607511D8F968}"/>
            </a:ext>
          </a:extLst>
        </xdr:cNvPr>
        <xdr:cNvSpPr txBox="1"/>
      </xdr:nvSpPr>
      <xdr:spPr>
        <a:xfrm>
          <a:off x="14389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92364</xdr:rowOff>
    </xdr:from>
    <xdr:ext cx="340478" cy="259045"/>
    <xdr:sp macro="" textlink="">
      <xdr:nvSpPr>
        <xdr:cNvPr id="675" name="n_3mainValue【児童館】&#10;有形固定資産減価償却率">
          <a:extLst>
            <a:ext uri="{FF2B5EF4-FFF2-40B4-BE49-F238E27FC236}">
              <a16:creationId xmlns:a16="http://schemas.microsoft.com/office/drawing/2014/main" id="{1AE9FF12-30D5-4439-87B8-EAF2B1C2F974}"/>
            </a:ext>
          </a:extLst>
        </xdr:cNvPr>
        <xdr:cNvSpPr txBox="1"/>
      </xdr:nvSpPr>
      <xdr:spPr>
        <a:xfrm>
          <a:off x="13533061" y="13122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43378</xdr:rowOff>
    </xdr:from>
    <xdr:ext cx="340478" cy="259045"/>
    <xdr:sp macro="" textlink="">
      <xdr:nvSpPr>
        <xdr:cNvPr id="676" name="n_4mainValue【児童館】&#10;有形固定資産減価償却率">
          <a:extLst>
            <a:ext uri="{FF2B5EF4-FFF2-40B4-BE49-F238E27FC236}">
              <a16:creationId xmlns:a16="http://schemas.microsoft.com/office/drawing/2014/main" id="{939D10CB-F265-405A-8908-3564692D918C}"/>
            </a:ext>
          </a:extLst>
        </xdr:cNvPr>
        <xdr:cNvSpPr txBox="1"/>
      </xdr:nvSpPr>
      <xdr:spPr>
        <a:xfrm>
          <a:off x="12644061" y="1307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9231391E-11FE-43B8-AD85-1214433403B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62F2C6FA-975D-4E3B-87A0-88BA1FD6476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F990B9AF-5D22-4010-BE0E-4184400BD12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4C423AB9-049D-4A49-878F-E4DCB59839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F0CE5BB4-270B-42D4-8FD7-6449A3B3BBA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EE7D55-2811-41F1-B9A4-717580D6A1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68C717E0-01BB-4ACD-AB0F-49DE2E817A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C6BB110D-FD4D-4699-9661-30165FFC3F4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F718D9CB-7F32-4D6F-B138-31F5EC96C9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C8CFD33A-4B60-41B6-9AF2-4D15AFD9A63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6E55B39A-B3C5-47D6-940D-D0A0966E9A8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8A4891E4-36C7-4BF2-A636-6B26ED4F26E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E33D0BA6-2189-45BC-820E-B24E3F0B9C3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A52726F8-4491-4BDE-B9FB-E79B4DD7A35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1D16458C-D08B-4D88-BF4E-18BFDF89163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23A54D09-959A-41DA-8CA6-AB565329F30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02D75023-344B-4B05-9733-9444AEBE24E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55DAFD9A-FD94-4D41-84CF-12465C17131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98AFA8E8-885C-4FD6-B249-BBA58CDDB18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6E091788-A57F-41A1-80A3-55CD36CE5AD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478AE13B-96B9-4900-B534-15D785B0539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6F900404-BC28-44BC-9489-B39A0B6E2C7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C8066C96-B2C9-479C-B768-63EA794F88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538B98A7-7DFE-4DEF-ADAA-1C430A2CB9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F1C812D8-5DBA-462A-BF95-E4B3BB3BC6B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FA3E7D6E-EDAD-4B04-9614-19F2399F3A44}"/>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09CC996C-70E5-4255-AEF3-4D96846839F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9337F99C-B60C-4534-BD99-068002686FE9}"/>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a:extLst>
            <a:ext uri="{FF2B5EF4-FFF2-40B4-BE49-F238E27FC236}">
              <a16:creationId xmlns:a16="http://schemas.microsoft.com/office/drawing/2014/main" id="{B7507DCB-8DED-4DDB-BCDD-52D67AAAD748}"/>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a:extLst>
            <a:ext uri="{FF2B5EF4-FFF2-40B4-BE49-F238E27FC236}">
              <a16:creationId xmlns:a16="http://schemas.microsoft.com/office/drawing/2014/main" id="{5EFD2EE4-FDDA-4A3A-B3A8-4F4E2C0F87A5}"/>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707" name="【児童館】&#10;一人当たり面積平均値テキスト">
          <a:extLst>
            <a:ext uri="{FF2B5EF4-FFF2-40B4-BE49-F238E27FC236}">
              <a16:creationId xmlns:a16="http://schemas.microsoft.com/office/drawing/2014/main" id="{A2CBC11C-7B87-497B-BE4D-B896F288C1F9}"/>
            </a:ext>
          </a:extLst>
        </xdr:cNvPr>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a:extLst>
            <a:ext uri="{FF2B5EF4-FFF2-40B4-BE49-F238E27FC236}">
              <a16:creationId xmlns:a16="http://schemas.microsoft.com/office/drawing/2014/main" id="{E55A7C45-0E7B-41FB-A61B-DDBF24FFEB1B}"/>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a:extLst>
            <a:ext uri="{FF2B5EF4-FFF2-40B4-BE49-F238E27FC236}">
              <a16:creationId xmlns:a16="http://schemas.microsoft.com/office/drawing/2014/main" id="{76AE61E6-F830-423C-AF2C-B2064817CF09}"/>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2DE65563-B5F1-47E6-BF0C-67E64227DEB4}"/>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1" name="フローチャート: 判断 710">
          <a:extLst>
            <a:ext uri="{FF2B5EF4-FFF2-40B4-BE49-F238E27FC236}">
              <a16:creationId xmlns:a16="http://schemas.microsoft.com/office/drawing/2014/main" id="{6B976F5C-75B9-47AB-A801-580AF9FE7AFE}"/>
            </a:ext>
          </a:extLst>
        </xdr:cNvPr>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45B51DE2-D62D-4929-B4BC-A639159D2BBE}"/>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5C2B7D4-59B5-4E6C-8204-1ED47A50783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64058BC-E9DE-470D-89E7-13C325DDF1D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D677F4A-9C0B-4AB4-A291-068405A3BD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7B3FECD-9B41-4F09-9F74-7E784A09521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33AB2C14-3835-4261-964B-9A9AD77B4E9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30843</xdr:rowOff>
    </xdr:from>
    <xdr:to>
      <xdr:col>116</xdr:col>
      <xdr:colOff>114300</xdr:colOff>
      <xdr:row>82</xdr:row>
      <xdr:rowOff>132443</xdr:rowOff>
    </xdr:to>
    <xdr:sp macro="" textlink="">
      <xdr:nvSpPr>
        <xdr:cNvPr id="718" name="楕円 717">
          <a:extLst>
            <a:ext uri="{FF2B5EF4-FFF2-40B4-BE49-F238E27FC236}">
              <a16:creationId xmlns:a16="http://schemas.microsoft.com/office/drawing/2014/main" id="{C766535C-259F-4A70-8593-72AB249F9EEF}"/>
            </a:ext>
          </a:extLst>
        </xdr:cNvPr>
        <xdr:cNvSpPr/>
      </xdr:nvSpPr>
      <xdr:spPr>
        <a:xfrm>
          <a:off x="221107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53720</xdr:rowOff>
    </xdr:from>
    <xdr:ext cx="469744" cy="259045"/>
    <xdr:sp macro="" textlink="">
      <xdr:nvSpPr>
        <xdr:cNvPr id="719" name="【児童館】&#10;一人当たり面積該当値テキスト">
          <a:extLst>
            <a:ext uri="{FF2B5EF4-FFF2-40B4-BE49-F238E27FC236}">
              <a16:creationId xmlns:a16="http://schemas.microsoft.com/office/drawing/2014/main" id="{3B43A7CD-6A0A-4C64-8FF6-EE7FE42F406E}"/>
            </a:ext>
          </a:extLst>
        </xdr:cNvPr>
        <xdr:cNvSpPr txBox="1"/>
      </xdr:nvSpPr>
      <xdr:spPr>
        <a:xfrm>
          <a:off x="22199600"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41729</xdr:rowOff>
    </xdr:from>
    <xdr:to>
      <xdr:col>112</xdr:col>
      <xdr:colOff>38100</xdr:colOff>
      <xdr:row>82</xdr:row>
      <xdr:rowOff>143329</xdr:rowOff>
    </xdr:to>
    <xdr:sp macro="" textlink="">
      <xdr:nvSpPr>
        <xdr:cNvPr id="720" name="楕円 719">
          <a:extLst>
            <a:ext uri="{FF2B5EF4-FFF2-40B4-BE49-F238E27FC236}">
              <a16:creationId xmlns:a16="http://schemas.microsoft.com/office/drawing/2014/main" id="{7648582C-6964-4F6D-856D-2143441454F3}"/>
            </a:ext>
          </a:extLst>
        </xdr:cNvPr>
        <xdr:cNvSpPr/>
      </xdr:nvSpPr>
      <xdr:spPr>
        <a:xfrm>
          <a:off x="212725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81643</xdr:rowOff>
    </xdr:from>
    <xdr:to>
      <xdr:col>116</xdr:col>
      <xdr:colOff>63500</xdr:colOff>
      <xdr:row>82</xdr:row>
      <xdr:rowOff>92529</xdr:rowOff>
    </xdr:to>
    <xdr:cxnSp macro="">
      <xdr:nvCxnSpPr>
        <xdr:cNvPr id="721" name="直線コネクタ 720">
          <a:extLst>
            <a:ext uri="{FF2B5EF4-FFF2-40B4-BE49-F238E27FC236}">
              <a16:creationId xmlns:a16="http://schemas.microsoft.com/office/drawing/2014/main" id="{A0602C7A-A32E-4FA7-911A-19FD8F4B0353}"/>
            </a:ext>
          </a:extLst>
        </xdr:cNvPr>
        <xdr:cNvCxnSpPr/>
      </xdr:nvCxnSpPr>
      <xdr:spPr>
        <a:xfrm flipV="1">
          <a:off x="21323300" y="141405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52614</xdr:rowOff>
    </xdr:from>
    <xdr:to>
      <xdr:col>107</xdr:col>
      <xdr:colOff>101600</xdr:colOff>
      <xdr:row>82</xdr:row>
      <xdr:rowOff>154214</xdr:rowOff>
    </xdr:to>
    <xdr:sp macro="" textlink="">
      <xdr:nvSpPr>
        <xdr:cNvPr id="722" name="楕円 721">
          <a:extLst>
            <a:ext uri="{FF2B5EF4-FFF2-40B4-BE49-F238E27FC236}">
              <a16:creationId xmlns:a16="http://schemas.microsoft.com/office/drawing/2014/main" id="{BD97C801-26DC-4729-BA58-FAC345398D50}"/>
            </a:ext>
          </a:extLst>
        </xdr:cNvPr>
        <xdr:cNvSpPr/>
      </xdr:nvSpPr>
      <xdr:spPr>
        <a:xfrm>
          <a:off x="20383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92529</xdr:rowOff>
    </xdr:from>
    <xdr:to>
      <xdr:col>111</xdr:col>
      <xdr:colOff>177800</xdr:colOff>
      <xdr:row>82</xdr:row>
      <xdr:rowOff>103414</xdr:rowOff>
    </xdr:to>
    <xdr:cxnSp macro="">
      <xdr:nvCxnSpPr>
        <xdr:cNvPr id="723" name="直線コネクタ 722">
          <a:extLst>
            <a:ext uri="{FF2B5EF4-FFF2-40B4-BE49-F238E27FC236}">
              <a16:creationId xmlns:a16="http://schemas.microsoft.com/office/drawing/2014/main" id="{C5E2C2EC-BF48-4236-9658-DE3908AB47FB}"/>
            </a:ext>
          </a:extLst>
        </xdr:cNvPr>
        <xdr:cNvCxnSpPr/>
      </xdr:nvCxnSpPr>
      <xdr:spPr>
        <a:xfrm flipV="1">
          <a:off x="20434300" y="14151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74386</xdr:rowOff>
    </xdr:from>
    <xdr:to>
      <xdr:col>102</xdr:col>
      <xdr:colOff>165100</xdr:colOff>
      <xdr:row>83</xdr:row>
      <xdr:rowOff>4536</xdr:rowOff>
    </xdr:to>
    <xdr:sp macro="" textlink="">
      <xdr:nvSpPr>
        <xdr:cNvPr id="724" name="楕円 723">
          <a:extLst>
            <a:ext uri="{FF2B5EF4-FFF2-40B4-BE49-F238E27FC236}">
              <a16:creationId xmlns:a16="http://schemas.microsoft.com/office/drawing/2014/main" id="{9D13DD28-FE9E-4D08-9FEF-7712183F8CFB}"/>
            </a:ext>
          </a:extLst>
        </xdr:cNvPr>
        <xdr:cNvSpPr/>
      </xdr:nvSpPr>
      <xdr:spPr>
        <a:xfrm>
          <a:off x="19494500" y="141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103414</xdr:rowOff>
    </xdr:from>
    <xdr:to>
      <xdr:col>107</xdr:col>
      <xdr:colOff>50800</xdr:colOff>
      <xdr:row>82</xdr:row>
      <xdr:rowOff>125186</xdr:rowOff>
    </xdr:to>
    <xdr:cxnSp macro="">
      <xdr:nvCxnSpPr>
        <xdr:cNvPr id="725" name="直線コネクタ 724">
          <a:extLst>
            <a:ext uri="{FF2B5EF4-FFF2-40B4-BE49-F238E27FC236}">
              <a16:creationId xmlns:a16="http://schemas.microsoft.com/office/drawing/2014/main" id="{B0EF4299-1EE7-469F-9CEE-376B26545154}"/>
            </a:ext>
          </a:extLst>
        </xdr:cNvPr>
        <xdr:cNvCxnSpPr/>
      </xdr:nvCxnSpPr>
      <xdr:spPr>
        <a:xfrm flipV="1">
          <a:off x="19545300" y="141623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85271</xdr:rowOff>
    </xdr:from>
    <xdr:to>
      <xdr:col>98</xdr:col>
      <xdr:colOff>38100</xdr:colOff>
      <xdr:row>83</xdr:row>
      <xdr:rowOff>15421</xdr:rowOff>
    </xdr:to>
    <xdr:sp macro="" textlink="">
      <xdr:nvSpPr>
        <xdr:cNvPr id="726" name="楕円 725">
          <a:extLst>
            <a:ext uri="{FF2B5EF4-FFF2-40B4-BE49-F238E27FC236}">
              <a16:creationId xmlns:a16="http://schemas.microsoft.com/office/drawing/2014/main" id="{274AF1B4-FA12-4DAB-B3EB-1815C1CF9AF1}"/>
            </a:ext>
          </a:extLst>
        </xdr:cNvPr>
        <xdr:cNvSpPr/>
      </xdr:nvSpPr>
      <xdr:spPr>
        <a:xfrm>
          <a:off x="18605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125186</xdr:rowOff>
    </xdr:from>
    <xdr:to>
      <xdr:col>102</xdr:col>
      <xdr:colOff>114300</xdr:colOff>
      <xdr:row>82</xdr:row>
      <xdr:rowOff>136071</xdr:rowOff>
    </xdr:to>
    <xdr:cxnSp macro="">
      <xdr:nvCxnSpPr>
        <xdr:cNvPr id="727" name="直線コネクタ 726">
          <a:extLst>
            <a:ext uri="{FF2B5EF4-FFF2-40B4-BE49-F238E27FC236}">
              <a16:creationId xmlns:a16="http://schemas.microsoft.com/office/drawing/2014/main" id="{0870ED6C-C3FE-4603-B316-6BE874CF9E23}"/>
            </a:ext>
          </a:extLst>
        </xdr:cNvPr>
        <xdr:cNvCxnSpPr/>
      </xdr:nvCxnSpPr>
      <xdr:spPr>
        <a:xfrm flipV="1">
          <a:off x="18656300" y="141840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728" name="n_1aveValue【児童館】&#10;一人当たり面積">
          <a:extLst>
            <a:ext uri="{FF2B5EF4-FFF2-40B4-BE49-F238E27FC236}">
              <a16:creationId xmlns:a16="http://schemas.microsoft.com/office/drawing/2014/main" id="{C4BF23EE-C0CC-48DD-B028-A98D05F45A2A}"/>
            </a:ext>
          </a:extLst>
        </xdr:cNvPr>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a:extLst>
            <a:ext uri="{FF2B5EF4-FFF2-40B4-BE49-F238E27FC236}">
              <a16:creationId xmlns:a16="http://schemas.microsoft.com/office/drawing/2014/main" id="{9A66D980-E279-4581-95C6-D514770C6B12}"/>
            </a:ext>
          </a:extLst>
        </xdr:cNvPr>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730" name="n_3aveValue【児童館】&#10;一人当たり面積">
          <a:extLst>
            <a:ext uri="{FF2B5EF4-FFF2-40B4-BE49-F238E27FC236}">
              <a16:creationId xmlns:a16="http://schemas.microsoft.com/office/drawing/2014/main" id="{2E0A0291-8F05-4B29-BCBD-A571FA2CD7B1}"/>
            </a:ext>
          </a:extLst>
        </xdr:cNvPr>
        <xdr:cNvSpPr txBox="1"/>
      </xdr:nvSpPr>
      <xdr:spPr>
        <a:xfrm>
          <a:off x="19310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a:extLst>
            <a:ext uri="{FF2B5EF4-FFF2-40B4-BE49-F238E27FC236}">
              <a16:creationId xmlns:a16="http://schemas.microsoft.com/office/drawing/2014/main" id="{FB254199-3A9F-41FE-9038-C7B02EA6451E}"/>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159856</xdr:rowOff>
    </xdr:from>
    <xdr:ext cx="469744" cy="259045"/>
    <xdr:sp macro="" textlink="">
      <xdr:nvSpPr>
        <xdr:cNvPr id="732" name="n_1mainValue【児童館】&#10;一人当たり面積">
          <a:extLst>
            <a:ext uri="{FF2B5EF4-FFF2-40B4-BE49-F238E27FC236}">
              <a16:creationId xmlns:a16="http://schemas.microsoft.com/office/drawing/2014/main" id="{109DEF88-37BA-4030-A3A3-843F023A784A}"/>
            </a:ext>
          </a:extLst>
        </xdr:cNvPr>
        <xdr:cNvSpPr txBox="1"/>
      </xdr:nvSpPr>
      <xdr:spPr>
        <a:xfrm>
          <a:off x="210757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733" name="n_2mainValue【児童館】&#10;一人当たり面積">
          <a:extLst>
            <a:ext uri="{FF2B5EF4-FFF2-40B4-BE49-F238E27FC236}">
              <a16:creationId xmlns:a16="http://schemas.microsoft.com/office/drawing/2014/main" id="{DE2E4F24-7911-43FA-91E0-B81A51B77C6E}"/>
            </a:ext>
          </a:extLst>
        </xdr:cNvPr>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734" name="n_3mainValue【児童館】&#10;一人当たり面積">
          <a:extLst>
            <a:ext uri="{FF2B5EF4-FFF2-40B4-BE49-F238E27FC236}">
              <a16:creationId xmlns:a16="http://schemas.microsoft.com/office/drawing/2014/main" id="{7C9B2BD5-5C85-4903-B90D-D2EB7A28F805}"/>
            </a:ext>
          </a:extLst>
        </xdr:cNvPr>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31948</xdr:rowOff>
    </xdr:from>
    <xdr:ext cx="469744" cy="259045"/>
    <xdr:sp macro="" textlink="">
      <xdr:nvSpPr>
        <xdr:cNvPr id="735" name="n_4mainValue【児童館】&#10;一人当たり面積">
          <a:extLst>
            <a:ext uri="{FF2B5EF4-FFF2-40B4-BE49-F238E27FC236}">
              <a16:creationId xmlns:a16="http://schemas.microsoft.com/office/drawing/2014/main" id="{291D2033-6EB5-4A20-87B0-35D4C3F5F00F}"/>
            </a:ext>
          </a:extLst>
        </xdr:cNvPr>
        <xdr:cNvSpPr txBox="1"/>
      </xdr:nvSpPr>
      <xdr:spPr>
        <a:xfrm>
          <a:off x="18421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CDAD300-D2BB-4AC9-883C-D4291124F0B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694A4777-B850-42E2-9EFA-3B555FF9823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8B8A6E39-AE52-4E00-990C-23F941444A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DC7663BA-80AC-442B-86BA-FD9251D0F64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F200EFBF-96FF-4663-915B-6FBC0E7AAF0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18923129-92A5-4AF0-A74B-4B2B92CB9FB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93BEDBAF-6014-4B61-94B1-3AD4EB23608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D047B93F-3180-41BF-9DE3-E0C2E75AE27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DE2C3D01-8A90-4895-A352-71EEACF9A8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9F8733D9-57C7-4F9D-A649-A995D25189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975712C0-A3CC-4738-88E5-281D9260D20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67A5A4A-A562-4DCF-83A3-FA22E1244DF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8AB180ED-405C-49B6-9C5F-6C8DB258FC6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1C71A155-5D18-40FE-8764-123922AE18F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3BE94585-2493-4013-A3AC-F8EB8B2C5EF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6DC0CC0D-D617-41DC-9530-C060A927E36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726762C5-3FC6-4636-9893-DCFD63C406B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9A439BFE-D059-4C2E-9A55-BC9694DF9D6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BE236AB8-68D3-4F51-8E16-BC2B001B031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FC1871B2-57E8-4374-9A19-D0AE6A7305C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DF89E002-4CEF-41D9-AB82-33A81FB2D05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D50F846B-8C83-463B-AFC7-07284402A39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642D4524-57F0-468B-A646-7D4D27742E3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54724205-1A5D-4C8F-B9AA-73AB9FEA6E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8E75BA86-DD68-4BFD-8309-EE7202EC8150}"/>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A7B57B61-A4FC-4C9E-A8BD-7B8BFB8E6A8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22617950-3EB2-4928-B7E8-E4628F3B038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a:extLst>
            <a:ext uri="{FF2B5EF4-FFF2-40B4-BE49-F238E27FC236}">
              <a16:creationId xmlns:a16="http://schemas.microsoft.com/office/drawing/2014/main" id="{4EF51E64-5E9E-4B0F-BC54-ACB6A7E56CCF}"/>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a:extLst>
            <a:ext uri="{FF2B5EF4-FFF2-40B4-BE49-F238E27FC236}">
              <a16:creationId xmlns:a16="http://schemas.microsoft.com/office/drawing/2014/main" id="{E2303F2B-4997-43FF-BA28-4AB34153485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5" name="【公民館】&#10;有形固定資産減価償却率平均値テキスト">
          <a:extLst>
            <a:ext uri="{FF2B5EF4-FFF2-40B4-BE49-F238E27FC236}">
              <a16:creationId xmlns:a16="http://schemas.microsoft.com/office/drawing/2014/main" id="{0427623A-214C-45A2-B4C4-C2EF5DA9D2B8}"/>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a:extLst>
            <a:ext uri="{FF2B5EF4-FFF2-40B4-BE49-F238E27FC236}">
              <a16:creationId xmlns:a16="http://schemas.microsoft.com/office/drawing/2014/main" id="{C8F2CCCB-E7FB-4439-AF48-D42DA72E6795}"/>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a:extLst>
            <a:ext uri="{FF2B5EF4-FFF2-40B4-BE49-F238E27FC236}">
              <a16:creationId xmlns:a16="http://schemas.microsoft.com/office/drawing/2014/main" id="{5D16F1DB-7D5B-4EEC-B097-0267281E6D11}"/>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a:extLst>
            <a:ext uri="{FF2B5EF4-FFF2-40B4-BE49-F238E27FC236}">
              <a16:creationId xmlns:a16="http://schemas.microsoft.com/office/drawing/2014/main" id="{8B602CE7-AAE2-4C45-B0B3-9C5B2EAA12AF}"/>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a:extLst>
            <a:ext uri="{FF2B5EF4-FFF2-40B4-BE49-F238E27FC236}">
              <a16:creationId xmlns:a16="http://schemas.microsoft.com/office/drawing/2014/main" id="{B34A921A-0831-4E1F-B62E-8DDC23CEB676}"/>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0" name="フローチャート: 判断 769">
          <a:extLst>
            <a:ext uri="{FF2B5EF4-FFF2-40B4-BE49-F238E27FC236}">
              <a16:creationId xmlns:a16="http://schemas.microsoft.com/office/drawing/2014/main" id="{C92665ED-3447-452B-99A7-23D2FC9DECF0}"/>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8F80A4D6-B03F-4526-BEFF-49A9B2FA2D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2270F2C-6B4B-4CC7-BED2-C3510BA2CF0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EA14EFD-E39F-4566-ACB8-402B7961D74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35ED6A5-F039-417D-B391-D3711DEC595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F8CFED9-7ADE-40A3-9B27-60FA6E8BC77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17780</xdr:rowOff>
    </xdr:from>
    <xdr:to>
      <xdr:col>85</xdr:col>
      <xdr:colOff>177800</xdr:colOff>
      <xdr:row>105</xdr:row>
      <xdr:rowOff>119380</xdr:rowOff>
    </xdr:to>
    <xdr:sp macro="" textlink="">
      <xdr:nvSpPr>
        <xdr:cNvPr id="776" name="楕円 775">
          <a:extLst>
            <a:ext uri="{FF2B5EF4-FFF2-40B4-BE49-F238E27FC236}">
              <a16:creationId xmlns:a16="http://schemas.microsoft.com/office/drawing/2014/main" id="{2BFA7DC9-AC7C-4F7E-882C-EC79788D9D12}"/>
            </a:ext>
          </a:extLst>
        </xdr:cNvPr>
        <xdr:cNvSpPr/>
      </xdr:nvSpPr>
      <xdr:spPr>
        <a:xfrm>
          <a:off x="16268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167657</xdr:rowOff>
    </xdr:from>
    <xdr:ext cx="405111" cy="259045"/>
    <xdr:sp macro="" textlink="">
      <xdr:nvSpPr>
        <xdr:cNvPr id="777" name="【公民館】&#10;有形固定資産減価償却率該当値テキスト">
          <a:extLst>
            <a:ext uri="{FF2B5EF4-FFF2-40B4-BE49-F238E27FC236}">
              <a16:creationId xmlns:a16="http://schemas.microsoft.com/office/drawing/2014/main" id="{5DFEA72D-E6BA-4C82-9289-69B1900D7D55}"/>
            </a:ext>
          </a:extLst>
        </xdr:cNvPr>
        <xdr:cNvSpPr txBox="1"/>
      </xdr:nvSpPr>
      <xdr:spPr>
        <a:xfrm>
          <a:off x="16357600"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149225</xdr:rowOff>
    </xdr:from>
    <xdr:to>
      <xdr:col>81</xdr:col>
      <xdr:colOff>101600</xdr:colOff>
      <xdr:row>105</xdr:row>
      <xdr:rowOff>79375</xdr:rowOff>
    </xdr:to>
    <xdr:sp macro="" textlink="">
      <xdr:nvSpPr>
        <xdr:cNvPr id="778" name="楕円 777">
          <a:extLst>
            <a:ext uri="{FF2B5EF4-FFF2-40B4-BE49-F238E27FC236}">
              <a16:creationId xmlns:a16="http://schemas.microsoft.com/office/drawing/2014/main" id="{E22D3DC6-5AD6-488B-AA85-833FE5CAB7B1}"/>
            </a:ext>
          </a:extLst>
        </xdr:cNvPr>
        <xdr:cNvSpPr/>
      </xdr:nvSpPr>
      <xdr:spPr>
        <a:xfrm>
          <a:off x="15430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28575</xdr:rowOff>
    </xdr:from>
    <xdr:to>
      <xdr:col>85</xdr:col>
      <xdr:colOff>127000</xdr:colOff>
      <xdr:row>105</xdr:row>
      <xdr:rowOff>68580</xdr:rowOff>
    </xdr:to>
    <xdr:cxnSp macro="">
      <xdr:nvCxnSpPr>
        <xdr:cNvPr id="779" name="直線コネクタ 778">
          <a:extLst>
            <a:ext uri="{FF2B5EF4-FFF2-40B4-BE49-F238E27FC236}">
              <a16:creationId xmlns:a16="http://schemas.microsoft.com/office/drawing/2014/main" id="{29314825-5FD5-4C76-A873-57F1D26F9B85}"/>
            </a:ext>
          </a:extLst>
        </xdr:cNvPr>
        <xdr:cNvCxnSpPr/>
      </xdr:nvCxnSpPr>
      <xdr:spPr>
        <a:xfrm>
          <a:off x="15481300" y="180308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137795</xdr:rowOff>
    </xdr:from>
    <xdr:to>
      <xdr:col>76</xdr:col>
      <xdr:colOff>165100</xdr:colOff>
      <xdr:row>105</xdr:row>
      <xdr:rowOff>67945</xdr:rowOff>
    </xdr:to>
    <xdr:sp macro="" textlink="">
      <xdr:nvSpPr>
        <xdr:cNvPr id="780" name="楕円 779">
          <a:extLst>
            <a:ext uri="{FF2B5EF4-FFF2-40B4-BE49-F238E27FC236}">
              <a16:creationId xmlns:a16="http://schemas.microsoft.com/office/drawing/2014/main" id="{30E6F4A5-CC7A-4A2A-A6BD-981F8B2D250B}"/>
            </a:ext>
          </a:extLst>
        </xdr:cNvPr>
        <xdr:cNvSpPr/>
      </xdr:nvSpPr>
      <xdr:spPr>
        <a:xfrm>
          <a:off x="14541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17145</xdr:rowOff>
    </xdr:from>
    <xdr:to>
      <xdr:col>81</xdr:col>
      <xdr:colOff>50800</xdr:colOff>
      <xdr:row>105</xdr:row>
      <xdr:rowOff>28575</xdr:rowOff>
    </xdr:to>
    <xdr:cxnSp macro="">
      <xdr:nvCxnSpPr>
        <xdr:cNvPr id="781" name="直線コネクタ 780">
          <a:extLst>
            <a:ext uri="{FF2B5EF4-FFF2-40B4-BE49-F238E27FC236}">
              <a16:creationId xmlns:a16="http://schemas.microsoft.com/office/drawing/2014/main" id="{5E8C56B0-951E-46B0-BB46-CA7EFBA5D3C0}"/>
            </a:ext>
          </a:extLst>
        </xdr:cNvPr>
        <xdr:cNvCxnSpPr/>
      </xdr:nvCxnSpPr>
      <xdr:spPr>
        <a:xfrm>
          <a:off x="14592300" y="180193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122555</xdr:rowOff>
    </xdr:from>
    <xdr:to>
      <xdr:col>72</xdr:col>
      <xdr:colOff>38100</xdr:colOff>
      <xdr:row>105</xdr:row>
      <xdr:rowOff>52705</xdr:rowOff>
    </xdr:to>
    <xdr:sp macro="" textlink="">
      <xdr:nvSpPr>
        <xdr:cNvPr id="782" name="楕円 781">
          <a:extLst>
            <a:ext uri="{FF2B5EF4-FFF2-40B4-BE49-F238E27FC236}">
              <a16:creationId xmlns:a16="http://schemas.microsoft.com/office/drawing/2014/main" id="{16180201-A18E-46E7-9F20-278B01AA8610}"/>
            </a:ext>
          </a:extLst>
        </xdr:cNvPr>
        <xdr:cNvSpPr/>
      </xdr:nvSpPr>
      <xdr:spPr>
        <a:xfrm>
          <a:off x="13652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xdr:rowOff>
    </xdr:from>
    <xdr:to>
      <xdr:col>76</xdr:col>
      <xdr:colOff>114300</xdr:colOff>
      <xdr:row>105</xdr:row>
      <xdr:rowOff>17145</xdr:rowOff>
    </xdr:to>
    <xdr:cxnSp macro="">
      <xdr:nvCxnSpPr>
        <xdr:cNvPr id="783" name="直線コネクタ 782">
          <a:extLst>
            <a:ext uri="{FF2B5EF4-FFF2-40B4-BE49-F238E27FC236}">
              <a16:creationId xmlns:a16="http://schemas.microsoft.com/office/drawing/2014/main" id="{5D12E36F-774D-453B-92A6-020217B1ACAF}"/>
            </a:ext>
          </a:extLst>
        </xdr:cNvPr>
        <xdr:cNvCxnSpPr/>
      </xdr:nvCxnSpPr>
      <xdr:spPr>
        <a:xfrm>
          <a:off x="13703300" y="180041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784" name="楕円 783">
          <a:extLst>
            <a:ext uri="{FF2B5EF4-FFF2-40B4-BE49-F238E27FC236}">
              <a16:creationId xmlns:a16="http://schemas.microsoft.com/office/drawing/2014/main" id="{640FD52D-0000-4BF6-B829-29BF8C2079B5}"/>
            </a:ext>
          </a:extLst>
        </xdr:cNvPr>
        <xdr:cNvSpPr/>
      </xdr:nvSpPr>
      <xdr:spPr>
        <a:xfrm>
          <a:off x="1276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xdr:rowOff>
    </xdr:from>
    <xdr:to>
      <xdr:col>71</xdr:col>
      <xdr:colOff>177800</xdr:colOff>
      <xdr:row>105</xdr:row>
      <xdr:rowOff>144780</xdr:rowOff>
    </xdr:to>
    <xdr:cxnSp macro="">
      <xdr:nvCxnSpPr>
        <xdr:cNvPr id="785" name="直線コネクタ 784">
          <a:extLst>
            <a:ext uri="{FF2B5EF4-FFF2-40B4-BE49-F238E27FC236}">
              <a16:creationId xmlns:a16="http://schemas.microsoft.com/office/drawing/2014/main" id="{0AB88DEE-E6AB-4028-8A26-C4EFDCE50632}"/>
            </a:ext>
          </a:extLst>
        </xdr:cNvPr>
        <xdr:cNvCxnSpPr/>
      </xdr:nvCxnSpPr>
      <xdr:spPr>
        <a:xfrm flipV="1">
          <a:off x="12814300" y="1800415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6" name="n_1aveValue【公民館】&#10;有形固定資産減価償却率">
          <a:extLst>
            <a:ext uri="{FF2B5EF4-FFF2-40B4-BE49-F238E27FC236}">
              <a16:creationId xmlns:a16="http://schemas.microsoft.com/office/drawing/2014/main" id="{602412FC-04E2-46E2-8B59-93273798E99A}"/>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7" name="n_2aveValue【公民館】&#10;有形固定資産減価償却率">
          <a:extLst>
            <a:ext uri="{FF2B5EF4-FFF2-40B4-BE49-F238E27FC236}">
              <a16:creationId xmlns:a16="http://schemas.microsoft.com/office/drawing/2014/main" id="{23C5E273-D776-4395-87CD-E18A76E21B66}"/>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8" name="n_3aveValue【公民館】&#10;有形固定資産減価償却率">
          <a:extLst>
            <a:ext uri="{FF2B5EF4-FFF2-40B4-BE49-F238E27FC236}">
              <a16:creationId xmlns:a16="http://schemas.microsoft.com/office/drawing/2014/main" id="{DE34C87D-070E-4437-945E-8BEE64B04699}"/>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9" name="n_4aveValue【公民館】&#10;有形固定資産減価償却率">
          <a:extLst>
            <a:ext uri="{FF2B5EF4-FFF2-40B4-BE49-F238E27FC236}">
              <a16:creationId xmlns:a16="http://schemas.microsoft.com/office/drawing/2014/main" id="{6273A93A-75E1-4907-8DF3-5036724739BB}"/>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70502</xdr:rowOff>
    </xdr:from>
    <xdr:ext cx="405111" cy="259045"/>
    <xdr:sp macro="" textlink="">
      <xdr:nvSpPr>
        <xdr:cNvPr id="790" name="n_1mainValue【公民館】&#10;有形固定資産減価償却率">
          <a:extLst>
            <a:ext uri="{FF2B5EF4-FFF2-40B4-BE49-F238E27FC236}">
              <a16:creationId xmlns:a16="http://schemas.microsoft.com/office/drawing/2014/main" id="{E61E4E3E-5DD7-4DF3-9F40-D322B68A0C89}"/>
            </a:ext>
          </a:extLst>
        </xdr:cNvPr>
        <xdr:cNvSpPr txBox="1"/>
      </xdr:nvSpPr>
      <xdr:spPr>
        <a:xfrm>
          <a:off x="152660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59072</xdr:rowOff>
    </xdr:from>
    <xdr:ext cx="405111" cy="259045"/>
    <xdr:sp macro="" textlink="">
      <xdr:nvSpPr>
        <xdr:cNvPr id="791" name="n_2mainValue【公民館】&#10;有形固定資産減価償却率">
          <a:extLst>
            <a:ext uri="{FF2B5EF4-FFF2-40B4-BE49-F238E27FC236}">
              <a16:creationId xmlns:a16="http://schemas.microsoft.com/office/drawing/2014/main" id="{10FCA47B-9872-4EC6-B665-C159E572C80C}"/>
            </a:ext>
          </a:extLst>
        </xdr:cNvPr>
        <xdr:cNvSpPr txBox="1"/>
      </xdr:nvSpPr>
      <xdr:spPr>
        <a:xfrm>
          <a:off x="14389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43832</xdr:rowOff>
    </xdr:from>
    <xdr:ext cx="405111" cy="259045"/>
    <xdr:sp macro="" textlink="">
      <xdr:nvSpPr>
        <xdr:cNvPr id="792" name="n_3mainValue【公民館】&#10;有形固定資産減価償却率">
          <a:extLst>
            <a:ext uri="{FF2B5EF4-FFF2-40B4-BE49-F238E27FC236}">
              <a16:creationId xmlns:a16="http://schemas.microsoft.com/office/drawing/2014/main" id="{334AD66A-DC83-485B-AC5E-527275B0917B}"/>
            </a:ext>
          </a:extLst>
        </xdr:cNvPr>
        <xdr:cNvSpPr txBox="1"/>
      </xdr:nvSpPr>
      <xdr:spPr>
        <a:xfrm>
          <a:off x="13500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793" name="n_4mainValue【公民館】&#10;有形固定資産減価償却率">
          <a:extLst>
            <a:ext uri="{FF2B5EF4-FFF2-40B4-BE49-F238E27FC236}">
              <a16:creationId xmlns:a16="http://schemas.microsoft.com/office/drawing/2014/main" id="{EDB52040-A6BA-46E5-BB7C-7FEAF7792CD8}"/>
            </a:ext>
          </a:extLst>
        </xdr:cNvPr>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B6AA6C6E-E88E-401A-B6D9-62E3FDDE19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2BEBE6AF-3C5A-44E6-9BBA-552639A59AD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CD637FD-20A0-4330-AB55-A6F011D6E9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DDF527F7-A900-4157-8BD2-D391584C0C5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2EAA4CDC-764C-400F-8797-B7211E7574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8DC43D63-AC10-4705-96F8-679F069A7BA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478B3A86-D600-4E89-99A0-F783CC5EE68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ECB8E978-2D9D-47E3-B105-E7938B8EC4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62BAA159-D608-43F8-8446-148877576A8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33BCE6C-F5C0-4DAA-9BB1-22B4F27984B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4AA7C4F4-0DA0-436C-92F1-97E6BBA019B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6C8CF2A2-7E4B-480C-9B63-94913C91931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80F95132-710F-4477-9246-EE8C4D5A22D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B4CD2191-20E5-4C16-AB0F-73D907F8470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3044FBF7-C5CF-4195-9B16-DD3B7A54FA2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66678D1D-4662-48A9-A020-E1FF7F679D1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C00E1D81-2C46-45EC-8D7D-83DF33457C9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73DC5C14-5A57-405C-8AF0-6407F279354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C26F5B7D-6838-4E12-9E28-F90B9BB01B3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FE7A4A08-9613-4272-A8C8-3F6FBC75027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16EAAA6F-96AD-4909-821B-55DE8E7913C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D6F26F73-993E-4CAE-92DF-5225D346D39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910ADF33-2C3E-4B29-844C-3374B20417F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A3E82CDC-E0B1-46AF-A396-4665E758D42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442747E6-7CFF-4503-A7D3-E37886CDA2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a:extLst>
            <a:ext uri="{FF2B5EF4-FFF2-40B4-BE49-F238E27FC236}">
              <a16:creationId xmlns:a16="http://schemas.microsoft.com/office/drawing/2014/main" id="{646CAA78-98AC-43B1-8409-91537FDAF579}"/>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a:extLst>
            <a:ext uri="{FF2B5EF4-FFF2-40B4-BE49-F238E27FC236}">
              <a16:creationId xmlns:a16="http://schemas.microsoft.com/office/drawing/2014/main" id="{4FB08407-97C0-4EEE-992A-5EB94B4900BF}"/>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a:extLst>
            <a:ext uri="{FF2B5EF4-FFF2-40B4-BE49-F238E27FC236}">
              <a16:creationId xmlns:a16="http://schemas.microsoft.com/office/drawing/2014/main" id="{EBBCF8B3-4BEF-4635-8F94-FE503BBD7AC2}"/>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a:extLst>
            <a:ext uri="{FF2B5EF4-FFF2-40B4-BE49-F238E27FC236}">
              <a16:creationId xmlns:a16="http://schemas.microsoft.com/office/drawing/2014/main" id="{5E1165A6-C9D4-4883-8764-64D901CA99B8}"/>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a:extLst>
            <a:ext uri="{FF2B5EF4-FFF2-40B4-BE49-F238E27FC236}">
              <a16:creationId xmlns:a16="http://schemas.microsoft.com/office/drawing/2014/main" id="{D7B2327D-931F-4D10-9E19-DB3194FD6A87}"/>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824" name="【公民館】&#10;一人当たり面積平均値テキスト">
          <a:extLst>
            <a:ext uri="{FF2B5EF4-FFF2-40B4-BE49-F238E27FC236}">
              <a16:creationId xmlns:a16="http://schemas.microsoft.com/office/drawing/2014/main" id="{2324F3ED-3C0B-46E0-9959-A6C35237EEF4}"/>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a:extLst>
            <a:ext uri="{FF2B5EF4-FFF2-40B4-BE49-F238E27FC236}">
              <a16:creationId xmlns:a16="http://schemas.microsoft.com/office/drawing/2014/main" id="{F25255E6-8C17-4299-88A6-BCD6F36623E1}"/>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a:extLst>
            <a:ext uri="{FF2B5EF4-FFF2-40B4-BE49-F238E27FC236}">
              <a16:creationId xmlns:a16="http://schemas.microsoft.com/office/drawing/2014/main" id="{43DF9E91-6EB8-41B9-BB93-D51C649425EF}"/>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a:extLst>
            <a:ext uri="{FF2B5EF4-FFF2-40B4-BE49-F238E27FC236}">
              <a16:creationId xmlns:a16="http://schemas.microsoft.com/office/drawing/2014/main" id="{D9A84648-F3C5-40CC-888A-4EB82EFC7822}"/>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8" name="フローチャート: 判断 827">
          <a:extLst>
            <a:ext uri="{FF2B5EF4-FFF2-40B4-BE49-F238E27FC236}">
              <a16:creationId xmlns:a16="http://schemas.microsoft.com/office/drawing/2014/main" id="{8474D90E-1631-40A3-ACE8-CC4593E8D3CD}"/>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9" name="フローチャート: 判断 828">
          <a:extLst>
            <a:ext uri="{FF2B5EF4-FFF2-40B4-BE49-F238E27FC236}">
              <a16:creationId xmlns:a16="http://schemas.microsoft.com/office/drawing/2014/main" id="{1C9D49BC-1B4B-407F-9342-7E4BABD7F614}"/>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AB5DC0F-14BE-4EC5-9A8A-A7283B63CF4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0E47F36-19A5-483D-87F6-3303C4141AE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9F1FAF4-72C2-4C22-A9D6-01CD40A4B5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F5C1C48-09A4-41A3-916B-20FC16D7B27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A9F9301-8F8C-42BF-8F3F-2E5A6B748E6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835" name="楕円 834">
          <a:extLst>
            <a:ext uri="{FF2B5EF4-FFF2-40B4-BE49-F238E27FC236}">
              <a16:creationId xmlns:a16="http://schemas.microsoft.com/office/drawing/2014/main" id="{E3FC2E6D-688F-49DB-B242-0EDB1EE0EF4E}"/>
            </a:ext>
          </a:extLst>
        </xdr:cNvPr>
        <xdr:cNvSpPr/>
      </xdr:nvSpPr>
      <xdr:spPr>
        <a:xfrm>
          <a:off x="22110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134819</xdr:rowOff>
    </xdr:from>
    <xdr:ext cx="469744" cy="259045"/>
    <xdr:sp macro="" textlink="">
      <xdr:nvSpPr>
        <xdr:cNvPr id="836" name="【公民館】&#10;一人当たり面積該当値テキスト">
          <a:extLst>
            <a:ext uri="{FF2B5EF4-FFF2-40B4-BE49-F238E27FC236}">
              <a16:creationId xmlns:a16="http://schemas.microsoft.com/office/drawing/2014/main" id="{BF8E1263-24C7-498B-B74C-A280CFA83B29}"/>
            </a:ext>
          </a:extLst>
        </xdr:cNvPr>
        <xdr:cNvSpPr txBox="1"/>
      </xdr:nvSpPr>
      <xdr:spPr>
        <a:xfrm>
          <a:off x="22199600"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170724</xdr:rowOff>
    </xdr:from>
    <xdr:to>
      <xdr:col>112</xdr:col>
      <xdr:colOff>38100</xdr:colOff>
      <xdr:row>105</xdr:row>
      <xdr:rowOff>100874</xdr:rowOff>
    </xdr:to>
    <xdr:sp macro="" textlink="">
      <xdr:nvSpPr>
        <xdr:cNvPr id="837" name="楕円 836">
          <a:extLst>
            <a:ext uri="{FF2B5EF4-FFF2-40B4-BE49-F238E27FC236}">
              <a16:creationId xmlns:a16="http://schemas.microsoft.com/office/drawing/2014/main" id="{C5C56A5C-2074-4229-90C2-30881D1BD7D5}"/>
            </a:ext>
          </a:extLst>
        </xdr:cNvPr>
        <xdr:cNvSpPr/>
      </xdr:nvSpPr>
      <xdr:spPr>
        <a:xfrm>
          <a:off x="21272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50074</xdr:rowOff>
    </xdr:from>
    <xdr:to>
      <xdr:col>116</xdr:col>
      <xdr:colOff>63500</xdr:colOff>
      <xdr:row>105</xdr:row>
      <xdr:rowOff>162742</xdr:rowOff>
    </xdr:to>
    <xdr:cxnSp macro="">
      <xdr:nvCxnSpPr>
        <xdr:cNvPr id="838" name="直線コネクタ 837">
          <a:extLst>
            <a:ext uri="{FF2B5EF4-FFF2-40B4-BE49-F238E27FC236}">
              <a16:creationId xmlns:a16="http://schemas.microsoft.com/office/drawing/2014/main" id="{36674B12-2A9B-4437-8AC4-530B2BEC1339}"/>
            </a:ext>
          </a:extLst>
        </xdr:cNvPr>
        <xdr:cNvCxnSpPr/>
      </xdr:nvCxnSpPr>
      <xdr:spPr>
        <a:xfrm>
          <a:off x="21323300" y="18052324"/>
          <a:ext cx="8382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129902</xdr:rowOff>
    </xdr:from>
    <xdr:to>
      <xdr:col>107</xdr:col>
      <xdr:colOff>101600</xdr:colOff>
      <xdr:row>106</xdr:row>
      <xdr:rowOff>60052</xdr:rowOff>
    </xdr:to>
    <xdr:sp macro="" textlink="">
      <xdr:nvSpPr>
        <xdr:cNvPr id="839" name="楕円 838">
          <a:extLst>
            <a:ext uri="{FF2B5EF4-FFF2-40B4-BE49-F238E27FC236}">
              <a16:creationId xmlns:a16="http://schemas.microsoft.com/office/drawing/2014/main" id="{6CD471B2-FC4A-4613-9DFA-6348D9CEC9D1}"/>
            </a:ext>
          </a:extLst>
        </xdr:cNvPr>
        <xdr:cNvSpPr/>
      </xdr:nvSpPr>
      <xdr:spPr>
        <a:xfrm>
          <a:off x="2038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50074</xdr:rowOff>
    </xdr:from>
    <xdr:to>
      <xdr:col>111</xdr:col>
      <xdr:colOff>177800</xdr:colOff>
      <xdr:row>106</xdr:row>
      <xdr:rowOff>9252</xdr:rowOff>
    </xdr:to>
    <xdr:cxnSp macro="">
      <xdr:nvCxnSpPr>
        <xdr:cNvPr id="840" name="直線コネクタ 839">
          <a:extLst>
            <a:ext uri="{FF2B5EF4-FFF2-40B4-BE49-F238E27FC236}">
              <a16:creationId xmlns:a16="http://schemas.microsoft.com/office/drawing/2014/main" id="{8FD032FB-4C63-4613-BD43-9069B7445DF4}"/>
            </a:ext>
          </a:extLst>
        </xdr:cNvPr>
        <xdr:cNvCxnSpPr/>
      </xdr:nvCxnSpPr>
      <xdr:spPr>
        <a:xfrm flipV="1">
          <a:off x="20434300" y="18052324"/>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841" name="楕円 840">
          <a:extLst>
            <a:ext uri="{FF2B5EF4-FFF2-40B4-BE49-F238E27FC236}">
              <a16:creationId xmlns:a16="http://schemas.microsoft.com/office/drawing/2014/main" id="{1BB91C28-C6B9-4C6A-BE7A-6EC2ACECCFF8}"/>
            </a:ext>
          </a:extLst>
        </xdr:cNvPr>
        <xdr:cNvSpPr/>
      </xdr:nvSpPr>
      <xdr:spPr>
        <a:xfrm>
          <a:off x="19494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xdr:rowOff>
    </xdr:from>
    <xdr:to>
      <xdr:col>107</xdr:col>
      <xdr:colOff>50800</xdr:colOff>
      <xdr:row>106</xdr:row>
      <xdr:rowOff>20682</xdr:rowOff>
    </xdr:to>
    <xdr:cxnSp macro="">
      <xdr:nvCxnSpPr>
        <xdr:cNvPr id="842" name="直線コネクタ 841">
          <a:extLst>
            <a:ext uri="{FF2B5EF4-FFF2-40B4-BE49-F238E27FC236}">
              <a16:creationId xmlns:a16="http://schemas.microsoft.com/office/drawing/2014/main" id="{56C1F175-9CEE-49F4-8B95-9E4AD01635BE}"/>
            </a:ext>
          </a:extLst>
        </xdr:cNvPr>
        <xdr:cNvCxnSpPr/>
      </xdr:nvCxnSpPr>
      <xdr:spPr>
        <a:xfrm flipV="1">
          <a:off x="19545300" y="181829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149498</xdr:rowOff>
    </xdr:from>
    <xdr:to>
      <xdr:col>98</xdr:col>
      <xdr:colOff>38100</xdr:colOff>
      <xdr:row>106</xdr:row>
      <xdr:rowOff>79648</xdr:rowOff>
    </xdr:to>
    <xdr:sp macro="" textlink="">
      <xdr:nvSpPr>
        <xdr:cNvPr id="843" name="楕円 842">
          <a:extLst>
            <a:ext uri="{FF2B5EF4-FFF2-40B4-BE49-F238E27FC236}">
              <a16:creationId xmlns:a16="http://schemas.microsoft.com/office/drawing/2014/main" id="{8FAA274B-5FDF-40D0-9A3B-22307CAD1486}"/>
            </a:ext>
          </a:extLst>
        </xdr:cNvPr>
        <xdr:cNvSpPr/>
      </xdr:nvSpPr>
      <xdr:spPr>
        <a:xfrm>
          <a:off x="18605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20682</xdr:rowOff>
    </xdr:from>
    <xdr:to>
      <xdr:col>102</xdr:col>
      <xdr:colOff>114300</xdr:colOff>
      <xdr:row>106</xdr:row>
      <xdr:rowOff>28848</xdr:rowOff>
    </xdr:to>
    <xdr:cxnSp macro="">
      <xdr:nvCxnSpPr>
        <xdr:cNvPr id="844" name="直線コネクタ 843">
          <a:extLst>
            <a:ext uri="{FF2B5EF4-FFF2-40B4-BE49-F238E27FC236}">
              <a16:creationId xmlns:a16="http://schemas.microsoft.com/office/drawing/2014/main" id="{D4F25B87-F96D-4D26-A90C-23819B54DA9F}"/>
            </a:ext>
          </a:extLst>
        </xdr:cNvPr>
        <xdr:cNvCxnSpPr/>
      </xdr:nvCxnSpPr>
      <xdr:spPr>
        <a:xfrm flipV="1">
          <a:off x="18656300" y="181943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45" name="n_1aveValue【公民館】&#10;一人当たり面積">
          <a:extLst>
            <a:ext uri="{FF2B5EF4-FFF2-40B4-BE49-F238E27FC236}">
              <a16:creationId xmlns:a16="http://schemas.microsoft.com/office/drawing/2014/main" id="{A0B116A3-1804-44D2-B3C6-6D673C1D9D75}"/>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6" name="n_2aveValue【公民館】&#10;一人当たり面積">
          <a:extLst>
            <a:ext uri="{FF2B5EF4-FFF2-40B4-BE49-F238E27FC236}">
              <a16:creationId xmlns:a16="http://schemas.microsoft.com/office/drawing/2014/main" id="{ABCBFB98-E46C-46A2-8A05-0A3F1E3B172B}"/>
            </a:ext>
          </a:extLst>
        </xdr:cNvPr>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847" name="n_3aveValue【公民館】&#10;一人当たり面積">
          <a:extLst>
            <a:ext uri="{FF2B5EF4-FFF2-40B4-BE49-F238E27FC236}">
              <a16:creationId xmlns:a16="http://schemas.microsoft.com/office/drawing/2014/main" id="{E03DCD83-062C-41C3-B0D7-1EDCCEB9D67D}"/>
            </a:ext>
          </a:extLst>
        </xdr:cNvPr>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48" name="n_4aveValue【公民館】&#10;一人当たり面積">
          <a:extLst>
            <a:ext uri="{FF2B5EF4-FFF2-40B4-BE49-F238E27FC236}">
              <a16:creationId xmlns:a16="http://schemas.microsoft.com/office/drawing/2014/main" id="{92473958-1756-454D-BC1F-AE501EB1213C}"/>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117401</xdr:rowOff>
    </xdr:from>
    <xdr:ext cx="469744" cy="259045"/>
    <xdr:sp macro="" textlink="">
      <xdr:nvSpPr>
        <xdr:cNvPr id="849" name="n_1mainValue【公民館】&#10;一人当たり面積">
          <a:extLst>
            <a:ext uri="{FF2B5EF4-FFF2-40B4-BE49-F238E27FC236}">
              <a16:creationId xmlns:a16="http://schemas.microsoft.com/office/drawing/2014/main" id="{9DF54941-5055-4DDD-BF0C-E6E6683417E7}"/>
            </a:ext>
          </a:extLst>
        </xdr:cNvPr>
        <xdr:cNvSpPr txBox="1"/>
      </xdr:nvSpPr>
      <xdr:spPr>
        <a:xfrm>
          <a:off x="21075727" y="1777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76579</xdr:rowOff>
    </xdr:from>
    <xdr:ext cx="469744" cy="259045"/>
    <xdr:sp macro="" textlink="">
      <xdr:nvSpPr>
        <xdr:cNvPr id="850" name="n_2mainValue【公民館】&#10;一人当たり面積">
          <a:extLst>
            <a:ext uri="{FF2B5EF4-FFF2-40B4-BE49-F238E27FC236}">
              <a16:creationId xmlns:a16="http://schemas.microsoft.com/office/drawing/2014/main" id="{CE9EC85F-7A3F-44CA-A3AC-EBF4EC9A55AD}"/>
            </a:ext>
          </a:extLst>
        </xdr:cNvPr>
        <xdr:cNvSpPr txBox="1"/>
      </xdr:nvSpPr>
      <xdr:spPr>
        <a:xfrm>
          <a:off x="20199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851" name="n_3mainValue【公民館】&#10;一人当たり面積">
          <a:extLst>
            <a:ext uri="{FF2B5EF4-FFF2-40B4-BE49-F238E27FC236}">
              <a16:creationId xmlns:a16="http://schemas.microsoft.com/office/drawing/2014/main" id="{05A70664-87E4-490A-AF3C-C743B77CD9B3}"/>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96175</xdr:rowOff>
    </xdr:from>
    <xdr:ext cx="469744" cy="259045"/>
    <xdr:sp macro="" textlink="">
      <xdr:nvSpPr>
        <xdr:cNvPr id="852" name="n_4mainValue【公民館】&#10;一人当たり面積">
          <a:extLst>
            <a:ext uri="{FF2B5EF4-FFF2-40B4-BE49-F238E27FC236}">
              <a16:creationId xmlns:a16="http://schemas.microsoft.com/office/drawing/2014/main" id="{434A1F01-8BD6-46FB-81B6-3E6807F8B6D0}"/>
            </a:ext>
          </a:extLst>
        </xdr:cNvPr>
        <xdr:cNvSpPr txBox="1"/>
      </xdr:nvSpPr>
      <xdr:spPr>
        <a:xfrm>
          <a:off x="184214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E4017A30-87C1-4522-A5D7-8B7D1F91DEA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3D41B4A1-72A7-4AFE-AF2F-62D0E7127C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447367CD-B3F9-4BAA-9A4A-3710C2C9FF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庁舎、保健センターであり、特に低くなっている施設は、市民会館（文化交流施設）、福祉施設である。公共施設等総合管理計画は平成２８年度末に策定。個別施設計画は令和２年度末に策定し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両計画の改訂等見直しの事業を行っていく。計画の改訂等後に長寿命化整備或いは統合廃止などの具体的な取り組みを進めることとしている。庁舎については、令和２年度に長寿命化計画を策定しており長寿命化整備を進めていく。消防施設については、類似団体の平均値並みではあるが、老朽化が進み、有形固定資産減価償却率が高くなっているが、これらの施設については、地区単位の消防団待機施設のみを更新することとし、その下部組織の施設については更新をせず、集落の公会堂等を使用してもらうこととしており、使用できる間はそのまま使用することとしていることが数値に表れているものと思われる。市民会館（文化交流施設）については、新たな施設建設により極端に低い値を示している。</a:t>
          </a:r>
        </a:p>
        <a:p>
          <a:r>
            <a:rPr kumimoji="1" lang="ja-JP" altLang="en-US" sz="1100">
              <a:latin typeface="ＭＳ Ｐゴシック" panose="020B0600070205080204" pitchFamily="50" charset="-128"/>
              <a:ea typeface="ＭＳ Ｐゴシック" panose="020B0600070205080204" pitchFamily="50" charset="-128"/>
            </a:rPr>
            <a:t>●一人当たりの面積については、市の人口が減少しているためほぼ全てが僅かに増加した数値を示す結果となっている。類似団体と比較して半分程度と特に小さいのは保健センターであるが、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年以上前に建設されたもので、類似団体と比較すると規模は小さいが、新生児の減少や人間ドック受診者の増加などで、特に手狭になっているという状況ではない。</a:t>
          </a:r>
        </a:p>
        <a:p>
          <a:r>
            <a:rPr kumimoji="1" lang="ja-JP" altLang="en-US" sz="1100">
              <a:latin typeface="ＭＳ Ｐゴシック" panose="020B0600070205080204" pitchFamily="50" charset="-128"/>
              <a:ea typeface="ＭＳ Ｐゴシック" panose="020B0600070205080204" pitchFamily="50" charset="-128"/>
            </a:rPr>
            <a:t>●多くの施設の有形固定資産減価償却率は類似団体平均を上回っており、施設の老朽化が進んでいることを示しているが、新たに建設された市民会館については、利用率の向上と維持管理費の抑制が課題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65A6C1-26A9-476F-8427-23F100B7E35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61B3CE-84C5-405B-A7D3-8D0839DBD4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1379E8-CEB6-46B1-B849-C10554D80F5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D32B67-DFF2-4E80-B89D-9A7CA66F0F4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B3E512-D3D5-42E3-9C7A-C0C12172830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A93E31-A40A-43D0-AE99-124B7D60E81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87AF9C-F905-4559-ABFA-B56A5D6744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33A6EE-4696-4F50-BF9F-F56CDB2707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266A05-640C-4273-9697-F62BE11F74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131159-1EEE-454C-8647-B2613C3244A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19,705
19,445
202.43
17,374,636
16,414,358
897,944
8,474,894
12,288,219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771063-F033-4FCB-891D-30280DB257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1202EF-2DA8-4E70-BF47-DF98B0C04F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4818EF-2E7F-4F5F-B63E-A19D0F7AB3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2B6D53-7C48-4335-B1C3-AD635862FE1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B346047-FC81-4544-9B97-1007C96F325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2ECDF04-C432-4BFD-98AF-BCA8ED35190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AF24BB-17E6-465B-9789-A5A85CA3C3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98BE10-242A-436E-B93E-C8F5EE83BC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DD0B96-DE67-46D9-8545-A28B752E924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69259F-CFD7-4DD8-868A-97518F865E7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C2B9CA-0D48-4C1D-8A7C-412A7395C1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7EC824B-E33B-4DC3-8623-227F290174B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2F5954-55AD-4C18-A698-69440089799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47E1A1-49A0-44BD-9062-351E9180F19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609E43-8A7F-4ECC-8C59-406BEB092E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0B802C1-9B07-4FB3-9122-72AC7FB3FBC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7787D1-D814-48EB-B606-EABC919C71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E540DF-E3B7-47E7-9A6F-F52905C9251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59504F4-B090-47EF-996E-8B0C59219AD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5BF035D-1A11-4997-BE2F-DEA62E18FC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A580487-8610-4B5A-9925-EF7452575D4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CAD40F-4BA8-47A7-B075-9443CFCE8DB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4811CF-52E0-467C-BA36-87099E929AB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A45CAB3-BAC8-4CED-B5C5-B3AD30CF2BE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C2CD33-6A58-4143-B3B6-E50786B176E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04810A-918F-45F4-B80E-7A8BC668C9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47A370F-AB1E-4278-9055-25E8B3AAC2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FCF5C5-3D30-460B-8D77-54DF949E3D4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35D2CF-FD53-4D8D-9A13-2CFB635D25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B384759-E274-4E4E-89D6-1856BF686A4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03DE346-7ABA-4B79-85C4-395E12A2ABA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F56D7D9-A2F1-4B61-A4CD-90456311257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2214877-B389-442B-9FD3-4B700C53EEA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BCD2E8C-70B1-4350-997D-B82CFD795CA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1D3695F-F28D-479C-B617-3D4EBF94062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3555A89-4C28-4DCC-BA4E-189562E9867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F9DF36F-9F41-46A7-A4BB-DE676BA23B1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B99BAB9-7394-4A80-BC35-E3D0A1A5C58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8C818D8-40FE-4FDF-84E2-E3AB0521FFE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82E7435-B7A2-415B-AA59-1F76E186D03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43835D8-ED5B-482B-A559-9C46FC3D890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8A0280FF-0A54-423A-9CAE-B0F8D801FE0D}"/>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679B3E4-79ED-47D6-BF70-CBB9538C678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B4150F5B-9740-4466-83BC-57F65928269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2675DD86-C39D-4D12-A7B6-18C7BBCF4656}"/>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AEA1F046-3D96-4BD6-A7C5-7A4D5A85F65F}"/>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57DC3B26-684B-40FA-80D2-F0973A2257F3}"/>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55558BB-6FF9-4C94-840B-301536D5838C}"/>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DDC808DB-DD6D-4BAF-82ED-AF4B6289CAFF}"/>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7BFB7E67-74CD-4D3A-9D2E-FC5675B3A9D6}"/>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FF54AA88-1B67-43F1-9F0A-821874B65385}"/>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B59DA2FF-E906-45F5-8302-E4070B102F88}"/>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5270817A-D58B-4DF6-BA32-14384A56B47C}"/>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9709B65E-1044-4181-A454-24F65E492679}"/>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5030E3C7-6F77-4155-8283-D6ADA91E434D}"/>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7B425BA-59EE-4B8C-89E2-1AF9C06F45F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B1297D2-FDD3-4791-974A-75193B1938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A768EA-16E1-4057-9BC0-61C30E322AC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635241-02FB-4390-BC72-68B9B06917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B8FC7FA-2621-4459-B3C4-FD11B8CAE9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12700</xdr:rowOff>
    </xdr:from>
    <xdr:to>
      <xdr:col>24</xdr:col>
      <xdr:colOff>114300</xdr:colOff>
      <xdr:row>38</xdr:row>
      <xdr:rowOff>114300</xdr:rowOff>
    </xdr:to>
    <xdr:sp macro="" textlink="">
      <xdr:nvSpPr>
        <xdr:cNvPr id="72" name="楕円 71">
          <a:extLst>
            <a:ext uri="{FF2B5EF4-FFF2-40B4-BE49-F238E27FC236}">
              <a16:creationId xmlns:a16="http://schemas.microsoft.com/office/drawing/2014/main" id="{CB524BDA-A289-428C-AE12-85E187EFD905}"/>
            </a:ext>
          </a:extLst>
        </xdr:cNvPr>
        <xdr:cNvSpPr/>
      </xdr:nvSpPr>
      <xdr:spPr>
        <a:xfrm>
          <a:off x="4584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162577</xdr:rowOff>
    </xdr:from>
    <xdr:ext cx="405111" cy="259045"/>
    <xdr:sp macro="" textlink="">
      <xdr:nvSpPr>
        <xdr:cNvPr id="73" name="【図書館】&#10;有形固定資産減価償却率該当値テキスト">
          <a:extLst>
            <a:ext uri="{FF2B5EF4-FFF2-40B4-BE49-F238E27FC236}">
              <a16:creationId xmlns:a16="http://schemas.microsoft.com/office/drawing/2014/main" id="{303183D0-BCAB-47C2-9B48-B85ED3015169}"/>
            </a:ext>
          </a:extLst>
        </xdr:cNvPr>
        <xdr:cNvSpPr txBox="1"/>
      </xdr:nvSpPr>
      <xdr:spPr>
        <a:xfrm>
          <a:off x="4673600"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4" name="楕円 73">
          <a:extLst>
            <a:ext uri="{FF2B5EF4-FFF2-40B4-BE49-F238E27FC236}">
              <a16:creationId xmlns:a16="http://schemas.microsoft.com/office/drawing/2014/main" id="{70091469-274A-4560-B6B1-73990FB09AA8}"/>
            </a:ext>
          </a:extLst>
        </xdr:cNvPr>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63500</xdr:rowOff>
    </xdr:to>
    <xdr:cxnSp macro="">
      <xdr:nvCxnSpPr>
        <xdr:cNvPr id="75" name="直線コネクタ 74">
          <a:extLst>
            <a:ext uri="{FF2B5EF4-FFF2-40B4-BE49-F238E27FC236}">
              <a16:creationId xmlns:a16="http://schemas.microsoft.com/office/drawing/2014/main" id="{2A4A69E0-B0B6-4F31-A36B-6D00FA4F79DB}"/>
            </a:ext>
          </a:extLst>
        </xdr:cNvPr>
        <xdr:cNvCxnSpPr/>
      </xdr:nvCxnSpPr>
      <xdr:spPr>
        <a:xfrm>
          <a:off x="3797300" y="6553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133350</xdr:rowOff>
    </xdr:from>
    <xdr:to>
      <xdr:col>15</xdr:col>
      <xdr:colOff>101600</xdr:colOff>
      <xdr:row>38</xdr:row>
      <xdr:rowOff>63500</xdr:rowOff>
    </xdr:to>
    <xdr:sp macro="" textlink="">
      <xdr:nvSpPr>
        <xdr:cNvPr id="76" name="楕円 75">
          <a:extLst>
            <a:ext uri="{FF2B5EF4-FFF2-40B4-BE49-F238E27FC236}">
              <a16:creationId xmlns:a16="http://schemas.microsoft.com/office/drawing/2014/main" id="{470CFC6E-6BA1-42FC-82EA-ACCDDBD2F68D}"/>
            </a:ext>
          </a:extLst>
        </xdr:cNvPr>
        <xdr:cNvSpPr/>
      </xdr:nvSpPr>
      <xdr:spPr>
        <a:xfrm>
          <a:off x="2857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12700</xdr:rowOff>
    </xdr:from>
    <xdr:to>
      <xdr:col>19</xdr:col>
      <xdr:colOff>177800</xdr:colOff>
      <xdr:row>38</xdr:row>
      <xdr:rowOff>38100</xdr:rowOff>
    </xdr:to>
    <xdr:cxnSp macro="">
      <xdr:nvCxnSpPr>
        <xdr:cNvPr id="77" name="直線コネクタ 76">
          <a:extLst>
            <a:ext uri="{FF2B5EF4-FFF2-40B4-BE49-F238E27FC236}">
              <a16:creationId xmlns:a16="http://schemas.microsoft.com/office/drawing/2014/main" id="{D3FC2356-B9B3-4ABC-BE1F-012D9A9DD875}"/>
            </a:ext>
          </a:extLst>
        </xdr:cNvPr>
        <xdr:cNvCxnSpPr/>
      </xdr:nvCxnSpPr>
      <xdr:spPr>
        <a:xfrm>
          <a:off x="2908300" y="652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107950</xdr:rowOff>
    </xdr:from>
    <xdr:to>
      <xdr:col>10</xdr:col>
      <xdr:colOff>165100</xdr:colOff>
      <xdr:row>38</xdr:row>
      <xdr:rowOff>38100</xdr:rowOff>
    </xdr:to>
    <xdr:sp macro="" textlink="">
      <xdr:nvSpPr>
        <xdr:cNvPr id="78" name="楕円 77">
          <a:extLst>
            <a:ext uri="{FF2B5EF4-FFF2-40B4-BE49-F238E27FC236}">
              <a16:creationId xmlns:a16="http://schemas.microsoft.com/office/drawing/2014/main" id="{B4B2D02D-2A46-4F7E-90BB-8CC1A7E15A1B}"/>
            </a:ext>
          </a:extLst>
        </xdr:cNvPr>
        <xdr:cNvSpPr/>
      </xdr:nvSpPr>
      <xdr:spPr>
        <a:xfrm>
          <a:off x="196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158750</xdr:rowOff>
    </xdr:from>
    <xdr:to>
      <xdr:col>15</xdr:col>
      <xdr:colOff>50800</xdr:colOff>
      <xdr:row>38</xdr:row>
      <xdr:rowOff>12700</xdr:rowOff>
    </xdr:to>
    <xdr:cxnSp macro="">
      <xdr:nvCxnSpPr>
        <xdr:cNvPr id="79" name="直線コネクタ 78">
          <a:extLst>
            <a:ext uri="{FF2B5EF4-FFF2-40B4-BE49-F238E27FC236}">
              <a16:creationId xmlns:a16="http://schemas.microsoft.com/office/drawing/2014/main" id="{B383070C-298A-44DB-8645-B3477DD70BD5}"/>
            </a:ext>
          </a:extLst>
        </xdr:cNvPr>
        <xdr:cNvCxnSpPr/>
      </xdr:nvCxnSpPr>
      <xdr:spPr>
        <a:xfrm>
          <a:off x="2019300" y="650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0" name="楕円 79">
          <a:extLst>
            <a:ext uri="{FF2B5EF4-FFF2-40B4-BE49-F238E27FC236}">
              <a16:creationId xmlns:a16="http://schemas.microsoft.com/office/drawing/2014/main" id="{AB15003E-97FA-4B68-AD0C-BC64FAC9FB5E}"/>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158750</xdr:rowOff>
    </xdr:to>
    <xdr:cxnSp macro="">
      <xdr:nvCxnSpPr>
        <xdr:cNvPr id="81" name="直線コネクタ 80">
          <a:extLst>
            <a:ext uri="{FF2B5EF4-FFF2-40B4-BE49-F238E27FC236}">
              <a16:creationId xmlns:a16="http://schemas.microsoft.com/office/drawing/2014/main" id="{CE2CD5BB-5C7F-42F3-A989-56A2026CA9BA}"/>
            </a:ext>
          </a:extLst>
        </xdr:cNvPr>
        <xdr:cNvCxnSpPr/>
      </xdr:nvCxnSpPr>
      <xdr:spPr>
        <a:xfrm>
          <a:off x="1130300" y="647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68956AC7-3284-4437-B152-1F48439D5246}"/>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319CF338-C781-4409-A341-29EC27923D7A}"/>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BC47B3D7-8430-411F-96E9-5D1E13F7A7FE}"/>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79614660-4F39-490B-8FFE-4A015FAB03CD}"/>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86" name="n_1mainValue【図書館】&#10;有形固定資産減価償却率">
          <a:extLst>
            <a:ext uri="{FF2B5EF4-FFF2-40B4-BE49-F238E27FC236}">
              <a16:creationId xmlns:a16="http://schemas.microsoft.com/office/drawing/2014/main" id="{99F3A3BC-1C2E-435A-BFAA-5021CC7B9366}"/>
            </a:ext>
          </a:extLst>
        </xdr:cNvPr>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54627</xdr:rowOff>
    </xdr:from>
    <xdr:ext cx="405111" cy="259045"/>
    <xdr:sp macro="" textlink="">
      <xdr:nvSpPr>
        <xdr:cNvPr id="87" name="n_2mainValue【図書館】&#10;有形固定資産減価償却率">
          <a:extLst>
            <a:ext uri="{FF2B5EF4-FFF2-40B4-BE49-F238E27FC236}">
              <a16:creationId xmlns:a16="http://schemas.microsoft.com/office/drawing/2014/main" id="{F65B10ED-57C3-4476-9CAC-C9974B9AD637}"/>
            </a:ext>
          </a:extLst>
        </xdr:cNvPr>
        <xdr:cNvSpPr txBox="1"/>
      </xdr:nvSpPr>
      <xdr:spPr>
        <a:xfrm>
          <a:off x="2705744" y="656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29227</xdr:rowOff>
    </xdr:from>
    <xdr:ext cx="405111" cy="259045"/>
    <xdr:sp macro="" textlink="">
      <xdr:nvSpPr>
        <xdr:cNvPr id="88" name="n_3mainValue【図書館】&#10;有形固定資産減価償却率">
          <a:extLst>
            <a:ext uri="{FF2B5EF4-FFF2-40B4-BE49-F238E27FC236}">
              <a16:creationId xmlns:a16="http://schemas.microsoft.com/office/drawing/2014/main" id="{FB7E66DF-6307-417A-AD84-C5CA5CF164F9}"/>
            </a:ext>
          </a:extLst>
        </xdr:cNvPr>
        <xdr:cNvSpPr txBox="1"/>
      </xdr:nvSpPr>
      <xdr:spPr>
        <a:xfrm>
          <a:off x="1816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9" name="n_4mainValue【図書館】&#10;有形固定資産減価償却率">
          <a:extLst>
            <a:ext uri="{FF2B5EF4-FFF2-40B4-BE49-F238E27FC236}">
              <a16:creationId xmlns:a16="http://schemas.microsoft.com/office/drawing/2014/main" id="{8B70EAD4-3646-4521-A92F-4BF43DEE3795}"/>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BE63851F-93CF-4ACD-87C7-3CD246CEBF6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6071CF10-7B06-4961-ACE2-46EA4CDB107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8FC1675F-3BE5-4838-9BAB-A1F985B97F4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7E2C61D2-EE89-4F08-8DA4-CA4077EB2FA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24BB9432-4DD9-4459-A6D1-3781FA2552E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133BBF4D-5EE5-4147-A2E8-05C1D1E0F2C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AE5F6941-16EC-4289-BB44-0E67774F03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B2CC07BF-2E60-4F9D-ADF9-A5A226335E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3D528AA0-93F1-4C8C-890F-60181C5F65F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7BBEA7F9-B411-4A64-B9A4-8E25F70E3E6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F4734E59-7F09-4890-8477-4962F9D3104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8C9D382B-B4EA-42B8-AA69-628C0F03867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9F486465-D479-4B35-980F-7ECC2C908E7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8A32E6C7-2B6E-42D2-AAB7-0BC5CD28B00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90049BA3-BF74-4C5B-BA0D-F20A7C03D7A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C7553B7E-56E6-49DD-A959-9B9715F45DD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532D0978-27C0-4A01-A5CE-5EBF988F722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5131DFCC-A882-4F86-84E2-9E7AD3C873F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27B6D751-9202-4E30-AB8E-A8ED712B6FA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26D3C350-F26E-43A7-BA2C-9605167BABF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0CC6DBE-6E7F-49C3-BAC8-6C86DF57951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C7FC9C5-64E4-46EA-8B47-24BE9CFA01C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F47860D-1639-46D3-B119-96792758728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2E81D2F8-E975-4CDA-9461-F888D78C75F2}"/>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6A84F6BF-B448-42D6-8872-1C76B9B0ECE3}"/>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B1F922A4-80C6-4E4B-93A6-672BBAC9C34A}"/>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9A901282-4D5F-4FE7-8E79-00FED48FD96E}"/>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9A6A77E9-CCA3-4A2D-BEC4-6C57A55BC171}"/>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C713427E-E60F-42D7-B3BE-31C3BDAE322D}"/>
            </a:ext>
          </a:extLst>
        </xdr:cNvPr>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38A64925-546C-4B48-A810-DE329314F58C}"/>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DEA40BB5-DDB8-48B5-BCE9-BA8A831005FA}"/>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E83DD12F-1611-4554-892F-D09C971D45B5}"/>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7FA03596-74C4-4AA6-815D-FF046DE498C3}"/>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B067C657-9596-4620-99F1-A56C99FED9D8}"/>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61C56F3-216E-4C3C-8341-274748A4A1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2C6699D-869E-44F6-8642-5807B1D0126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D338088-E940-42A3-8827-C071AFCFDB8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4D86EA8-93D4-4327-975E-206935CDD9B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8926CFC-CF79-4E4C-8A4E-044ED5C590E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9" name="楕円 128">
          <a:extLst>
            <a:ext uri="{FF2B5EF4-FFF2-40B4-BE49-F238E27FC236}">
              <a16:creationId xmlns:a16="http://schemas.microsoft.com/office/drawing/2014/main" id="{B956D132-6EDB-406F-8076-4794A0B5A695}"/>
            </a:ext>
          </a:extLst>
        </xdr:cNvPr>
        <xdr:cNvSpPr/>
      </xdr:nvSpPr>
      <xdr:spPr>
        <a:xfrm>
          <a:off x="10426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45737</xdr:rowOff>
    </xdr:from>
    <xdr:ext cx="469744" cy="259045"/>
    <xdr:sp macro="" textlink="">
      <xdr:nvSpPr>
        <xdr:cNvPr id="130" name="【図書館】&#10;一人当たり面積該当値テキスト">
          <a:extLst>
            <a:ext uri="{FF2B5EF4-FFF2-40B4-BE49-F238E27FC236}">
              <a16:creationId xmlns:a16="http://schemas.microsoft.com/office/drawing/2014/main" id="{7FF8F6E5-9AD8-4AA1-88FD-AA3FD844123C}"/>
            </a:ext>
          </a:extLst>
        </xdr:cNvPr>
        <xdr:cNvSpPr txBox="1"/>
      </xdr:nvSpPr>
      <xdr:spPr>
        <a:xfrm>
          <a:off x="10515600"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1" name="楕円 130">
          <a:extLst>
            <a:ext uri="{FF2B5EF4-FFF2-40B4-BE49-F238E27FC236}">
              <a16:creationId xmlns:a16="http://schemas.microsoft.com/office/drawing/2014/main" id="{F03DA097-5F62-4ABC-B984-438CB0558D05}"/>
            </a:ext>
          </a:extLst>
        </xdr:cNvPr>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118110</xdr:rowOff>
    </xdr:from>
    <xdr:to>
      <xdr:col>55</xdr:col>
      <xdr:colOff>0</xdr:colOff>
      <xdr:row>40</xdr:row>
      <xdr:rowOff>121920</xdr:rowOff>
    </xdr:to>
    <xdr:cxnSp macro="">
      <xdr:nvCxnSpPr>
        <xdr:cNvPr id="132" name="直線コネクタ 131">
          <a:extLst>
            <a:ext uri="{FF2B5EF4-FFF2-40B4-BE49-F238E27FC236}">
              <a16:creationId xmlns:a16="http://schemas.microsoft.com/office/drawing/2014/main" id="{845056CB-AE8B-4889-9250-DBB49D32A57B}"/>
            </a:ext>
          </a:extLst>
        </xdr:cNvPr>
        <xdr:cNvCxnSpPr/>
      </xdr:nvCxnSpPr>
      <xdr:spPr>
        <a:xfrm flipV="1">
          <a:off x="9639300" y="69761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74930</xdr:rowOff>
    </xdr:from>
    <xdr:to>
      <xdr:col>46</xdr:col>
      <xdr:colOff>38100</xdr:colOff>
      <xdr:row>41</xdr:row>
      <xdr:rowOff>5080</xdr:rowOff>
    </xdr:to>
    <xdr:sp macro="" textlink="">
      <xdr:nvSpPr>
        <xdr:cNvPr id="133" name="楕円 132">
          <a:extLst>
            <a:ext uri="{FF2B5EF4-FFF2-40B4-BE49-F238E27FC236}">
              <a16:creationId xmlns:a16="http://schemas.microsoft.com/office/drawing/2014/main" id="{04F43CBC-A8E0-4FE0-B665-1B843E5BB6AE}"/>
            </a:ext>
          </a:extLst>
        </xdr:cNvPr>
        <xdr:cNvSpPr/>
      </xdr:nvSpPr>
      <xdr:spPr>
        <a:xfrm>
          <a:off x="8699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125730</xdr:rowOff>
    </xdr:to>
    <xdr:cxnSp macro="">
      <xdr:nvCxnSpPr>
        <xdr:cNvPr id="134" name="直線コネクタ 133">
          <a:extLst>
            <a:ext uri="{FF2B5EF4-FFF2-40B4-BE49-F238E27FC236}">
              <a16:creationId xmlns:a16="http://schemas.microsoft.com/office/drawing/2014/main" id="{3879F4B5-1039-4E00-B003-8D655A0F0A3A}"/>
            </a:ext>
          </a:extLst>
        </xdr:cNvPr>
        <xdr:cNvCxnSpPr/>
      </xdr:nvCxnSpPr>
      <xdr:spPr>
        <a:xfrm flipV="1">
          <a:off x="8750300" y="697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5" name="楕円 134">
          <a:extLst>
            <a:ext uri="{FF2B5EF4-FFF2-40B4-BE49-F238E27FC236}">
              <a16:creationId xmlns:a16="http://schemas.microsoft.com/office/drawing/2014/main" id="{AFE0505A-5711-4937-B2F2-185EB9E6C6B1}"/>
            </a:ext>
          </a:extLst>
        </xdr:cNvPr>
        <xdr:cNvSpPr/>
      </xdr:nvSpPr>
      <xdr:spPr>
        <a:xfrm>
          <a:off x="7810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125730</xdr:rowOff>
    </xdr:from>
    <xdr:to>
      <xdr:col>45</xdr:col>
      <xdr:colOff>177800</xdr:colOff>
      <xdr:row>40</xdr:row>
      <xdr:rowOff>129540</xdr:rowOff>
    </xdr:to>
    <xdr:cxnSp macro="">
      <xdr:nvCxnSpPr>
        <xdr:cNvPr id="136" name="直線コネクタ 135">
          <a:extLst>
            <a:ext uri="{FF2B5EF4-FFF2-40B4-BE49-F238E27FC236}">
              <a16:creationId xmlns:a16="http://schemas.microsoft.com/office/drawing/2014/main" id="{AFE6EAB2-A30B-42B1-94F0-6A0633FC4FBC}"/>
            </a:ext>
          </a:extLst>
        </xdr:cNvPr>
        <xdr:cNvCxnSpPr/>
      </xdr:nvCxnSpPr>
      <xdr:spPr>
        <a:xfrm flipV="1">
          <a:off x="7861300" y="698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7" name="楕円 136">
          <a:extLst>
            <a:ext uri="{FF2B5EF4-FFF2-40B4-BE49-F238E27FC236}">
              <a16:creationId xmlns:a16="http://schemas.microsoft.com/office/drawing/2014/main" id="{E76780C3-C950-4B9A-9E84-3AB09A2D1D6C}"/>
            </a:ext>
          </a:extLst>
        </xdr:cNvPr>
        <xdr:cNvSpPr/>
      </xdr:nvSpPr>
      <xdr:spPr>
        <a:xfrm>
          <a:off x="692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133350</xdr:rowOff>
    </xdr:to>
    <xdr:cxnSp macro="">
      <xdr:nvCxnSpPr>
        <xdr:cNvPr id="138" name="直線コネクタ 137">
          <a:extLst>
            <a:ext uri="{FF2B5EF4-FFF2-40B4-BE49-F238E27FC236}">
              <a16:creationId xmlns:a16="http://schemas.microsoft.com/office/drawing/2014/main" id="{A2B81D6A-07AD-4016-A333-95164C70D463}"/>
            </a:ext>
          </a:extLst>
        </xdr:cNvPr>
        <xdr:cNvCxnSpPr/>
      </xdr:nvCxnSpPr>
      <xdr:spPr>
        <a:xfrm flipV="1">
          <a:off x="6972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37BC6903-99BA-4535-9B91-0C49B0322EC9}"/>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C11C5297-0E11-4683-8EEF-FA557F63CE98}"/>
            </a:ext>
          </a:extLst>
        </xdr:cNvPr>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4C18C2DA-DB7D-4868-A97E-E67930D5B278}"/>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id="{5AB377DB-8153-4D0E-9555-EAA7EB5AB71D}"/>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3" name="n_1mainValue【図書館】&#10;一人当たり面積">
          <a:extLst>
            <a:ext uri="{FF2B5EF4-FFF2-40B4-BE49-F238E27FC236}">
              <a16:creationId xmlns:a16="http://schemas.microsoft.com/office/drawing/2014/main" id="{17DDD9DC-EEB4-4EE2-9C5F-C8D956D80758}"/>
            </a:ext>
          </a:extLst>
        </xdr:cNvPr>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4" name="n_2mainValue【図書館】&#10;一人当たり面積">
          <a:extLst>
            <a:ext uri="{FF2B5EF4-FFF2-40B4-BE49-F238E27FC236}">
              <a16:creationId xmlns:a16="http://schemas.microsoft.com/office/drawing/2014/main" id="{68F07B5A-D2F4-4AC5-BC43-B8B14848A4E1}"/>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5" name="n_3mainValue【図書館】&#10;一人当たり面積">
          <a:extLst>
            <a:ext uri="{FF2B5EF4-FFF2-40B4-BE49-F238E27FC236}">
              <a16:creationId xmlns:a16="http://schemas.microsoft.com/office/drawing/2014/main" id="{574D2B9C-6576-411B-9A48-D4BC44FA5F34}"/>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29227</xdr:rowOff>
    </xdr:from>
    <xdr:ext cx="469744" cy="259045"/>
    <xdr:sp macro="" textlink="">
      <xdr:nvSpPr>
        <xdr:cNvPr id="146" name="n_4mainValue【図書館】&#10;一人当たり面積">
          <a:extLst>
            <a:ext uri="{FF2B5EF4-FFF2-40B4-BE49-F238E27FC236}">
              <a16:creationId xmlns:a16="http://schemas.microsoft.com/office/drawing/2014/main" id="{D5F737D4-32DA-4FFB-8800-A74DAA837955}"/>
            </a:ext>
          </a:extLst>
        </xdr:cNvPr>
        <xdr:cNvSpPr txBox="1"/>
      </xdr:nvSpPr>
      <xdr:spPr>
        <a:xfrm>
          <a:off x="6737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B243F1F-C443-4162-9DC1-6AAE6C37EAB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6DA2FDD-536B-4530-AB0D-A207A090017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7765AC8-43E2-49F9-A448-A7BABECC9B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0772FC7-8B1C-4375-A0E4-B9E7CF5B00E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6070C74-5760-474B-B7D0-BD10A7A99E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A196F24-402B-480C-B7B3-BE56A9354D7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185F702-F34C-472E-A9E5-EC063F376AD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44957E3-5FB4-439A-8000-74CDC15CD5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88C0D34-5A83-400C-8304-8397C1C48D8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696612D-4689-4DA7-AB9F-EF23E279BBC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7D8A671-A41E-43EC-B169-20B43699F7C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4295E0A-5394-4C7C-A80C-977480BA5E9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73E09D1A-21C1-4D6E-8A7E-BD5DF521C20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A2F3B29-B118-4ED5-B5E3-58C61C29D01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2808BBD9-12EA-414A-842A-BB015516C25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015E918-EF44-4EEC-856F-61EC98F1289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9B171620-6143-4A6A-A711-FDE4263F028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A4B5C459-1ECD-4BC7-83FB-59784300531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8969900C-4E07-4E69-B182-BB4EC9738A9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5D16B36-74FB-4E27-B936-2BDB1F28C86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E2E5100-351E-4E61-A3C5-FDB834C03E1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76A0A967-DB39-4B34-9BA1-3A4BB7AC1B5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2916DB66-55D3-4BD4-A626-59CE5CEC0A4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C1F19BE-5353-4ABC-A747-EDA9511F4F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C513A25E-4DDC-432B-AD33-0169802ECA6C}"/>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4DA4FB2A-41AE-4F07-BA98-007E04D89E1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FFD38E9F-8791-4E49-A2AB-E3EEE5216F5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E0856062-C6C4-43A4-9147-32C88681C6B3}"/>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854E6DEE-F28E-4C4E-AB46-EE68BF6724EB}"/>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4CD98FF1-82A2-4F8A-9911-614A7D84AABA}"/>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3CE3F9AF-505D-4569-B6A6-9B6C69A63CA3}"/>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4CE346E9-7E13-48E2-942D-29D0E2A6B5D9}"/>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83C3EECD-5B8A-485F-B2B8-F4308E363E78}"/>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48201034-DFD1-4DE1-A2F5-465E9CF8E39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FC12BB95-4E36-4F50-895E-A72CDE829493}"/>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3A978E1-273B-4DDE-92E1-5F853E5E9F6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2915D43-DD35-431F-97BF-C66DE1ADD86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1B7E33D-A3A6-4338-A507-5E0B7414033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08D1E7A-44E6-4B92-9CFF-E2FD4FB188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3C11E9B-0BCD-45E7-97B8-C64E77134CB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84455</xdr:rowOff>
    </xdr:from>
    <xdr:to>
      <xdr:col>24</xdr:col>
      <xdr:colOff>114300</xdr:colOff>
      <xdr:row>63</xdr:row>
      <xdr:rowOff>14605</xdr:rowOff>
    </xdr:to>
    <xdr:sp macro="" textlink="">
      <xdr:nvSpPr>
        <xdr:cNvPr id="187" name="楕円 186">
          <a:extLst>
            <a:ext uri="{FF2B5EF4-FFF2-40B4-BE49-F238E27FC236}">
              <a16:creationId xmlns:a16="http://schemas.microsoft.com/office/drawing/2014/main" id="{D0990B28-0415-48B6-8F6D-DD373894F27E}"/>
            </a:ext>
          </a:extLst>
        </xdr:cNvPr>
        <xdr:cNvSpPr/>
      </xdr:nvSpPr>
      <xdr:spPr>
        <a:xfrm>
          <a:off x="4584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62882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E018ED-292D-4B1E-91A1-926449601652}"/>
            </a:ext>
          </a:extLst>
        </xdr:cNvPr>
        <xdr:cNvSpPr txBox="1"/>
      </xdr:nvSpPr>
      <xdr:spPr>
        <a:xfrm>
          <a:off x="4673600"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42545</xdr:rowOff>
    </xdr:from>
    <xdr:to>
      <xdr:col>20</xdr:col>
      <xdr:colOff>38100</xdr:colOff>
      <xdr:row>62</xdr:row>
      <xdr:rowOff>144145</xdr:rowOff>
    </xdr:to>
    <xdr:sp macro="" textlink="">
      <xdr:nvSpPr>
        <xdr:cNvPr id="189" name="楕円 188">
          <a:extLst>
            <a:ext uri="{FF2B5EF4-FFF2-40B4-BE49-F238E27FC236}">
              <a16:creationId xmlns:a16="http://schemas.microsoft.com/office/drawing/2014/main" id="{B1C337BE-311C-40FB-9675-80222CA36CE3}"/>
            </a:ext>
          </a:extLst>
        </xdr:cNvPr>
        <xdr:cNvSpPr/>
      </xdr:nvSpPr>
      <xdr:spPr>
        <a:xfrm>
          <a:off x="3746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93345</xdr:rowOff>
    </xdr:from>
    <xdr:to>
      <xdr:col>24</xdr:col>
      <xdr:colOff>63500</xdr:colOff>
      <xdr:row>62</xdr:row>
      <xdr:rowOff>135255</xdr:rowOff>
    </xdr:to>
    <xdr:cxnSp macro="">
      <xdr:nvCxnSpPr>
        <xdr:cNvPr id="190" name="直線コネクタ 189">
          <a:extLst>
            <a:ext uri="{FF2B5EF4-FFF2-40B4-BE49-F238E27FC236}">
              <a16:creationId xmlns:a16="http://schemas.microsoft.com/office/drawing/2014/main" id="{AC62E0E3-3891-4413-BD0A-717DC9B46AD8}"/>
            </a:ext>
          </a:extLst>
        </xdr:cNvPr>
        <xdr:cNvCxnSpPr/>
      </xdr:nvCxnSpPr>
      <xdr:spPr>
        <a:xfrm>
          <a:off x="3797300" y="107232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xdr:rowOff>
    </xdr:from>
    <xdr:to>
      <xdr:col>15</xdr:col>
      <xdr:colOff>101600</xdr:colOff>
      <xdr:row>62</xdr:row>
      <xdr:rowOff>104140</xdr:rowOff>
    </xdr:to>
    <xdr:sp macro="" textlink="">
      <xdr:nvSpPr>
        <xdr:cNvPr id="191" name="楕円 190">
          <a:extLst>
            <a:ext uri="{FF2B5EF4-FFF2-40B4-BE49-F238E27FC236}">
              <a16:creationId xmlns:a16="http://schemas.microsoft.com/office/drawing/2014/main" id="{96918171-FEDE-4D9F-A227-D4BDFC3B25AE}"/>
            </a:ext>
          </a:extLst>
        </xdr:cNvPr>
        <xdr:cNvSpPr/>
      </xdr:nvSpPr>
      <xdr:spPr>
        <a:xfrm>
          <a:off x="2857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53340</xdr:rowOff>
    </xdr:from>
    <xdr:to>
      <xdr:col>19</xdr:col>
      <xdr:colOff>177800</xdr:colOff>
      <xdr:row>62</xdr:row>
      <xdr:rowOff>93345</xdr:rowOff>
    </xdr:to>
    <xdr:cxnSp macro="">
      <xdr:nvCxnSpPr>
        <xdr:cNvPr id="192" name="直線コネクタ 191">
          <a:extLst>
            <a:ext uri="{FF2B5EF4-FFF2-40B4-BE49-F238E27FC236}">
              <a16:creationId xmlns:a16="http://schemas.microsoft.com/office/drawing/2014/main" id="{61194617-B2B3-4F94-AE6A-205E6640E965}"/>
            </a:ext>
          </a:extLst>
        </xdr:cNvPr>
        <xdr:cNvCxnSpPr/>
      </xdr:nvCxnSpPr>
      <xdr:spPr>
        <a:xfrm>
          <a:off x="2908300" y="106832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3" name="楕円 192">
          <a:extLst>
            <a:ext uri="{FF2B5EF4-FFF2-40B4-BE49-F238E27FC236}">
              <a16:creationId xmlns:a16="http://schemas.microsoft.com/office/drawing/2014/main" id="{E4BDC290-F5C6-4841-83F1-D1AEFC23AB26}"/>
            </a:ext>
          </a:extLst>
        </xdr:cNvPr>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53340</xdr:rowOff>
    </xdr:to>
    <xdr:cxnSp macro="">
      <xdr:nvCxnSpPr>
        <xdr:cNvPr id="194" name="直線コネクタ 193">
          <a:extLst>
            <a:ext uri="{FF2B5EF4-FFF2-40B4-BE49-F238E27FC236}">
              <a16:creationId xmlns:a16="http://schemas.microsoft.com/office/drawing/2014/main" id="{C2A4F702-1F61-4500-855D-0DFC5D382CBA}"/>
            </a:ext>
          </a:extLst>
        </xdr:cNvPr>
        <xdr:cNvCxnSpPr/>
      </xdr:nvCxnSpPr>
      <xdr:spPr>
        <a:xfrm>
          <a:off x="2019300" y="106413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170180</xdr:rowOff>
    </xdr:from>
    <xdr:to>
      <xdr:col>6</xdr:col>
      <xdr:colOff>38100</xdr:colOff>
      <xdr:row>61</xdr:row>
      <xdr:rowOff>100330</xdr:rowOff>
    </xdr:to>
    <xdr:sp macro="" textlink="">
      <xdr:nvSpPr>
        <xdr:cNvPr id="195" name="楕円 194">
          <a:extLst>
            <a:ext uri="{FF2B5EF4-FFF2-40B4-BE49-F238E27FC236}">
              <a16:creationId xmlns:a16="http://schemas.microsoft.com/office/drawing/2014/main" id="{7ED9564A-F653-4E96-8A3E-343A93D0A716}"/>
            </a:ext>
          </a:extLst>
        </xdr:cNvPr>
        <xdr:cNvSpPr/>
      </xdr:nvSpPr>
      <xdr:spPr>
        <a:xfrm>
          <a:off x="1079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49530</xdr:rowOff>
    </xdr:from>
    <xdr:to>
      <xdr:col>10</xdr:col>
      <xdr:colOff>114300</xdr:colOff>
      <xdr:row>62</xdr:row>
      <xdr:rowOff>11430</xdr:rowOff>
    </xdr:to>
    <xdr:cxnSp macro="">
      <xdr:nvCxnSpPr>
        <xdr:cNvPr id="196" name="直線コネクタ 195">
          <a:extLst>
            <a:ext uri="{FF2B5EF4-FFF2-40B4-BE49-F238E27FC236}">
              <a16:creationId xmlns:a16="http://schemas.microsoft.com/office/drawing/2014/main" id="{BB86E3A5-ECD7-496E-9589-24D400B28CB2}"/>
            </a:ext>
          </a:extLst>
        </xdr:cNvPr>
        <xdr:cNvCxnSpPr/>
      </xdr:nvCxnSpPr>
      <xdr:spPr>
        <a:xfrm>
          <a:off x="1130300" y="105079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F7EC6980-DA2C-4A07-9A8B-969F482F1512}"/>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47F0301B-4211-480F-B03D-6581B193B04F}"/>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01634B0A-5FBD-4A6F-8D53-4CD330E8155B}"/>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7587F9EF-A3BB-4732-8C7C-DBC5E7889F3D}"/>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135272</xdr:rowOff>
    </xdr:from>
    <xdr:ext cx="405111" cy="259045"/>
    <xdr:sp macro="" textlink="">
      <xdr:nvSpPr>
        <xdr:cNvPr id="201" name="n_1mainValue【体育館・プール】&#10;有形固定資産減価償却率">
          <a:extLst>
            <a:ext uri="{FF2B5EF4-FFF2-40B4-BE49-F238E27FC236}">
              <a16:creationId xmlns:a16="http://schemas.microsoft.com/office/drawing/2014/main" id="{435D8225-F539-4581-91E2-1A74BD2A110C}"/>
            </a:ext>
          </a:extLst>
        </xdr:cNvPr>
        <xdr:cNvSpPr txBox="1"/>
      </xdr:nvSpPr>
      <xdr:spPr>
        <a:xfrm>
          <a:off x="35820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95267</xdr:rowOff>
    </xdr:from>
    <xdr:ext cx="405111" cy="259045"/>
    <xdr:sp macro="" textlink="">
      <xdr:nvSpPr>
        <xdr:cNvPr id="202" name="n_2mainValue【体育館・プール】&#10;有形固定資産減価償却率">
          <a:extLst>
            <a:ext uri="{FF2B5EF4-FFF2-40B4-BE49-F238E27FC236}">
              <a16:creationId xmlns:a16="http://schemas.microsoft.com/office/drawing/2014/main" id="{0BDBFD93-24A8-43D6-80EE-D86FF2409802}"/>
            </a:ext>
          </a:extLst>
        </xdr:cNvPr>
        <xdr:cNvSpPr txBox="1"/>
      </xdr:nvSpPr>
      <xdr:spPr>
        <a:xfrm>
          <a:off x="2705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3" name="n_3mainValue【体育館・プール】&#10;有形固定資産減価償却率">
          <a:extLst>
            <a:ext uri="{FF2B5EF4-FFF2-40B4-BE49-F238E27FC236}">
              <a16:creationId xmlns:a16="http://schemas.microsoft.com/office/drawing/2014/main" id="{61659E9B-D6C2-4767-B38B-FC236374067E}"/>
            </a:ext>
          </a:extLst>
        </xdr:cNvPr>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91457</xdr:rowOff>
    </xdr:from>
    <xdr:ext cx="405111" cy="259045"/>
    <xdr:sp macro="" textlink="">
      <xdr:nvSpPr>
        <xdr:cNvPr id="204" name="n_4mainValue【体育館・プール】&#10;有形固定資産減価償却率">
          <a:extLst>
            <a:ext uri="{FF2B5EF4-FFF2-40B4-BE49-F238E27FC236}">
              <a16:creationId xmlns:a16="http://schemas.microsoft.com/office/drawing/2014/main" id="{B355102E-9B26-4AD3-8002-928FA3FB8FE5}"/>
            </a:ext>
          </a:extLst>
        </xdr:cNvPr>
        <xdr:cNvSpPr txBox="1"/>
      </xdr:nvSpPr>
      <xdr:spPr>
        <a:xfrm>
          <a:off x="927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229DF77-89BB-411B-9CE6-D80BCB8F802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6A36551-126A-4151-856D-03F17D0828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2B81EA2-D3DB-4BE0-840C-CB86326F53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C1F7ED8-1C2A-4366-B28B-B3BB18C3101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0DE5AD4-FCB5-4500-862B-833A158AF85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58AD5E8-3592-4454-841C-00E83D2C1C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B3CAAE1-C491-4D18-91C0-A3F214FC40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A0B3D3A-B620-4293-A500-8B6072F483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BC49B1B-137D-4DA2-8C17-3F5B532FBC0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2B414B8-34F1-4752-BC02-5EE8D4A877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0B52A9F-4013-4CC7-8798-124180CBFF0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DC1966E7-D6D7-4D4E-AF6A-87175FEF4C2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E388080-B2CC-4AA9-97BB-1FCE8E369B4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F0933C92-F0A7-480F-803C-2A605B2B28D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0FB19C2-EDD4-46E9-B560-2C91ABB8E7A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58C39D9-AA60-4827-88A4-D771BDA558C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9C7CB0E-B434-491A-9C75-CA203F2688C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F3731D99-A817-48D2-996A-5453000949A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31E954E6-6F2F-46DC-93EB-4A35E5C0912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B512C7C6-4982-476E-9022-DCA81EAB092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596CB7A-5978-4F0B-97D3-58C4733A0F8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D1F761F6-7988-4827-B6B7-75C78DEC890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B1AC386-3E1F-4BF5-89FC-AB0917ED86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37D610EB-EAE0-45C0-8E59-BA270E63306A}"/>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76979302-A9EC-41E5-81CA-DC2BB728EB76}"/>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CB666108-D8CB-45B5-BD07-7A785F268F97}"/>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72F280B3-4A74-4DF8-8D5E-E2C5C1F376AA}"/>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D908692D-7EA7-4B80-B3B8-212D71E546B3}"/>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a:extLst>
            <a:ext uri="{FF2B5EF4-FFF2-40B4-BE49-F238E27FC236}">
              <a16:creationId xmlns:a16="http://schemas.microsoft.com/office/drawing/2014/main" id="{B0A94841-7B27-4A15-9426-8448DC122D5F}"/>
            </a:ext>
          </a:extLst>
        </xdr:cNvPr>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34297AD1-F9BA-43BC-821B-968846C69CE1}"/>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AE0C2BC0-94F9-4625-A73C-3F6158EB4FF5}"/>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35E8F108-79F4-4E5D-990E-8B9D99C85B3D}"/>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5CF0D493-7DB0-4C53-9D38-D8265E204E86}"/>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54ACD891-CCF1-4931-AC84-E4719116E55C}"/>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B33CD3F-D3FC-4F02-9191-AF685135D9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A9B3BA9-CD47-4C50-80CD-6089E9625D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4DEFDD6-23BC-43E7-BFDD-F7E476C0459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E6BA289-D9F5-44AD-A88A-D1C6435AC03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F322573-7331-44AE-A149-F1645F7124A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35306</xdr:rowOff>
    </xdr:from>
    <xdr:to>
      <xdr:col>55</xdr:col>
      <xdr:colOff>50800</xdr:colOff>
      <xdr:row>63</xdr:row>
      <xdr:rowOff>136906</xdr:rowOff>
    </xdr:to>
    <xdr:sp macro="" textlink="">
      <xdr:nvSpPr>
        <xdr:cNvPr id="244" name="楕円 243">
          <a:extLst>
            <a:ext uri="{FF2B5EF4-FFF2-40B4-BE49-F238E27FC236}">
              <a16:creationId xmlns:a16="http://schemas.microsoft.com/office/drawing/2014/main" id="{46C0391A-9DBD-4C94-AEFB-E8F9C41F10B8}"/>
            </a:ext>
          </a:extLst>
        </xdr:cNvPr>
        <xdr:cNvSpPr/>
      </xdr:nvSpPr>
      <xdr:spPr>
        <a:xfrm>
          <a:off x="10426700" y="108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58183</xdr:rowOff>
    </xdr:from>
    <xdr:ext cx="469744" cy="259045"/>
    <xdr:sp macro="" textlink="">
      <xdr:nvSpPr>
        <xdr:cNvPr id="245" name="【体育館・プール】&#10;一人当たり面積該当値テキスト">
          <a:extLst>
            <a:ext uri="{FF2B5EF4-FFF2-40B4-BE49-F238E27FC236}">
              <a16:creationId xmlns:a16="http://schemas.microsoft.com/office/drawing/2014/main" id="{7088BF4A-E615-4C6E-A515-21A47433FFBB}"/>
            </a:ext>
          </a:extLst>
        </xdr:cNvPr>
        <xdr:cNvSpPr txBox="1"/>
      </xdr:nvSpPr>
      <xdr:spPr>
        <a:xfrm>
          <a:off x="10515600" y="1068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38354</xdr:rowOff>
    </xdr:from>
    <xdr:to>
      <xdr:col>50</xdr:col>
      <xdr:colOff>165100</xdr:colOff>
      <xdr:row>63</xdr:row>
      <xdr:rowOff>139954</xdr:rowOff>
    </xdr:to>
    <xdr:sp macro="" textlink="">
      <xdr:nvSpPr>
        <xdr:cNvPr id="246" name="楕円 245">
          <a:extLst>
            <a:ext uri="{FF2B5EF4-FFF2-40B4-BE49-F238E27FC236}">
              <a16:creationId xmlns:a16="http://schemas.microsoft.com/office/drawing/2014/main" id="{64BDAAF5-CA6F-4D08-9C13-E654C6C4038F}"/>
            </a:ext>
          </a:extLst>
        </xdr:cNvPr>
        <xdr:cNvSpPr/>
      </xdr:nvSpPr>
      <xdr:spPr>
        <a:xfrm>
          <a:off x="9588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86106</xdr:rowOff>
    </xdr:from>
    <xdr:to>
      <xdr:col>55</xdr:col>
      <xdr:colOff>0</xdr:colOff>
      <xdr:row>63</xdr:row>
      <xdr:rowOff>89154</xdr:rowOff>
    </xdr:to>
    <xdr:cxnSp macro="">
      <xdr:nvCxnSpPr>
        <xdr:cNvPr id="247" name="直線コネクタ 246">
          <a:extLst>
            <a:ext uri="{FF2B5EF4-FFF2-40B4-BE49-F238E27FC236}">
              <a16:creationId xmlns:a16="http://schemas.microsoft.com/office/drawing/2014/main" id="{E3796B21-1F8B-425A-804D-04761C039D27}"/>
            </a:ext>
          </a:extLst>
        </xdr:cNvPr>
        <xdr:cNvCxnSpPr/>
      </xdr:nvCxnSpPr>
      <xdr:spPr>
        <a:xfrm flipV="1">
          <a:off x="9639300" y="1088745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40259</xdr:rowOff>
    </xdr:from>
    <xdr:to>
      <xdr:col>46</xdr:col>
      <xdr:colOff>38100</xdr:colOff>
      <xdr:row>63</xdr:row>
      <xdr:rowOff>141859</xdr:rowOff>
    </xdr:to>
    <xdr:sp macro="" textlink="">
      <xdr:nvSpPr>
        <xdr:cNvPr id="248" name="楕円 247">
          <a:extLst>
            <a:ext uri="{FF2B5EF4-FFF2-40B4-BE49-F238E27FC236}">
              <a16:creationId xmlns:a16="http://schemas.microsoft.com/office/drawing/2014/main" id="{B00AD3CD-4AC1-482D-A9DC-95EFB6DC71FA}"/>
            </a:ext>
          </a:extLst>
        </xdr:cNvPr>
        <xdr:cNvSpPr/>
      </xdr:nvSpPr>
      <xdr:spPr>
        <a:xfrm>
          <a:off x="8699500" y="108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89154</xdr:rowOff>
    </xdr:from>
    <xdr:to>
      <xdr:col>50</xdr:col>
      <xdr:colOff>114300</xdr:colOff>
      <xdr:row>63</xdr:row>
      <xdr:rowOff>91059</xdr:rowOff>
    </xdr:to>
    <xdr:cxnSp macro="">
      <xdr:nvCxnSpPr>
        <xdr:cNvPr id="249" name="直線コネクタ 248">
          <a:extLst>
            <a:ext uri="{FF2B5EF4-FFF2-40B4-BE49-F238E27FC236}">
              <a16:creationId xmlns:a16="http://schemas.microsoft.com/office/drawing/2014/main" id="{BAF364C5-9838-4CC1-81C4-1B84CE0AA559}"/>
            </a:ext>
          </a:extLst>
        </xdr:cNvPr>
        <xdr:cNvCxnSpPr/>
      </xdr:nvCxnSpPr>
      <xdr:spPr>
        <a:xfrm flipV="1">
          <a:off x="8750300" y="1089050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43688</xdr:rowOff>
    </xdr:from>
    <xdr:to>
      <xdr:col>41</xdr:col>
      <xdr:colOff>101600</xdr:colOff>
      <xdr:row>63</xdr:row>
      <xdr:rowOff>145288</xdr:rowOff>
    </xdr:to>
    <xdr:sp macro="" textlink="">
      <xdr:nvSpPr>
        <xdr:cNvPr id="250" name="楕円 249">
          <a:extLst>
            <a:ext uri="{FF2B5EF4-FFF2-40B4-BE49-F238E27FC236}">
              <a16:creationId xmlns:a16="http://schemas.microsoft.com/office/drawing/2014/main" id="{98935056-5E42-4D81-83B6-410CFBABA3EA}"/>
            </a:ext>
          </a:extLst>
        </xdr:cNvPr>
        <xdr:cNvSpPr/>
      </xdr:nvSpPr>
      <xdr:spPr>
        <a:xfrm>
          <a:off x="7810500" y="108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91059</xdr:rowOff>
    </xdr:from>
    <xdr:to>
      <xdr:col>45</xdr:col>
      <xdr:colOff>177800</xdr:colOff>
      <xdr:row>63</xdr:row>
      <xdr:rowOff>94488</xdr:rowOff>
    </xdr:to>
    <xdr:cxnSp macro="">
      <xdr:nvCxnSpPr>
        <xdr:cNvPr id="251" name="直線コネクタ 250">
          <a:extLst>
            <a:ext uri="{FF2B5EF4-FFF2-40B4-BE49-F238E27FC236}">
              <a16:creationId xmlns:a16="http://schemas.microsoft.com/office/drawing/2014/main" id="{1BDDAF3B-09B2-44B8-9914-70CB14083947}"/>
            </a:ext>
          </a:extLst>
        </xdr:cNvPr>
        <xdr:cNvCxnSpPr/>
      </xdr:nvCxnSpPr>
      <xdr:spPr>
        <a:xfrm flipV="1">
          <a:off x="7861300" y="1089240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46355</xdr:rowOff>
    </xdr:from>
    <xdr:to>
      <xdr:col>36</xdr:col>
      <xdr:colOff>165100</xdr:colOff>
      <xdr:row>63</xdr:row>
      <xdr:rowOff>147955</xdr:rowOff>
    </xdr:to>
    <xdr:sp macro="" textlink="">
      <xdr:nvSpPr>
        <xdr:cNvPr id="252" name="楕円 251">
          <a:extLst>
            <a:ext uri="{FF2B5EF4-FFF2-40B4-BE49-F238E27FC236}">
              <a16:creationId xmlns:a16="http://schemas.microsoft.com/office/drawing/2014/main" id="{D74D1800-E7FF-4C41-AE64-94B0DA095529}"/>
            </a:ext>
          </a:extLst>
        </xdr:cNvPr>
        <xdr:cNvSpPr/>
      </xdr:nvSpPr>
      <xdr:spPr>
        <a:xfrm>
          <a:off x="6921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94488</xdr:rowOff>
    </xdr:from>
    <xdr:to>
      <xdr:col>41</xdr:col>
      <xdr:colOff>50800</xdr:colOff>
      <xdr:row>63</xdr:row>
      <xdr:rowOff>97155</xdr:rowOff>
    </xdr:to>
    <xdr:cxnSp macro="">
      <xdr:nvCxnSpPr>
        <xdr:cNvPr id="253" name="直線コネクタ 252">
          <a:extLst>
            <a:ext uri="{FF2B5EF4-FFF2-40B4-BE49-F238E27FC236}">
              <a16:creationId xmlns:a16="http://schemas.microsoft.com/office/drawing/2014/main" id="{20C60B1E-DB7D-4C90-977C-09A84E8C9D18}"/>
            </a:ext>
          </a:extLst>
        </xdr:cNvPr>
        <xdr:cNvCxnSpPr/>
      </xdr:nvCxnSpPr>
      <xdr:spPr>
        <a:xfrm flipV="1">
          <a:off x="6972300" y="1089583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a:extLst>
            <a:ext uri="{FF2B5EF4-FFF2-40B4-BE49-F238E27FC236}">
              <a16:creationId xmlns:a16="http://schemas.microsoft.com/office/drawing/2014/main" id="{E634FF7B-EEFE-46EE-9D64-0AF7BC13E5A8}"/>
            </a:ext>
          </a:extLst>
        </xdr:cNvPr>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66EF95BB-7B6F-4ACE-9378-30283BABAC14}"/>
            </a:ext>
          </a:extLst>
        </xdr:cNvPr>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C8EDB8F1-6488-4288-A2A9-7BB4C714BFB9}"/>
            </a:ext>
          </a:extLst>
        </xdr:cNvPr>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DF9C768E-ACC3-4238-839B-5852B8B4760E}"/>
            </a:ext>
          </a:extLst>
        </xdr:cNvPr>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156481</xdr:rowOff>
    </xdr:from>
    <xdr:ext cx="469744" cy="259045"/>
    <xdr:sp macro="" textlink="">
      <xdr:nvSpPr>
        <xdr:cNvPr id="258" name="n_1mainValue【体育館・プール】&#10;一人当たり面積">
          <a:extLst>
            <a:ext uri="{FF2B5EF4-FFF2-40B4-BE49-F238E27FC236}">
              <a16:creationId xmlns:a16="http://schemas.microsoft.com/office/drawing/2014/main" id="{974C653B-1717-4BF9-839D-C13045A0C134}"/>
            </a:ext>
          </a:extLst>
        </xdr:cNvPr>
        <xdr:cNvSpPr txBox="1"/>
      </xdr:nvSpPr>
      <xdr:spPr>
        <a:xfrm>
          <a:off x="9391727" y="106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158386</xdr:rowOff>
    </xdr:from>
    <xdr:ext cx="469744" cy="259045"/>
    <xdr:sp macro="" textlink="">
      <xdr:nvSpPr>
        <xdr:cNvPr id="259" name="n_2mainValue【体育館・プール】&#10;一人当たり面積">
          <a:extLst>
            <a:ext uri="{FF2B5EF4-FFF2-40B4-BE49-F238E27FC236}">
              <a16:creationId xmlns:a16="http://schemas.microsoft.com/office/drawing/2014/main" id="{52F1B3D6-0B2F-46D1-9828-8EC1C151DEA4}"/>
            </a:ext>
          </a:extLst>
        </xdr:cNvPr>
        <xdr:cNvSpPr txBox="1"/>
      </xdr:nvSpPr>
      <xdr:spPr>
        <a:xfrm>
          <a:off x="8515427" y="106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161815</xdr:rowOff>
    </xdr:from>
    <xdr:ext cx="469744" cy="259045"/>
    <xdr:sp macro="" textlink="">
      <xdr:nvSpPr>
        <xdr:cNvPr id="260" name="n_3mainValue【体育館・プール】&#10;一人当たり面積">
          <a:extLst>
            <a:ext uri="{FF2B5EF4-FFF2-40B4-BE49-F238E27FC236}">
              <a16:creationId xmlns:a16="http://schemas.microsoft.com/office/drawing/2014/main" id="{183594B5-667B-4EE9-85A9-CD6D0BE6E36F}"/>
            </a:ext>
          </a:extLst>
        </xdr:cNvPr>
        <xdr:cNvSpPr txBox="1"/>
      </xdr:nvSpPr>
      <xdr:spPr>
        <a:xfrm>
          <a:off x="7626427" y="1062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164482</xdr:rowOff>
    </xdr:from>
    <xdr:ext cx="469744" cy="259045"/>
    <xdr:sp macro="" textlink="">
      <xdr:nvSpPr>
        <xdr:cNvPr id="261" name="n_4mainValue【体育館・プール】&#10;一人当たり面積">
          <a:extLst>
            <a:ext uri="{FF2B5EF4-FFF2-40B4-BE49-F238E27FC236}">
              <a16:creationId xmlns:a16="http://schemas.microsoft.com/office/drawing/2014/main" id="{A97F7746-4078-4F14-87F5-204D385A9763}"/>
            </a:ext>
          </a:extLst>
        </xdr:cNvPr>
        <xdr:cNvSpPr txBox="1"/>
      </xdr:nvSpPr>
      <xdr:spPr>
        <a:xfrm>
          <a:off x="6737427" y="1062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FB85E56-71B5-4E6D-B0AA-D12B6B9082C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CFA87E2-7D6C-4206-B279-A92A75B672F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9BC70F2-E883-456E-B3E0-18014C15E4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25A94EE-891B-4A73-8718-BA15D47034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BF99144-9AB0-4A73-BAE0-622A6115AD7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5D01CCE-8B96-4391-BABF-ABD9B74ADB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175C244-EE60-49DE-8E02-301AD0927A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320350B-A640-4350-B467-9FCC3EC6153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420B6FF-FF11-4BEF-82D8-80F6EEF9D2E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90E4C21-5D7F-49E7-AC6D-CC94F765C19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0265666-1B9A-474F-B6B5-A9D2D1E6CD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B35C1F69-116B-4A00-A8B7-BFAB9D54359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63DDC-5301-49E3-8D57-F5EDDC1C3ED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CF5C94B8-6D5A-4303-95E4-9F46DD1F4E4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7878D7A8-DAC6-47FD-A693-EB904F8ABD7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1E0C90DA-3B71-4040-8E6C-C4F2A4DE093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0D19A3C-9FD7-4B8A-9E90-918AF939CF0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7F11DEF-504F-4F06-97DC-9D3974FEAC7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5EED42AB-9FE9-4771-ADCA-55DA7952DAA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374D5085-178F-4BC3-A9C2-1E078A787D7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29DE2AD5-C158-4BD6-BDD9-43411697C37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A230D6A-0A04-4821-B351-F4D3CE906D6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B746D27C-1D54-43BB-9F06-EF4F5C5BAC3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73A3343-C262-48E6-B146-1808EA2220A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2C3C04AA-83AE-4F5C-9584-7339C286B3D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29258293-061A-4F0A-AAF6-D38D04F8AF7A}"/>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CABD7698-C31C-496E-A4E3-F050007B31D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AA24B722-C9D2-42E7-AE19-ED3F9092B6A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4EA91D6-ABD2-462B-94BD-102C96710880}"/>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B855C04D-0CCB-4AF0-B088-F37AB9EEEC12}"/>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1C3ADAD1-4E5F-4AB1-89D9-D904B3E76AF8}"/>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D15A2F25-DC91-4DD4-95F6-0D6DB6DA6B32}"/>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0F3DACC5-0637-4479-A054-5A820AEA596A}"/>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28893CA7-A3AC-4374-8847-5D380927A7F3}"/>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2DEB801F-EB3B-4A68-BD75-8A2B746D5393}"/>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B131C8B7-366D-4608-A9FE-0F670D06A2C1}"/>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228AEDE-5578-4757-8068-A9431D4DC82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6956236-D1D8-43D3-83F2-51FF0B23B67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4F3982A-C9A5-43EC-A6DA-A0F4B1BF765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2403786-7AB0-4602-A568-E5EE0285F5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88400A4-F4A2-41DD-8665-06C7C890ECD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148952</xdr:rowOff>
    </xdr:from>
    <xdr:to>
      <xdr:col>24</xdr:col>
      <xdr:colOff>114300</xdr:colOff>
      <xdr:row>80</xdr:row>
      <xdr:rowOff>79102</xdr:rowOff>
    </xdr:to>
    <xdr:sp macro="" textlink="">
      <xdr:nvSpPr>
        <xdr:cNvPr id="303" name="楕円 302">
          <a:extLst>
            <a:ext uri="{FF2B5EF4-FFF2-40B4-BE49-F238E27FC236}">
              <a16:creationId xmlns:a16="http://schemas.microsoft.com/office/drawing/2014/main" id="{17A42338-F648-4BF9-A206-BEB54F5AC4E0}"/>
            </a:ext>
          </a:extLst>
        </xdr:cNvPr>
        <xdr:cNvSpPr/>
      </xdr:nvSpPr>
      <xdr:spPr>
        <a:xfrm>
          <a:off x="45847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379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668BB7A5-F59E-47F9-9464-577E815ADE43}"/>
            </a:ext>
          </a:extLst>
        </xdr:cNvPr>
        <xdr:cNvSpPr txBox="1"/>
      </xdr:nvSpPr>
      <xdr:spPr>
        <a:xfrm>
          <a:off x="4673600" y="135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116295</xdr:rowOff>
    </xdr:from>
    <xdr:to>
      <xdr:col>20</xdr:col>
      <xdr:colOff>38100</xdr:colOff>
      <xdr:row>80</xdr:row>
      <xdr:rowOff>46445</xdr:rowOff>
    </xdr:to>
    <xdr:sp macro="" textlink="">
      <xdr:nvSpPr>
        <xdr:cNvPr id="305" name="楕円 304">
          <a:extLst>
            <a:ext uri="{FF2B5EF4-FFF2-40B4-BE49-F238E27FC236}">
              <a16:creationId xmlns:a16="http://schemas.microsoft.com/office/drawing/2014/main" id="{0587DBEE-5DE0-4A38-8762-EAC874ACDA91}"/>
            </a:ext>
          </a:extLst>
        </xdr:cNvPr>
        <xdr:cNvSpPr/>
      </xdr:nvSpPr>
      <xdr:spPr>
        <a:xfrm>
          <a:off x="3746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167095</xdr:rowOff>
    </xdr:from>
    <xdr:to>
      <xdr:col>24</xdr:col>
      <xdr:colOff>63500</xdr:colOff>
      <xdr:row>80</xdr:row>
      <xdr:rowOff>28302</xdr:rowOff>
    </xdr:to>
    <xdr:cxnSp macro="">
      <xdr:nvCxnSpPr>
        <xdr:cNvPr id="306" name="直線コネクタ 305">
          <a:extLst>
            <a:ext uri="{FF2B5EF4-FFF2-40B4-BE49-F238E27FC236}">
              <a16:creationId xmlns:a16="http://schemas.microsoft.com/office/drawing/2014/main" id="{BF821B8B-BFE7-49A2-9C74-7358F33233F2}"/>
            </a:ext>
          </a:extLst>
        </xdr:cNvPr>
        <xdr:cNvCxnSpPr/>
      </xdr:nvCxnSpPr>
      <xdr:spPr>
        <a:xfrm>
          <a:off x="3797300" y="137116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82006</xdr:rowOff>
    </xdr:from>
    <xdr:to>
      <xdr:col>15</xdr:col>
      <xdr:colOff>101600</xdr:colOff>
      <xdr:row>80</xdr:row>
      <xdr:rowOff>12156</xdr:rowOff>
    </xdr:to>
    <xdr:sp macro="" textlink="">
      <xdr:nvSpPr>
        <xdr:cNvPr id="307" name="楕円 306">
          <a:extLst>
            <a:ext uri="{FF2B5EF4-FFF2-40B4-BE49-F238E27FC236}">
              <a16:creationId xmlns:a16="http://schemas.microsoft.com/office/drawing/2014/main" id="{E38F0D7F-ACAE-488B-A07D-8D1B1DCE56AF}"/>
            </a:ext>
          </a:extLst>
        </xdr:cNvPr>
        <xdr:cNvSpPr/>
      </xdr:nvSpPr>
      <xdr:spPr>
        <a:xfrm>
          <a:off x="28575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132806</xdr:rowOff>
    </xdr:from>
    <xdr:to>
      <xdr:col>19</xdr:col>
      <xdr:colOff>177800</xdr:colOff>
      <xdr:row>79</xdr:row>
      <xdr:rowOff>167095</xdr:rowOff>
    </xdr:to>
    <xdr:cxnSp macro="">
      <xdr:nvCxnSpPr>
        <xdr:cNvPr id="308" name="直線コネクタ 307">
          <a:extLst>
            <a:ext uri="{FF2B5EF4-FFF2-40B4-BE49-F238E27FC236}">
              <a16:creationId xmlns:a16="http://schemas.microsoft.com/office/drawing/2014/main" id="{075A452B-7CED-41DB-BCAE-1E9BF52C3BB3}"/>
            </a:ext>
          </a:extLst>
        </xdr:cNvPr>
        <xdr:cNvCxnSpPr/>
      </xdr:nvCxnSpPr>
      <xdr:spPr>
        <a:xfrm>
          <a:off x="2908300" y="136773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49349</xdr:rowOff>
    </xdr:from>
    <xdr:to>
      <xdr:col>10</xdr:col>
      <xdr:colOff>165100</xdr:colOff>
      <xdr:row>79</xdr:row>
      <xdr:rowOff>150949</xdr:rowOff>
    </xdr:to>
    <xdr:sp macro="" textlink="">
      <xdr:nvSpPr>
        <xdr:cNvPr id="309" name="楕円 308">
          <a:extLst>
            <a:ext uri="{FF2B5EF4-FFF2-40B4-BE49-F238E27FC236}">
              <a16:creationId xmlns:a16="http://schemas.microsoft.com/office/drawing/2014/main" id="{5BF6E4A4-27F7-4192-8B52-B0D5065CAB96}"/>
            </a:ext>
          </a:extLst>
        </xdr:cNvPr>
        <xdr:cNvSpPr/>
      </xdr:nvSpPr>
      <xdr:spPr>
        <a:xfrm>
          <a:off x="1968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100149</xdr:rowOff>
    </xdr:from>
    <xdr:to>
      <xdr:col>15</xdr:col>
      <xdr:colOff>50800</xdr:colOff>
      <xdr:row>79</xdr:row>
      <xdr:rowOff>132806</xdr:rowOff>
    </xdr:to>
    <xdr:cxnSp macro="">
      <xdr:nvCxnSpPr>
        <xdr:cNvPr id="310" name="直線コネクタ 309">
          <a:extLst>
            <a:ext uri="{FF2B5EF4-FFF2-40B4-BE49-F238E27FC236}">
              <a16:creationId xmlns:a16="http://schemas.microsoft.com/office/drawing/2014/main" id="{11F7D3FF-FDEE-42C4-9AD5-A965135B7A26}"/>
            </a:ext>
          </a:extLst>
        </xdr:cNvPr>
        <xdr:cNvCxnSpPr/>
      </xdr:nvCxnSpPr>
      <xdr:spPr>
        <a:xfrm>
          <a:off x="2019300" y="136446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16692</xdr:rowOff>
    </xdr:from>
    <xdr:to>
      <xdr:col>6</xdr:col>
      <xdr:colOff>38100</xdr:colOff>
      <xdr:row>79</xdr:row>
      <xdr:rowOff>118292</xdr:rowOff>
    </xdr:to>
    <xdr:sp macro="" textlink="">
      <xdr:nvSpPr>
        <xdr:cNvPr id="311" name="楕円 310">
          <a:extLst>
            <a:ext uri="{FF2B5EF4-FFF2-40B4-BE49-F238E27FC236}">
              <a16:creationId xmlns:a16="http://schemas.microsoft.com/office/drawing/2014/main" id="{5953E7FA-E649-4983-B0B3-5F47EA1AD566}"/>
            </a:ext>
          </a:extLst>
        </xdr:cNvPr>
        <xdr:cNvSpPr/>
      </xdr:nvSpPr>
      <xdr:spPr>
        <a:xfrm>
          <a:off x="107950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67492</xdr:rowOff>
    </xdr:from>
    <xdr:to>
      <xdr:col>10</xdr:col>
      <xdr:colOff>114300</xdr:colOff>
      <xdr:row>79</xdr:row>
      <xdr:rowOff>100149</xdr:rowOff>
    </xdr:to>
    <xdr:cxnSp macro="">
      <xdr:nvCxnSpPr>
        <xdr:cNvPr id="312" name="直線コネクタ 311">
          <a:extLst>
            <a:ext uri="{FF2B5EF4-FFF2-40B4-BE49-F238E27FC236}">
              <a16:creationId xmlns:a16="http://schemas.microsoft.com/office/drawing/2014/main" id="{64EBA42C-7F13-4FB8-9171-81A362B6C9E2}"/>
            </a:ext>
          </a:extLst>
        </xdr:cNvPr>
        <xdr:cNvCxnSpPr/>
      </xdr:nvCxnSpPr>
      <xdr:spPr>
        <a:xfrm>
          <a:off x="1130300" y="136120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a:extLst>
            <a:ext uri="{FF2B5EF4-FFF2-40B4-BE49-F238E27FC236}">
              <a16:creationId xmlns:a16="http://schemas.microsoft.com/office/drawing/2014/main" id="{CC95584B-7794-4AEE-A270-A7BB5A680BB8}"/>
            </a:ext>
          </a:extLst>
        </xdr:cNvPr>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a:extLst>
            <a:ext uri="{FF2B5EF4-FFF2-40B4-BE49-F238E27FC236}">
              <a16:creationId xmlns:a16="http://schemas.microsoft.com/office/drawing/2014/main" id="{CEAA25AC-B1FF-4A2F-A20D-7BD4557B7F3C}"/>
            </a:ext>
          </a:extLst>
        </xdr:cNvPr>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a:extLst>
            <a:ext uri="{FF2B5EF4-FFF2-40B4-BE49-F238E27FC236}">
              <a16:creationId xmlns:a16="http://schemas.microsoft.com/office/drawing/2014/main" id="{197C8271-BAFE-4938-9741-6819683559F1}"/>
            </a:ext>
          </a:extLst>
        </xdr:cNvPr>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a:extLst>
            <a:ext uri="{FF2B5EF4-FFF2-40B4-BE49-F238E27FC236}">
              <a16:creationId xmlns:a16="http://schemas.microsoft.com/office/drawing/2014/main" id="{2B0112B4-D2E1-4A18-92AA-54714AF5ECAB}"/>
            </a:ext>
          </a:extLst>
        </xdr:cNvPr>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62972</xdr:rowOff>
    </xdr:from>
    <xdr:ext cx="405111" cy="259045"/>
    <xdr:sp macro="" textlink="">
      <xdr:nvSpPr>
        <xdr:cNvPr id="317" name="n_1mainValue【福祉施設】&#10;有形固定資産減価償却率">
          <a:extLst>
            <a:ext uri="{FF2B5EF4-FFF2-40B4-BE49-F238E27FC236}">
              <a16:creationId xmlns:a16="http://schemas.microsoft.com/office/drawing/2014/main" id="{8061D63F-A540-412F-A493-45ADE6AE5902}"/>
            </a:ext>
          </a:extLst>
        </xdr:cNvPr>
        <xdr:cNvSpPr txBox="1"/>
      </xdr:nvSpPr>
      <xdr:spPr>
        <a:xfrm>
          <a:off x="35820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28683</xdr:rowOff>
    </xdr:from>
    <xdr:ext cx="405111" cy="259045"/>
    <xdr:sp macro="" textlink="">
      <xdr:nvSpPr>
        <xdr:cNvPr id="318" name="n_2mainValue【福祉施設】&#10;有形固定資産減価償却率">
          <a:extLst>
            <a:ext uri="{FF2B5EF4-FFF2-40B4-BE49-F238E27FC236}">
              <a16:creationId xmlns:a16="http://schemas.microsoft.com/office/drawing/2014/main" id="{492BE67D-49C4-4C02-B5F6-ABCF1528B6DE}"/>
            </a:ext>
          </a:extLst>
        </xdr:cNvPr>
        <xdr:cNvSpPr txBox="1"/>
      </xdr:nvSpPr>
      <xdr:spPr>
        <a:xfrm>
          <a:off x="27057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167476</xdr:rowOff>
    </xdr:from>
    <xdr:ext cx="405111" cy="259045"/>
    <xdr:sp macro="" textlink="">
      <xdr:nvSpPr>
        <xdr:cNvPr id="319" name="n_3mainValue【福祉施設】&#10;有形固定資産減価償却率">
          <a:extLst>
            <a:ext uri="{FF2B5EF4-FFF2-40B4-BE49-F238E27FC236}">
              <a16:creationId xmlns:a16="http://schemas.microsoft.com/office/drawing/2014/main" id="{DA41DB2E-FB89-4216-A040-6BB1DCA2E679}"/>
            </a:ext>
          </a:extLst>
        </xdr:cNvPr>
        <xdr:cNvSpPr txBox="1"/>
      </xdr:nvSpPr>
      <xdr:spPr>
        <a:xfrm>
          <a:off x="18167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134819</xdr:rowOff>
    </xdr:from>
    <xdr:ext cx="405111" cy="259045"/>
    <xdr:sp macro="" textlink="">
      <xdr:nvSpPr>
        <xdr:cNvPr id="320" name="n_4mainValue【福祉施設】&#10;有形固定資産減価償却率">
          <a:extLst>
            <a:ext uri="{FF2B5EF4-FFF2-40B4-BE49-F238E27FC236}">
              <a16:creationId xmlns:a16="http://schemas.microsoft.com/office/drawing/2014/main" id="{A3A8C6B5-9D49-44EA-9D48-E8FD0A7CFB12}"/>
            </a:ext>
          </a:extLst>
        </xdr:cNvPr>
        <xdr:cNvSpPr txBox="1"/>
      </xdr:nvSpPr>
      <xdr:spPr>
        <a:xfrm>
          <a:off x="927744" y="1333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18AA852-043E-4252-A872-FA296340D2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F348238-41BC-4E6D-98C2-85E0C70BD07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94DFEB1-BBF0-4E4D-8F5B-E37B605D84D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BA72964-9480-46D5-82FA-07C700F9980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2F8E055-D71A-4D39-80D1-56B764CA1E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83A08B8-40C8-4321-9214-404D976800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C14457E-B21F-45A8-ACBB-C47FC951AF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F2950EB0-C482-4B59-BD53-9B75B82E5DF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77E8553-06F5-40E7-B014-277521B7ECF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7629A80-8A76-412A-A143-22E464FEDA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C163483E-9CF4-40DF-ACB4-1B9B1135963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27892AE2-2124-44E2-BA51-61EA4592B81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33F3F510-AE47-4C88-B5D6-FCA9CFD8717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883EE6DE-2506-4D6D-901A-5C8D2A352A8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ED421A9C-32A0-482E-9EB0-6297851E5B9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A703A32C-1074-4EA5-B48C-F969E42F866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11E925CE-FCCF-4FC4-AE22-DC6ACA815C0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43A0BD4C-445F-48A8-9FA8-0EE19D4652E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3933C913-9383-40BA-AB85-103E8FEA1A4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81F7A2F1-AA22-4E19-A5BB-52EE1C127EE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9E50F6E4-45A1-480C-8A98-340198BA9BB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A40DCB2C-DECA-4EB9-A373-B50AAAE49865}"/>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490407C7-5D39-4D0C-9921-1AE228421AF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30883F30-6394-4176-BEB0-9F20DDC604F6}"/>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5AB63734-4558-49CC-81C1-E2C1BF2852CC}"/>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C688218F-4F95-41D7-A2B2-57ABAC88AE87}"/>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EE09C93E-9B53-4B70-9BE2-E2675BBDF0DD}"/>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F2B2407D-D31E-4DF8-8F4A-F321AD917BD5}"/>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3DAA90E4-07F8-4746-A14F-FEC584EA2E95}"/>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B5FFA361-3AE6-46C7-A12D-3DE2AFF4CD1E}"/>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CA583154-80C6-4897-9AF8-B3488B110DFF}"/>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FBD5BF00-1A55-4D1E-91A0-A2E83BAC435B}"/>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5FAA5C9-B8B3-4528-9E69-5E0555CD084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1C0FE8B-910D-4E1A-AAD5-69186B01325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95069EA-6BD1-40B4-976B-20FBACDCF46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D171F03-5B9A-49AE-BF1D-77F5DF9A7D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764D896-146C-4A91-9BBE-F0295DE6AC2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161037</xdr:rowOff>
    </xdr:from>
    <xdr:to>
      <xdr:col>55</xdr:col>
      <xdr:colOff>50800</xdr:colOff>
      <xdr:row>85</xdr:row>
      <xdr:rowOff>91187</xdr:rowOff>
    </xdr:to>
    <xdr:sp macro="" textlink="">
      <xdr:nvSpPr>
        <xdr:cNvPr id="358" name="楕円 357">
          <a:extLst>
            <a:ext uri="{FF2B5EF4-FFF2-40B4-BE49-F238E27FC236}">
              <a16:creationId xmlns:a16="http://schemas.microsoft.com/office/drawing/2014/main" id="{D3620DBF-4F26-4152-9C21-02B6F8BD365E}"/>
            </a:ext>
          </a:extLst>
        </xdr:cNvPr>
        <xdr:cNvSpPr/>
      </xdr:nvSpPr>
      <xdr:spPr>
        <a:xfrm>
          <a:off x="10426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139464</xdr:rowOff>
    </xdr:from>
    <xdr:ext cx="469744" cy="259045"/>
    <xdr:sp macro="" textlink="">
      <xdr:nvSpPr>
        <xdr:cNvPr id="359" name="【福祉施設】&#10;一人当たり面積該当値テキスト">
          <a:extLst>
            <a:ext uri="{FF2B5EF4-FFF2-40B4-BE49-F238E27FC236}">
              <a16:creationId xmlns:a16="http://schemas.microsoft.com/office/drawing/2014/main" id="{22C9B970-73A4-40E5-B163-10DD705C4827}"/>
            </a:ext>
          </a:extLst>
        </xdr:cNvPr>
        <xdr:cNvSpPr txBox="1"/>
      </xdr:nvSpPr>
      <xdr:spPr>
        <a:xfrm>
          <a:off x="10515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163322</xdr:rowOff>
    </xdr:from>
    <xdr:to>
      <xdr:col>50</xdr:col>
      <xdr:colOff>165100</xdr:colOff>
      <xdr:row>85</xdr:row>
      <xdr:rowOff>93472</xdr:rowOff>
    </xdr:to>
    <xdr:sp macro="" textlink="">
      <xdr:nvSpPr>
        <xdr:cNvPr id="360" name="楕円 359">
          <a:extLst>
            <a:ext uri="{FF2B5EF4-FFF2-40B4-BE49-F238E27FC236}">
              <a16:creationId xmlns:a16="http://schemas.microsoft.com/office/drawing/2014/main" id="{FAD7690E-9A31-4E3F-8CB3-EDBEE24B6B7D}"/>
            </a:ext>
          </a:extLst>
        </xdr:cNvPr>
        <xdr:cNvSpPr/>
      </xdr:nvSpPr>
      <xdr:spPr>
        <a:xfrm>
          <a:off x="9588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40387</xdr:rowOff>
    </xdr:from>
    <xdr:to>
      <xdr:col>55</xdr:col>
      <xdr:colOff>0</xdr:colOff>
      <xdr:row>85</xdr:row>
      <xdr:rowOff>42672</xdr:rowOff>
    </xdr:to>
    <xdr:cxnSp macro="">
      <xdr:nvCxnSpPr>
        <xdr:cNvPr id="361" name="直線コネクタ 360">
          <a:extLst>
            <a:ext uri="{FF2B5EF4-FFF2-40B4-BE49-F238E27FC236}">
              <a16:creationId xmlns:a16="http://schemas.microsoft.com/office/drawing/2014/main" id="{F9C097D0-29CC-4196-AB05-BEBB737DB71C}"/>
            </a:ext>
          </a:extLst>
        </xdr:cNvPr>
        <xdr:cNvCxnSpPr/>
      </xdr:nvCxnSpPr>
      <xdr:spPr>
        <a:xfrm flipV="1">
          <a:off x="9639300" y="146136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165608</xdr:rowOff>
    </xdr:from>
    <xdr:to>
      <xdr:col>46</xdr:col>
      <xdr:colOff>38100</xdr:colOff>
      <xdr:row>85</xdr:row>
      <xdr:rowOff>95758</xdr:rowOff>
    </xdr:to>
    <xdr:sp macro="" textlink="">
      <xdr:nvSpPr>
        <xdr:cNvPr id="362" name="楕円 361">
          <a:extLst>
            <a:ext uri="{FF2B5EF4-FFF2-40B4-BE49-F238E27FC236}">
              <a16:creationId xmlns:a16="http://schemas.microsoft.com/office/drawing/2014/main" id="{6FFAE824-7C99-4AA1-BE37-9BB3AC1E7B39}"/>
            </a:ext>
          </a:extLst>
        </xdr:cNvPr>
        <xdr:cNvSpPr/>
      </xdr:nvSpPr>
      <xdr:spPr>
        <a:xfrm>
          <a:off x="8699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42672</xdr:rowOff>
    </xdr:from>
    <xdr:to>
      <xdr:col>50</xdr:col>
      <xdr:colOff>114300</xdr:colOff>
      <xdr:row>85</xdr:row>
      <xdr:rowOff>44958</xdr:rowOff>
    </xdr:to>
    <xdr:cxnSp macro="">
      <xdr:nvCxnSpPr>
        <xdr:cNvPr id="363" name="直線コネクタ 362">
          <a:extLst>
            <a:ext uri="{FF2B5EF4-FFF2-40B4-BE49-F238E27FC236}">
              <a16:creationId xmlns:a16="http://schemas.microsoft.com/office/drawing/2014/main" id="{95CC2F49-A491-4BE6-B5C4-7BD785C39C28}"/>
            </a:ext>
          </a:extLst>
        </xdr:cNvPr>
        <xdr:cNvCxnSpPr/>
      </xdr:nvCxnSpPr>
      <xdr:spPr>
        <a:xfrm flipV="1">
          <a:off x="8750300" y="1461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64" name="楕円 363">
          <a:extLst>
            <a:ext uri="{FF2B5EF4-FFF2-40B4-BE49-F238E27FC236}">
              <a16:creationId xmlns:a16="http://schemas.microsoft.com/office/drawing/2014/main" id="{ED386747-22A0-4ACA-8E42-4B7300371CE5}"/>
            </a:ext>
          </a:extLst>
        </xdr:cNvPr>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44958</xdr:rowOff>
    </xdr:from>
    <xdr:to>
      <xdr:col>45</xdr:col>
      <xdr:colOff>177800</xdr:colOff>
      <xdr:row>85</xdr:row>
      <xdr:rowOff>49530</xdr:rowOff>
    </xdr:to>
    <xdr:cxnSp macro="">
      <xdr:nvCxnSpPr>
        <xdr:cNvPr id="365" name="直線コネクタ 364">
          <a:extLst>
            <a:ext uri="{FF2B5EF4-FFF2-40B4-BE49-F238E27FC236}">
              <a16:creationId xmlns:a16="http://schemas.microsoft.com/office/drawing/2014/main" id="{18267B4D-C2DC-4047-A9CC-1E0D5106E53E}"/>
            </a:ext>
          </a:extLst>
        </xdr:cNvPr>
        <xdr:cNvCxnSpPr/>
      </xdr:nvCxnSpPr>
      <xdr:spPr>
        <a:xfrm flipV="1">
          <a:off x="7861300" y="1461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1015</xdr:rowOff>
    </xdr:from>
    <xdr:to>
      <xdr:col>36</xdr:col>
      <xdr:colOff>165100</xdr:colOff>
      <xdr:row>85</xdr:row>
      <xdr:rowOff>102615</xdr:rowOff>
    </xdr:to>
    <xdr:sp macro="" textlink="">
      <xdr:nvSpPr>
        <xdr:cNvPr id="366" name="楕円 365">
          <a:extLst>
            <a:ext uri="{FF2B5EF4-FFF2-40B4-BE49-F238E27FC236}">
              <a16:creationId xmlns:a16="http://schemas.microsoft.com/office/drawing/2014/main" id="{84C065EE-A4BF-4C2C-B423-5FFE573E80C5}"/>
            </a:ext>
          </a:extLst>
        </xdr:cNvPr>
        <xdr:cNvSpPr/>
      </xdr:nvSpPr>
      <xdr:spPr>
        <a:xfrm>
          <a:off x="6921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51815</xdr:rowOff>
    </xdr:to>
    <xdr:cxnSp macro="">
      <xdr:nvCxnSpPr>
        <xdr:cNvPr id="367" name="直線コネクタ 366">
          <a:extLst>
            <a:ext uri="{FF2B5EF4-FFF2-40B4-BE49-F238E27FC236}">
              <a16:creationId xmlns:a16="http://schemas.microsoft.com/office/drawing/2014/main" id="{48C13F96-3443-49E6-B154-4C2F09A16958}"/>
            </a:ext>
          </a:extLst>
        </xdr:cNvPr>
        <xdr:cNvCxnSpPr/>
      </xdr:nvCxnSpPr>
      <xdr:spPr>
        <a:xfrm flipV="1">
          <a:off x="6972300" y="1462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A3F76F8E-5034-4D23-B9A6-D2A1066EAF7C}"/>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a:extLst>
            <a:ext uri="{FF2B5EF4-FFF2-40B4-BE49-F238E27FC236}">
              <a16:creationId xmlns:a16="http://schemas.microsoft.com/office/drawing/2014/main" id="{E370B4B4-546E-491E-9485-D8CF85A95160}"/>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a:extLst>
            <a:ext uri="{FF2B5EF4-FFF2-40B4-BE49-F238E27FC236}">
              <a16:creationId xmlns:a16="http://schemas.microsoft.com/office/drawing/2014/main" id="{C13F4C24-CD00-4FFF-B1CB-ECEDA924A7D2}"/>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a:extLst>
            <a:ext uri="{FF2B5EF4-FFF2-40B4-BE49-F238E27FC236}">
              <a16:creationId xmlns:a16="http://schemas.microsoft.com/office/drawing/2014/main" id="{E09531B1-D3C8-49F6-BA5F-FA231549AD94}"/>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84599</xdr:rowOff>
    </xdr:from>
    <xdr:ext cx="469744" cy="259045"/>
    <xdr:sp macro="" textlink="">
      <xdr:nvSpPr>
        <xdr:cNvPr id="372" name="n_1mainValue【福祉施設】&#10;一人当たり面積">
          <a:extLst>
            <a:ext uri="{FF2B5EF4-FFF2-40B4-BE49-F238E27FC236}">
              <a16:creationId xmlns:a16="http://schemas.microsoft.com/office/drawing/2014/main" id="{1D7C0019-3160-4363-B183-AD9618112C42}"/>
            </a:ext>
          </a:extLst>
        </xdr:cNvPr>
        <xdr:cNvSpPr txBox="1"/>
      </xdr:nvSpPr>
      <xdr:spPr>
        <a:xfrm>
          <a:off x="93917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86885</xdr:rowOff>
    </xdr:from>
    <xdr:ext cx="469744" cy="259045"/>
    <xdr:sp macro="" textlink="">
      <xdr:nvSpPr>
        <xdr:cNvPr id="373" name="n_2mainValue【福祉施設】&#10;一人当たり面積">
          <a:extLst>
            <a:ext uri="{FF2B5EF4-FFF2-40B4-BE49-F238E27FC236}">
              <a16:creationId xmlns:a16="http://schemas.microsoft.com/office/drawing/2014/main" id="{E65FE7CF-5524-4F96-AEB0-A8069FC5952E}"/>
            </a:ext>
          </a:extLst>
        </xdr:cNvPr>
        <xdr:cNvSpPr txBox="1"/>
      </xdr:nvSpPr>
      <xdr:spPr>
        <a:xfrm>
          <a:off x="8515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74" name="n_3mainValue【福祉施設】&#10;一人当たり面積">
          <a:extLst>
            <a:ext uri="{FF2B5EF4-FFF2-40B4-BE49-F238E27FC236}">
              <a16:creationId xmlns:a16="http://schemas.microsoft.com/office/drawing/2014/main" id="{61D55DBC-C1D5-402D-95AC-AD1FB677C393}"/>
            </a:ext>
          </a:extLst>
        </xdr:cNvPr>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93742</xdr:rowOff>
    </xdr:from>
    <xdr:ext cx="469744" cy="259045"/>
    <xdr:sp macro="" textlink="">
      <xdr:nvSpPr>
        <xdr:cNvPr id="375" name="n_4mainValue【福祉施設】&#10;一人当たり面積">
          <a:extLst>
            <a:ext uri="{FF2B5EF4-FFF2-40B4-BE49-F238E27FC236}">
              <a16:creationId xmlns:a16="http://schemas.microsoft.com/office/drawing/2014/main" id="{FFBA3970-C230-4655-BCDA-6D3E0919ABA1}"/>
            </a:ext>
          </a:extLst>
        </xdr:cNvPr>
        <xdr:cNvSpPr txBox="1"/>
      </xdr:nvSpPr>
      <xdr:spPr>
        <a:xfrm>
          <a:off x="6737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32681F33-9C59-40A1-A85A-05F96C5F50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5C536CC5-062F-4C9A-A4FB-4B7817BC44E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578683E-6710-4FA4-92F9-CA1BFB46F09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42E07C85-886D-47EF-A45E-E8D4F4B926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B190F310-0183-4D0A-AA28-3652C73C697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5C205F18-467F-48BB-BD0E-B6934D57C8D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7DB6AD3B-6A91-4E6E-83DC-A5A64AC7868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F7A26FEC-C222-4312-9DD5-9D0D4A75BE7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256B0FAC-6649-4FE2-9F43-31086B93CB3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70ECED38-3CDE-4674-A364-8D684EA185E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31B93190-DE73-4398-9526-B8D57A26F5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D4190D9A-246C-499E-8773-41F86F2D7F1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3B24DC07-05B1-4264-ABCA-D75DD76FAB0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2256A5A4-6F48-49D1-9264-63BBCB59678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27DC146A-3662-473E-BE5B-9A1AE61B01B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9848F0E4-8BEA-43E8-A621-AE1A12C64CC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0BFB2945-02B7-4A87-8EDE-7ABF1E6D9AE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ABB39DE5-752C-4154-8A7F-6B3C5FBBD29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F9CE0F6-99E5-43B1-9FC7-DAE2487B296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BC9589C7-D812-423E-A945-8E3E76389AA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8CC7D20F-3586-4ECB-A69B-6FAB8EAA46B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82280263-220E-4A25-9542-3D8D707EE21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F9694C32-0B49-476F-AD76-1AC64D90923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2444D986-BBD7-45E0-AEB0-20C4CB100DC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AEA16C17-E6C2-49F7-B818-E4FBD37EBF3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30A3D9DC-3380-42F1-82CD-4CEC34FCEBAE}"/>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D95BD737-F264-4E91-804D-D74F6670BD8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39D53B5B-0787-4379-9790-700452C5C7D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A90AF695-1DB6-43AE-9340-C6164A14F9BC}"/>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4C959CC0-D8DC-4AC6-8010-595E2AD4771A}"/>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3BC5A41D-573F-4D75-93A6-8042809565A2}"/>
            </a:ext>
          </a:extLst>
        </xdr:cNvPr>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07782380-3302-4AC5-B604-5E200C4F9F5F}"/>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743FC26B-A8A5-4346-9570-A9BED12F62AB}"/>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4584DB29-2993-4352-A220-2C616A51C811}"/>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A8684CAF-DE69-4277-8E41-651764F570BC}"/>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F3A0966B-8652-4052-AD90-24FF497307A0}"/>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113CF6B-A069-4452-883A-AE4E373D1E8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1A37BD9-B3B9-4E40-8550-768D30CB8DC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803BD08-F51C-4561-AB6F-D3803A521D7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D0A6FED-AF66-4C60-8D9A-E19AD70691E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62A356D-F4E9-458A-AD0E-07CEB28BD53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123371</xdr:rowOff>
    </xdr:from>
    <xdr:to>
      <xdr:col>24</xdr:col>
      <xdr:colOff>114300</xdr:colOff>
      <xdr:row>101</xdr:row>
      <xdr:rowOff>53521</xdr:rowOff>
    </xdr:to>
    <xdr:sp macro="" textlink="">
      <xdr:nvSpPr>
        <xdr:cNvPr id="417" name="楕円 416">
          <a:extLst>
            <a:ext uri="{FF2B5EF4-FFF2-40B4-BE49-F238E27FC236}">
              <a16:creationId xmlns:a16="http://schemas.microsoft.com/office/drawing/2014/main" id="{D1853F71-99F1-4271-A47D-AB0834F7FDEE}"/>
            </a:ext>
          </a:extLst>
        </xdr:cNvPr>
        <xdr:cNvSpPr/>
      </xdr:nvSpPr>
      <xdr:spPr>
        <a:xfrm>
          <a:off x="4584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146248</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B6A021B0-5239-42AB-8F64-3B1B0E3F3F97}"/>
            </a:ext>
          </a:extLst>
        </xdr:cNvPr>
        <xdr:cNvSpPr txBox="1"/>
      </xdr:nvSpPr>
      <xdr:spPr>
        <a:xfrm>
          <a:off x="4673600" y="1711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90714</xdr:rowOff>
    </xdr:from>
    <xdr:to>
      <xdr:col>20</xdr:col>
      <xdr:colOff>38100</xdr:colOff>
      <xdr:row>101</xdr:row>
      <xdr:rowOff>20864</xdr:rowOff>
    </xdr:to>
    <xdr:sp macro="" textlink="">
      <xdr:nvSpPr>
        <xdr:cNvPr id="419" name="楕円 418">
          <a:extLst>
            <a:ext uri="{FF2B5EF4-FFF2-40B4-BE49-F238E27FC236}">
              <a16:creationId xmlns:a16="http://schemas.microsoft.com/office/drawing/2014/main" id="{94E91010-805B-44A3-B11C-C19ACE63AA67}"/>
            </a:ext>
          </a:extLst>
        </xdr:cNvPr>
        <xdr:cNvSpPr/>
      </xdr:nvSpPr>
      <xdr:spPr>
        <a:xfrm>
          <a:off x="3746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141514</xdr:rowOff>
    </xdr:from>
    <xdr:to>
      <xdr:col>24</xdr:col>
      <xdr:colOff>63500</xdr:colOff>
      <xdr:row>101</xdr:row>
      <xdr:rowOff>2721</xdr:rowOff>
    </xdr:to>
    <xdr:cxnSp macro="">
      <xdr:nvCxnSpPr>
        <xdr:cNvPr id="420" name="直線コネクタ 419">
          <a:extLst>
            <a:ext uri="{FF2B5EF4-FFF2-40B4-BE49-F238E27FC236}">
              <a16:creationId xmlns:a16="http://schemas.microsoft.com/office/drawing/2014/main" id="{1CF66550-B96B-425E-BE60-63F4BF5D4BD7}"/>
            </a:ext>
          </a:extLst>
        </xdr:cNvPr>
        <xdr:cNvCxnSpPr/>
      </xdr:nvCxnSpPr>
      <xdr:spPr>
        <a:xfrm>
          <a:off x="3797300" y="17286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58057</xdr:rowOff>
    </xdr:from>
    <xdr:to>
      <xdr:col>15</xdr:col>
      <xdr:colOff>101600</xdr:colOff>
      <xdr:row>100</xdr:row>
      <xdr:rowOff>159657</xdr:rowOff>
    </xdr:to>
    <xdr:sp macro="" textlink="">
      <xdr:nvSpPr>
        <xdr:cNvPr id="421" name="楕円 420">
          <a:extLst>
            <a:ext uri="{FF2B5EF4-FFF2-40B4-BE49-F238E27FC236}">
              <a16:creationId xmlns:a16="http://schemas.microsoft.com/office/drawing/2014/main" id="{E8BFF169-D6F4-433B-AC28-668054F2B94D}"/>
            </a:ext>
          </a:extLst>
        </xdr:cNvPr>
        <xdr:cNvSpPr/>
      </xdr:nvSpPr>
      <xdr:spPr>
        <a:xfrm>
          <a:off x="2857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108857</xdr:rowOff>
    </xdr:from>
    <xdr:to>
      <xdr:col>19</xdr:col>
      <xdr:colOff>177800</xdr:colOff>
      <xdr:row>100</xdr:row>
      <xdr:rowOff>141514</xdr:rowOff>
    </xdr:to>
    <xdr:cxnSp macro="">
      <xdr:nvCxnSpPr>
        <xdr:cNvPr id="422" name="直線コネクタ 421">
          <a:extLst>
            <a:ext uri="{FF2B5EF4-FFF2-40B4-BE49-F238E27FC236}">
              <a16:creationId xmlns:a16="http://schemas.microsoft.com/office/drawing/2014/main" id="{3396A067-B166-415D-B8CC-7962D00925B2}"/>
            </a:ext>
          </a:extLst>
        </xdr:cNvPr>
        <xdr:cNvCxnSpPr/>
      </xdr:nvCxnSpPr>
      <xdr:spPr>
        <a:xfrm>
          <a:off x="2908300" y="1725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25400</xdr:rowOff>
    </xdr:from>
    <xdr:to>
      <xdr:col>10</xdr:col>
      <xdr:colOff>165100</xdr:colOff>
      <xdr:row>100</xdr:row>
      <xdr:rowOff>127000</xdr:rowOff>
    </xdr:to>
    <xdr:sp macro="" textlink="">
      <xdr:nvSpPr>
        <xdr:cNvPr id="423" name="楕円 422">
          <a:extLst>
            <a:ext uri="{FF2B5EF4-FFF2-40B4-BE49-F238E27FC236}">
              <a16:creationId xmlns:a16="http://schemas.microsoft.com/office/drawing/2014/main" id="{2C77A8E9-8814-46F8-ACA0-DCA811CD2831}"/>
            </a:ext>
          </a:extLst>
        </xdr:cNvPr>
        <xdr:cNvSpPr/>
      </xdr:nvSpPr>
      <xdr:spPr>
        <a:xfrm>
          <a:off x="1968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76200</xdr:rowOff>
    </xdr:from>
    <xdr:to>
      <xdr:col>15</xdr:col>
      <xdr:colOff>50800</xdr:colOff>
      <xdr:row>100</xdr:row>
      <xdr:rowOff>108857</xdr:rowOff>
    </xdr:to>
    <xdr:cxnSp macro="">
      <xdr:nvCxnSpPr>
        <xdr:cNvPr id="424" name="直線コネクタ 423">
          <a:extLst>
            <a:ext uri="{FF2B5EF4-FFF2-40B4-BE49-F238E27FC236}">
              <a16:creationId xmlns:a16="http://schemas.microsoft.com/office/drawing/2014/main" id="{A6A0953F-16D0-4C9A-8D06-8B7E272A6661}"/>
            </a:ext>
          </a:extLst>
        </xdr:cNvPr>
        <xdr:cNvCxnSpPr/>
      </xdr:nvCxnSpPr>
      <xdr:spPr>
        <a:xfrm>
          <a:off x="2019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164193</xdr:rowOff>
    </xdr:from>
    <xdr:to>
      <xdr:col>6</xdr:col>
      <xdr:colOff>38100</xdr:colOff>
      <xdr:row>100</xdr:row>
      <xdr:rowOff>94343</xdr:rowOff>
    </xdr:to>
    <xdr:sp macro="" textlink="">
      <xdr:nvSpPr>
        <xdr:cNvPr id="425" name="楕円 424">
          <a:extLst>
            <a:ext uri="{FF2B5EF4-FFF2-40B4-BE49-F238E27FC236}">
              <a16:creationId xmlns:a16="http://schemas.microsoft.com/office/drawing/2014/main" id="{502D8DC9-2135-4A22-85CF-9C4DF29DE3FE}"/>
            </a:ext>
          </a:extLst>
        </xdr:cNvPr>
        <xdr:cNvSpPr/>
      </xdr:nvSpPr>
      <xdr:spPr>
        <a:xfrm>
          <a:off x="1079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43543</xdr:rowOff>
    </xdr:from>
    <xdr:to>
      <xdr:col>10</xdr:col>
      <xdr:colOff>114300</xdr:colOff>
      <xdr:row>100</xdr:row>
      <xdr:rowOff>76200</xdr:rowOff>
    </xdr:to>
    <xdr:cxnSp macro="">
      <xdr:nvCxnSpPr>
        <xdr:cNvPr id="426" name="直線コネクタ 425">
          <a:extLst>
            <a:ext uri="{FF2B5EF4-FFF2-40B4-BE49-F238E27FC236}">
              <a16:creationId xmlns:a16="http://schemas.microsoft.com/office/drawing/2014/main" id="{3FBAD9DA-D852-4FE9-BCE9-CBB9F3DF32C3}"/>
            </a:ext>
          </a:extLst>
        </xdr:cNvPr>
        <xdr:cNvCxnSpPr/>
      </xdr:nvCxnSpPr>
      <xdr:spPr>
        <a:xfrm>
          <a:off x="1130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a:extLst>
            <a:ext uri="{FF2B5EF4-FFF2-40B4-BE49-F238E27FC236}">
              <a16:creationId xmlns:a16="http://schemas.microsoft.com/office/drawing/2014/main" id="{D993D34C-FA8C-4642-AEEA-2C889F4351C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28" name="n_2aveValue【市民会館】&#10;有形固定資産減価償却率">
          <a:extLst>
            <a:ext uri="{FF2B5EF4-FFF2-40B4-BE49-F238E27FC236}">
              <a16:creationId xmlns:a16="http://schemas.microsoft.com/office/drawing/2014/main" id="{F818612C-21B9-4BCC-9AB5-B0D4922A8892}"/>
            </a:ext>
          </a:extLst>
        </xdr:cNvPr>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29" name="n_3aveValue【市民会館】&#10;有形固定資産減価償却率">
          <a:extLst>
            <a:ext uri="{FF2B5EF4-FFF2-40B4-BE49-F238E27FC236}">
              <a16:creationId xmlns:a16="http://schemas.microsoft.com/office/drawing/2014/main" id="{787148CA-5D20-4976-8A70-8D72DF267555}"/>
            </a:ext>
          </a:extLst>
        </xdr:cNvPr>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30" name="n_4aveValue【市民会館】&#10;有形固定資産減価償却率">
          <a:extLst>
            <a:ext uri="{FF2B5EF4-FFF2-40B4-BE49-F238E27FC236}">
              <a16:creationId xmlns:a16="http://schemas.microsoft.com/office/drawing/2014/main" id="{BC47CB51-5ABA-4D43-9E6C-F3244D4B5C5C}"/>
            </a:ext>
          </a:extLst>
        </xdr:cNvPr>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37391</xdr:rowOff>
    </xdr:from>
    <xdr:ext cx="405111" cy="259045"/>
    <xdr:sp macro="" textlink="">
      <xdr:nvSpPr>
        <xdr:cNvPr id="431" name="n_1mainValue【市民会館】&#10;有形固定資産減価償却率">
          <a:extLst>
            <a:ext uri="{FF2B5EF4-FFF2-40B4-BE49-F238E27FC236}">
              <a16:creationId xmlns:a16="http://schemas.microsoft.com/office/drawing/2014/main" id="{498EFEF0-425E-4258-BBD0-9B6E9317B1F0}"/>
            </a:ext>
          </a:extLst>
        </xdr:cNvPr>
        <xdr:cNvSpPr txBox="1"/>
      </xdr:nvSpPr>
      <xdr:spPr>
        <a:xfrm>
          <a:off x="3582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4734</xdr:rowOff>
    </xdr:from>
    <xdr:ext cx="405111" cy="259045"/>
    <xdr:sp macro="" textlink="">
      <xdr:nvSpPr>
        <xdr:cNvPr id="432" name="n_2mainValue【市民会館】&#10;有形固定資産減価償却率">
          <a:extLst>
            <a:ext uri="{FF2B5EF4-FFF2-40B4-BE49-F238E27FC236}">
              <a16:creationId xmlns:a16="http://schemas.microsoft.com/office/drawing/2014/main" id="{A3B50F9E-AD82-49AA-B0CB-F33AE3821F07}"/>
            </a:ext>
          </a:extLst>
        </xdr:cNvPr>
        <xdr:cNvSpPr txBox="1"/>
      </xdr:nvSpPr>
      <xdr:spPr>
        <a:xfrm>
          <a:off x="2705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143527</xdr:rowOff>
    </xdr:from>
    <xdr:ext cx="340478" cy="259045"/>
    <xdr:sp macro="" textlink="">
      <xdr:nvSpPr>
        <xdr:cNvPr id="433" name="n_3mainValue【市民会館】&#10;有形固定資産減価償却率">
          <a:extLst>
            <a:ext uri="{FF2B5EF4-FFF2-40B4-BE49-F238E27FC236}">
              <a16:creationId xmlns:a16="http://schemas.microsoft.com/office/drawing/2014/main" id="{D1168355-2922-4FC1-9006-50C16674FD07}"/>
            </a:ext>
          </a:extLst>
        </xdr:cNvPr>
        <xdr:cNvSpPr txBox="1"/>
      </xdr:nvSpPr>
      <xdr:spPr>
        <a:xfrm>
          <a:off x="1849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110870</xdr:rowOff>
    </xdr:from>
    <xdr:ext cx="340478" cy="259045"/>
    <xdr:sp macro="" textlink="">
      <xdr:nvSpPr>
        <xdr:cNvPr id="434" name="n_4mainValue【市民会館】&#10;有形固定資産減価償却率">
          <a:extLst>
            <a:ext uri="{FF2B5EF4-FFF2-40B4-BE49-F238E27FC236}">
              <a16:creationId xmlns:a16="http://schemas.microsoft.com/office/drawing/2014/main" id="{9645A4DF-2B30-4B74-B7EB-52E9C40BC7F8}"/>
            </a:ext>
          </a:extLst>
        </xdr:cNvPr>
        <xdr:cNvSpPr txBox="1"/>
      </xdr:nvSpPr>
      <xdr:spPr>
        <a:xfrm>
          <a:off x="960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A640E197-4BE8-43C2-9F57-26CCF6D0AFD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89628018-2473-4C82-B880-D6BD0CC0C1F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63369AC4-2D53-454C-9530-3281FF0C436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E8186C30-C3BA-477B-815A-8F87DA8131E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29FEDA7E-43E5-4F26-9089-87EB202B712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E5AC7BDA-E81C-4AA7-B325-D699EA618F1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9BBAFAEF-2472-45DF-87BC-BCDA3B156CE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C1FA5ED1-EDF7-4CAB-8803-3E28294E0A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9DC52A89-0396-40EB-90D4-EEA50F6E443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57570BCD-AC2C-4C8A-BBAE-5917A589485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A5AC8500-3FDD-4186-B49B-489692F409E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4145D6F2-775B-40E4-9611-7FA204A6437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BAFADC93-62DD-4AE5-9973-319831B638D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E6B195B0-C95E-4826-93DE-317410CA69E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98B7743D-5E11-4D31-A309-BCADEAE6ED7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FF1569EC-57E4-413B-ACCE-AD1158418CF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E78FDC40-E23D-4559-B905-97DEF43D172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75F096EE-9BD1-4F5F-BA2F-2BC6354BE90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4773329C-1F16-44AA-A6AB-B2056E2F6E3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DF65D39-4612-4BC2-8C60-DA1133A72B1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1F0B9E2-F16A-4F4D-898A-D90986A52AA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8572F0B5-3E35-4572-BD98-85D37AE26BE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BDED6160-5D31-4359-85C5-E74D45FAAE8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C59CF54D-7841-43BD-9166-A576910F280B}"/>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330C6A51-E31C-47C6-B965-4FF294CA994B}"/>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67641316-5055-43B2-8095-2959499D3D13}"/>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72F28749-C68B-4524-A1D8-58A38C14A8D0}"/>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C8AEE3B7-47C0-402B-B74F-77FD90315063}"/>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083079B5-484C-46E9-82DB-369C8698EDCE}"/>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691C81B3-86A8-4A0A-B74C-E06A2ED1F03E}"/>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48976768-4E00-4DB3-9DFA-E04D29B973B3}"/>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2CFB71A8-C109-4319-95E6-076687C7B966}"/>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A2770518-83E4-4D16-81A0-70FAD92265BE}"/>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7FBF5AC4-93BB-447D-9510-65311D012498}"/>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E98DF8F-E6D0-433E-9482-AD5A8503D6A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963CF6A-C772-4143-8D4D-24FA0AF584A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5A6E890-8838-4B39-B741-6D7224696A5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86C05C1-3803-4313-805E-3A7F2155038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D755C1D-2C02-4E7B-BDF5-A994BF37558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74" name="楕円 473">
          <a:extLst>
            <a:ext uri="{FF2B5EF4-FFF2-40B4-BE49-F238E27FC236}">
              <a16:creationId xmlns:a16="http://schemas.microsoft.com/office/drawing/2014/main" id="{7C149620-9A6F-4ABD-86ED-9F75AEAE28BB}"/>
            </a:ext>
          </a:extLst>
        </xdr:cNvPr>
        <xdr:cNvSpPr/>
      </xdr:nvSpPr>
      <xdr:spPr>
        <a:xfrm>
          <a:off x="104267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47641</xdr:rowOff>
    </xdr:from>
    <xdr:ext cx="469744" cy="259045"/>
    <xdr:sp macro="" textlink="">
      <xdr:nvSpPr>
        <xdr:cNvPr id="475" name="【市民会館】&#10;一人当たり面積該当値テキスト">
          <a:extLst>
            <a:ext uri="{FF2B5EF4-FFF2-40B4-BE49-F238E27FC236}">
              <a16:creationId xmlns:a16="http://schemas.microsoft.com/office/drawing/2014/main" id="{70E0253B-8282-4B1D-9F74-78954BEA4623}"/>
            </a:ext>
          </a:extLst>
        </xdr:cNvPr>
        <xdr:cNvSpPr txBox="1"/>
      </xdr:nvSpPr>
      <xdr:spPr>
        <a:xfrm>
          <a:off x="10515600" y="182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74930</xdr:rowOff>
    </xdr:from>
    <xdr:to>
      <xdr:col>50</xdr:col>
      <xdr:colOff>165100</xdr:colOff>
      <xdr:row>107</xdr:row>
      <xdr:rowOff>5080</xdr:rowOff>
    </xdr:to>
    <xdr:sp macro="" textlink="">
      <xdr:nvSpPr>
        <xdr:cNvPr id="476" name="楕円 475">
          <a:extLst>
            <a:ext uri="{FF2B5EF4-FFF2-40B4-BE49-F238E27FC236}">
              <a16:creationId xmlns:a16="http://schemas.microsoft.com/office/drawing/2014/main" id="{FEFC37C1-1AC1-4EAE-BAFD-E97B53B3FD9C}"/>
            </a:ext>
          </a:extLst>
        </xdr:cNvPr>
        <xdr:cNvSpPr/>
      </xdr:nvSpPr>
      <xdr:spPr>
        <a:xfrm>
          <a:off x="9588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120014</xdr:rowOff>
    </xdr:from>
    <xdr:to>
      <xdr:col>55</xdr:col>
      <xdr:colOff>0</xdr:colOff>
      <xdr:row>106</xdr:row>
      <xdr:rowOff>125730</xdr:rowOff>
    </xdr:to>
    <xdr:cxnSp macro="">
      <xdr:nvCxnSpPr>
        <xdr:cNvPr id="477" name="直線コネクタ 476">
          <a:extLst>
            <a:ext uri="{FF2B5EF4-FFF2-40B4-BE49-F238E27FC236}">
              <a16:creationId xmlns:a16="http://schemas.microsoft.com/office/drawing/2014/main" id="{CB0D17C6-E711-41BC-BACE-38F32FBD20CC}"/>
            </a:ext>
          </a:extLst>
        </xdr:cNvPr>
        <xdr:cNvCxnSpPr/>
      </xdr:nvCxnSpPr>
      <xdr:spPr>
        <a:xfrm flipV="1">
          <a:off x="9639300" y="182937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80645</xdr:rowOff>
    </xdr:from>
    <xdr:to>
      <xdr:col>46</xdr:col>
      <xdr:colOff>38100</xdr:colOff>
      <xdr:row>107</xdr:row>
      <xdr:rowOff>10795</xdr:rowOff>
    </xdr:to>
    <xdr:sp macro="" textlink="">
      <xdr:nvSpPr>
        <xdr:cNvPr id="478" name="楕円 477">
          <a:extLst>
            <a:ext uri="{FF2B5EF4-FFF2-40B4-BE49-F238E27FC236}">
              <a16:creationId xmlns:a16="http://schemas.microsoft.com/office/drawing/2014/main" id="{AAD7B249-9589-4564-BEFF-E9FC13FD738C}"/>
            </a:ext>
          </a:extLst>
        </xdr:cNvPr>
        <xdr:cNvSpPr/>
      </xdr:nvSpPr>
      <xdr:spPr>
        <a:xfrm>
          <a:off x="8699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125730</xdr:rowOff>
    </xdr:from>
    <xdr:to>
      <xdr:col>50</xdr:col>
      <xdr:colOff>114300</xdr:colOff>
      <xdr:row>106</xdr:row>
      <xdr:rowOff>131445</xdr:rowOff>
    </xdr:to>
    <xdr:cxnSp macro="">
      <xdr:nvCxnSpPr>
        <xdr:cNvPr id="479" name="直線コネクタ 478">
          <a:extLst>
            <a:ext uri="{FF2B5EF4-FFF2-40B4-BE49-F238E27FC236}">
              <a16:creationId xmlns:a16="http://schemas.microsoft.com/office/drawing/2014/main" id="{2485B405-B1CB-4D57-B038-7D516616E7D9}"/>
            </a:ext>
          </a:extLst>
        </xdr:cNvPr>
        <xdr:cNvCxnSpPr/>
      </xdr:nvCxnSpPr>
      <xdr:spPr>
        <a:xfrm flipV="1">
          <a:off x="8750300" y="18299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88264</xdr:rowOff>
    </xdr:from>
    <xdr:to>
      <xdr:col>41</xdr:col>
      <xdr:colOff>101600</xdr:colOff>
      <xdr:row>107</xdr:row>
      <xdr:rowOff>18414</xdr:rowOff>
    </xdr:to>
    <xdr:sp macro="" textlink="">
      <xdr:nvSpPr>
        <xdr:cNvPr id="480" name="楕円 479">
          <a:extLst>
            <a:ext uri="{FF2B5EF4-FFF2-40B4-BE49-F238E27FC236}">
              <a16:creationId xmlns:a16="http://schemas.microsoft.com/office/drawing/2014/main" id="{D95C295D-A4A4-4B67-ADFE-5699B354DDB3}"/>
            </a:ext>
          </a:extLst>
        </xdr:cNvPr>
        <xdr:cNvSpPr/>
      </xdr:nvSpPr>
      <xdr:spPr>
        <a:xfrm>
          <a:off x="7810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131445</xdr:rowOff>
    </xdr:from>
    <xdr:to>
      <xdr:col>45</xdr:col>
      <xdr:colOff>177800</xdr:colOff>
      <xdr:row>106</xdr:row>
      <xdr:rowOff>139064</xdr:rowOff>
    </xdr:to>
    <xdr:cxnSp macro="">
      <xdr:nvCxnSpPr>
        <xdr:cNvPr id="481" name="直線コネクタ 480">
          <a:extLst>
            <a:ext uri="{FF2B5EF4-FFF2-40B4-BE49-F238E27FC236}">
              <a16:creationId xmlns:a16="http://schemas.microsoft.com/office/drawing/2014/main" id="{CE1DF6BF-213C-4497-97A0-FF861170BF57}"/>
            </a:ext>
          </a:extLst>
        </xdr:cNvPr>
        <xdr:cNvCxnSpPr/>
      </xdr:nvCxnSpPr>
      <xdr:spPr>
        <a:xfrm flipV="1">
          <a:off x="7861300" y="183051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82" name="楕円 481">
          <a:extLst>
            <a:ext uri="{FF2B5EF4-FFF2-40B4-BE49-F238E27FC236}">
              <a16:creationId xmlns:a16="http://schemas.microsoft.com/office/drawing/2014/main" id="{A7E341FE-B1DF-4E14-AFE6-8AED94523D77}"/>
            </a:ext>
          </a:extLst>
        </xdr:cNvPr>
        <xdr:cNvSpPr/>
      </xdr:nvSpPr>
      <xdr:spPr>
        <a:xfrm>
          <a:off x="692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139064</xdr:rowOff>
    </xdr:from>
    <xdr:to>
      <xdr:col>41</xdr:col>
      <xdr:colOff>50800</xdr:colOff>
      <xdr:row>106</xdr:row>
      <xdr:rowOff>144780</xdr:rowOff>
    </xdr:to>
    <xdr:cxnSp macro="">
      <xdr:nvCxnSpPr>
        <xdr:cNvPr id="483" name="直線コネクタ 482">
          <a:extLst>
            <a:ext uri="{FF2B5EF4-FFF2-40B4-BE49-F238E27FC236}">
              <a16:creationId xmlns:a16="http://schemas.microsoft.com/office/drawing/2014/main" id="{6C9BEEA1-CEC3-4EC6-BA85-9B3E69A8D303}"/>
            </a:ext>
          </a:extLst>
        </xdr:cNvPr>
        <xdr:cNvCxnSpPr/>
      </xdr:nvCxnSpPr>
      <xdr:spPr>
        <a:xfrm flipV="1">
          <a:off x="6972300" y="18312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26451E44-9F7C-41CD-ABD2-3B0F633D9693}"/>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a:extLst>
            <a:ext uri="{FF2B5EF4-FFF2-40B4-BE49-F238E27FC236}">
              <a16:creationId xmlns:a16="http://schemas.microsoft.com/office/drawing/2014/main" id="{50FA3C8B-BE30-4F15-967F-B6D018FCED86}"/>
            </a:ext>
          </a:extLst>
        </xdr:cNvPr>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a:extLst>
            <a:ext uri="{FF2B5EF4-FFF2-40B4-BE49-F238E27FC236}">
              <a16:creationId xmlns:a16="http://schemas.microsoft.com/office/drawing/2014/main" id="{D5EF9BF5-6EAA-452E-8F75-34BD6232BAC6}"/>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a:extLst>
            <a:ext uri="{FF2B5EF4-FFF2-40B4-BE49-F238E27FC236}">
              <a16:creationId xmlns:a16="http://schemas.microsoft.com/office/drawing/2014/main" id="{562F40B1-4036-49F2-8D64-7743DD94F87D}"/>
            </a:ext>
          </a:extLst>
        </xdr:cNvPr>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167657</xdr:rowOff>
    </xdr:from>
    <xdr:ext cx="469744" cy="259045"/>
    <xdr:sp macro="" textlink="">
      <xdr:nvSpPr>
        <xdr:cNvPr id="488" name="n_1mainValue【市民会館】&#10;一人当たり面積">
          <a:extLst>
            <a:ext uri="{FF2B5EF4-FFF2-40B4-BE49-F238E27FC236}">
              <a16:creationId xmlns:a16="http://schemas.microsoft.com/office/drawing/2014/main" id="{2B7C87D9-DF78-433E-8CB6-ABEDF28DB3DB}"/>
            </a:ext>
          </a:extLst>
        </xdr:cNvPr>
        <xdr:cNvSpPr txBox="1"/>
      </xdr:nvSpPr>
      <xdr:spPr>
        <a:xfrm>
          <a:off x="9391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27322</xdr:rowOff>
    </xdr:from>
    <xdr:ext cx="469744" cy="259045"/>
    <xdr:sp macro="" textlink="">
      <xdr:nvSpPr>
        <xdr:cNvPr id="489" name="n_2mainValue【市民会館】&#10;一人当たり面積">
          <a:extLst>
            <a:ext uri="{FF2B5EF4-FFF2-40B4-BE49-F238E27FC236}">
              <a16:creationId xmlns:a16="http://schemas.microsoft.com/office/drawing/2014/main" id="{4DAEC808-FCCF-41CE-B499-417943DB6C32}"/>
            </a:ext>
          </a:extLst>
        </xdr:cNvPr>
        <xdr:cNvSpPr txBox="1"/>
      </xdr:nvSpPr>
      <xdr:spPr>
        <a:xfrm>
          <a:off x="8515427" y="180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34941</xdr:rowOff>
    </xdr:from>
    <xdr:ext cx="469744" cy="259045"/>
    <xdr:sp macro="" textlink="">
      <xdr:nvSpPr>
        <xdr:cNvPr id="490" name="n_3mainValue【市民会館】&#10;一人当たり面積">
          <a:extLst>
            <a:ext uri="{FF2B5EF4-FFF2-40B4-BE49-F238E27FC236}">
              <a16:creationId xmlns:a16="http://schemas.microsoft.com/office/drawing/2014/main" id="{C05DD8F5-AE30-4162-BA8D-25748ECAC8EC}"/>
            </a:ext>
          </a:extLst>
        </xdr:cNvPr>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40657</xdr:rowOff>
    </xdr:from>
    <xdr:ext cx="469744" cy="259045"/>
    <xdr:sp macro="" textlink="">
      <xdr:nvSpPr>
        <xdr:cNvPr id="491" name="n_4mainValue【市民会館】&#10;一人当たり面積">
          <a:extLst>
            <a:ext uri="{FF2B5EF4-FFF2-40B4-BE49-F238E27FC236}">
              <a16:creationId xmlns:a16="http://schemas.microsoft.com/office/drawing/2014/main" id="{AE08819F-E2A7-47A1-9238-F7FBDFDD241C}"/>
            </a:ext>
          </a:extLst>
        </xdr:cNvPr>
        <xdr:cNvSpPr txBox="1"/>
      </xdr:nvSpPr>
      <xdr:spPr>
        <a:xfrm>
          <a:off x="6737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98518068-F9C5-4225-8FA9-F58EA6DE8E6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CF9A8540-E975-40E3-B2F1-793A95A331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83717179-95B8-443F-9230-9644B3E7EBF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3D284E71-982F-43F2-A7AE-33B147E8C26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4F2E970A-170E-4B46-BB16-3F2ECB8D5A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F3796789-A875-4340-9572-1EB39C10195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7644FC94-62A9-4475-91CF-4A1170F70F3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32D85B53-99D3-4367-8F3F-27E9337711E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1FD16A1-B367-4A05-86EB-13CBDD8C1DA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6DF8063-1FD4-4981-AEE7-4053AC7B901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8950C6B4-D855-431E-A3F2-7D6F65E929B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E2645EF3-4B3D-471C-9818-18C007243ED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FACDB0FF-6988-4ED8-A4F4-148496E2DF1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487B0C72-A785-46A9-BED2-7BA495FCFF3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740A3806-FDC2-4BD0-BE00-88D5278033F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CD785249-F7CE-48C1-A940-0AF36ADD084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1BFE5CB0-DB6F-4435-95F8-AB506FCBE2A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FAB476B6-48FD-4877-A87F-33A420521BB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9231729E-9B85-4887-83E9-624B5DCAED2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F4C45DC6-D1B1-46D9-BFF2-B0631729B42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7440A80A-983B-4CA3-9AF3-980E92EDE29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339593A1-1599-4DD5-8823-BA2CD52C46B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FB52C633-C8F2-4B15-B728-4A6CFAA1BA9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FEF29DB4-3FFA-4F45-BB90-20054D8E7A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EC797BA4-5F2C-4CE3-9DED-ADFE507DBA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5CF0AC58-DE11-4B5B-B813-625379E28AAB}"/>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8B3B65AC-A9E3-48D4-B1EB-008075FE67CD}"/>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D4D8F45B-B3F5-43E0-A66D-D658772B3636}"/>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4C3B6196-00D4-4DF4-999B-D65475F7BD29}"/>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AFEEE20B-EB58-49AB-9C5B-494355BC3243}"/>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68AB2A49-02AA-4CED-A2F4-52C11BBE9F35}"/>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4AC124D4-F705-419C-9960-AF7B879716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DE446CE3-0D05-4083-9D86-3A78AD93E72F}"/>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562559D7-D2A6-431A-A278-65EAB83CFF85}"/>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88DB63D5-E86F-4F1E-ADFE-3269BF7D1B85}"/>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6B45C5EA-8D68-4227-BC1D-6169D76D1F65}"/>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433A660-C802-4097-B883-F90E58ABB5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A636630-4B37-483F-85F8-CA9B765A419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2C108DD-5F2D-4CB2-B01E-44A1E2AE829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C5B470F-5F00-4CE3-956E-6F4CCA4796D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1E0F965-8FF9-4CE7-8B04-DF587430307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129903</xdr:rowOff>
    </xdr:from>
    <xdr:to>
      <xdr:col>85</xdr:col>
      <xdr:colOff>177800</xdr:colOff>
      <xdr:row>40</xdr:row>
      <xdr:rowOff>60053</xdr:rowOff>
    </xdr:to>
    <xdr:sp macro="" textlink="">
      <xdr:nvSpPr>
        <xdr:cNvPr id="533" name="楕円 532">
          <a:extLst>
            <a:ext uri="{FF2B5EF4-FFF2-40B4-BE49-F238E27FC236}">
              <a16:creationId xmlns:a16="http://schemas.microsoft.com/office/drawing/2014/main" id="{3038F125-2C3F-46E6-8443-193434022E2E}"/>
            </a:ext>
          </a:extLst>
        </xdr:cNvPr>
        <xdr:cNvSpPr/>
      </xdr:nvSpPr>
      <xdr:spPr>
        <a:xfrm>
          <a:off x="162687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108330</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CFECF4DC-B64E-4FD4-8138-5BC222D09007}"/>
            </a:ext>
          </a:extLst>
        </xdr:cNvPr>
        <xdr:cNvSpPr txBox="1"/>
      </xdr:nvSpPr>
      <xdr:spPr>
        <a:xfrm>
          <a:off x="16357600"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46627</xdr:rowOff>
    </xdr:from>
    <xdr:to>
      <xdr:col>81</xdr:col>
      <xdr:colOff>101600</xdr:colOff>
      <xdr:row>39</xdr:row>
      <xdr:rowOff>148227</xdr:rowOff>
    </xdr:to>
    <xdr:sp macro="" textlink="">
      <xdr:nvSpPr>
        <xdr:cNvPr id="535" name="楕円 534">
          <a:extLst>
            <a:ext uri="{FF2B5EF4-FFF2-40B4-BE49-F238E27FC236}">
              <a16:creationId xmlns:a16="http://schemas.microsoft.com/office/drawing/2014/main" id="{B8583194-8B21-4A9C-837A-F2E70CB9838E}"/>
            </a:ext>
          </a:extLst>
        </xdr:cNvPr>
        <xdr:cNvSpPr/>
      </xdr:nvSpPr>
      <xdr:spPr>
        <a:xfrm>
          <a:off x="15430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97427</xdr:rowOff>
    </xdr:from>
    <xdr:to>
      <xdr:col>85</xdr:col>
      <xdr:colOff>127000</xdr:colOff>
      <xdr:row>40</xdr:row>
      <xdr:rowOff>9253</xdr:rowOff>
    </xdr:to>
    <xdr:cxnSp macro="">
      <xdr:nvCxnSpPr>
        <xdr:cNvPr id="536" name="直線コネクタ 535">
          <a:extLst>
            <a:ext uri="{FF2B5EF4-FFF2-40B4-BE49-F238E27FC236}">
              <a16:creationId xmlns:a16="http://schemas.microsoft.com/office/drawing/2014/main" id="{627ADEB3-64E3-4590-8765-766ADB39B414}"/>
            </a:ext>
          </a:extLst>
        </xdr:cNvPr>
        <xdr:cNvCxnSpPr/>
      </xdr:nvCxnSpPr>
      <xdr:spPr>
        <a:xfrm>
          <a:off x="15481300" y="6783977"/>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165826</xdr:rowOff>
    </xdr:from>
    <xdr:to>
      <xdr:col>76</xdr:col>
      <xdr:colOff>165100</xdr:colOff>
      <xdr:row>39</xdr:row>
      <xdr:rowOff>95976</xdr:rowOff>
    </xdr:to>
    <xdr:sp macro="" textlink="">
      <xdr:nvSpPr>
        <xdr:cNvPr id="537" name="楕円 536">
          <a:extLst>
            <a:ext uri="{FF2B5EF4-FFF2-40B4-BE49-F238E27FC236}">
              <a16:creationId xmlns:a16="http://schemas.microsoft.com/office/drawing/2014/main" id="{22C40E03-F7D0-4F36-9EF3-4CD35BA57FD1}"/>
            </a:ext>
          </a:extLst>
        </xdr:cNvPr>
        <xdr:cNvSpPr/>
      </xdr:nvSpPr>
      <xdr:spPr>
        <a:xfrm>
          <a:off x="14541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45176</xdr:rowOff>
    </xdr:from>
    <xdr:to>
      <xdr:col>81</xdr:col>
      <xdr:colOff>50800</xdr:colOff>
      <xdr:row>39</xdr:row>
      <xdr:rowOff>97427</xdr:rowOff>
    </xdr:to>
    <xdr:cxnSp macro="">
      <xdr:nvCxnSpPr>
        <xdr:cNvPr id="538" name="直線コネクタ 537">
          <a:extLst>
            <a:ext uri="{FF2B5EF4-FFF2-40B4-BE49-F238E27FC236}">
              <a16:creationId xmlns:a16="http://schemas.microsoft.com/office/drawing/2014/main" id="{FCC45E9D-5702-4D9B-A6B5-7B41DECD9609}"/>
            </a:ext>
          </a:extLst>
        </xdr:cNvPr>
        <xdr:cNvCxnSpPr/>
      </xdr:nvCxnSpPr>
      <xdr:spPr>
        <a:xfrm>
          <a:off x="14592300" y="67317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39" name="楕円 538">
          <a:extLst>
            <a:ext uri="{FF2B5EF4-FFF2-40B4-BE49-F238E27FC236}">
              <a16:creationId xmlns:a16="http://schemas.microsoft.com/office/drawing/2014/main" id="{2E9174F3-61D4-4563-B4E4-F9BA4488D888}"/>
            </a:ext>
          </a:extLst>
        </xdr:cNvPr>
        <xdr:cNvSpPr/>
      </xdr:nvSpPr>
      <xdr:spPr>
        <a:xfrm>
          <a:off x="1365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45176</xdr:rowOff>
    </xdr:to>
    <xdr:cxnSp macro="">
      <xdr:nvCxnSpPr>
        <xdr:cNvPr id="540" name="直線コネクタ 539">
          <a:extLst>
            <a:ext uri="{FF2B5EF4-FFF2-40B4-BE49-F238E27FC236}">
              <a16:creationId xmlns:a16="http://schemas.microsoft.com/office/drawing/2014/main" id="{59D9FBE2-BED4-47CF-B3E4-A4C727730210}"/>
            </a:ext>
          </a:extLst>
        </xdr:cNvPr>
        <xdr:cNvCxnSpPr/>
      </xdr:nvCxnSpPr>
      <xdr:spPr>
        <a:xfrm>
          <a:off x="13703300" y="66827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64588</xdr:rowOff>
    </xdr:from>
    <xdr:to>
      <xdr:col>67</xdr:col>
      <xdr:colOff>101600</xdr:colOff>
      <xdr:row>38</xdr:row>
      <xdr:rowOff>166188</xdr:rowOff>
    </xdr:to>
    <xdr:sp macro="" textlink="">
      <xdr:nvSpPr>
        <xdr:cNvPr id="541" name="楕円 540">
          <a:extLst>
            <a:ext uri="{FF2B5EF4-FFF2-40B4-BE49-F238E27FC236}">
              <a16:creationId xmlns:a16="http://schemas.microsoft.com/office/drawing/2014/main" id="{8EF71A60-FA69-47C5-A7F9-EF350933B49C}"/>
            </a:ext>
          </a:extLst>
        </xdr:cNvPr>
        <xdr:cNvSpPr/>
      </xdr:nvSpPr>
      <xdr:spPr>
        <a:xfrm>
          <a:off x="12763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115388</xdr:rowOff>
    </xdr:from>
    <xdr:to>
      <xdr:col>71</xdr:col>
      <xdr:colOff>177800</xdr:colOff>
      <xdr:row>38</xdr:row>
      <xdr:rowOff>167640</xdr:rowOff>
    </xdr:to>
    <xdr:cxnSp macro="">
      <xdr:nvCxnSpPr>
        <xdr:cNvPr id="542" name="直線コネクタ 541">
          <a:extLst>
            <a:ext uri="{FF2B5EF4-FFF2-40B4-BE49-F238E27FC236}">
              <a16:creationId xmlns:a16="http://schemas.microsoft.com/office/drawing/2014/main" id="{66D25355-7327-4EF3-B531-985B37AC30B6}"/>
            </a:ext>
          </a:extLst>
        </xdr:cNvPr>
        <xdr:cNvCxnSpPr/>
      </xdr:nvCxnSpPr>
      <xdr:spPr>
        <a:xfrm>
          <a:off x="12814300" y="66304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5E6A027D-D4C6-434C-9083-E75C56B63D56}"/>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D89E0822-0A48-4607-8D41-A53BEBEF3C54}"/>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EB031722-0631-40FA-B720-5587EDFD4E73}"/>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3C303EFC-6758-45A3-A53A-11E9D0DAEC2D}"/>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139354</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8D94E371-CAB1-4B78-AE2A-986478CDCCE3}"/>
            </a:ext>
          </a:extLst>
        </xdr:cNvPr>
        <xdr:cNvSpPr txBox="1"/>
      </xdr:nvSpPr>
      <xdr:spPr>
        <a:xfrm>
          <a:off x="152660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87103</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55F1605D-E498-4D11-BCF1-0AF43592B91E}"/>
            </a:ext>
          </a:extLst>
        </xdr:cNvPr>
        <xdr:cNvSpPr txBox="1"/>
      </xdr:nvSpPr>
      <xdr:spPr>
        <a:xfrm>
          <a:off x="14389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C85F0723-AF33-480A-A073-2DAF1B80A5CE}"/>
            </a:ext>
          </a:extLst>
        </xdr:cNvPr>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157315</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BA2A9732-EAD7-463D-B8BD-C5346B9E043B}"/>
            </a:ext>
          </a:extLst>
        </xdr:cNvPr>
        <xdr:cNvSpPr txBox="1"/>
      </xdr:nvSpPr>
      <xdr:spPr>
        <a:xfrm>
          <a:off x="12611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E63E50FF-521D-470A-9A2A-F4878C6EF0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377903E5-2543-426B-ACCA-638975B0924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B49E6187-A613-47D3-8D14-D57E1D4CC0C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AA25D30C-03AE-4F53-8535-9066407AE9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ADCE1549-20AE-4067-BDF8-ED596856EF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19E2FE29-A17D-4DE2-8C62-3020651100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9FE261E-E9A9-4BCB-8862-E0C0830EC9D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2CCCDFB2-11DD-4C4A-BD04-0B229C4A24D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54D13B70-A37D-45B8-87A2-0B0AD2414CC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1B087AFB-68E6-431E-886D-0167621C9F9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54C83034-1BB8-40BB-88C8-71570515DA1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F05D2AD0-697E-4940-B5CF-CCE8A2E4F42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B4990BB-B394-4D6E-881D-E72BAB73FA3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5CCF2AAF-C588-4EC2-A3D9-14F8A9DB153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2CC05A92-0644-4852-9E58-E2A541E49D0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18B2146A-ECD6-4C36-9BAB-24C944DBCC1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850081E8-9516-4892-BCA3-0502CFF1B13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E801D733-5422-4347-9B08-B7048C5255A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5DCEA0D9-78D3-4B14-9E8D-CE754502DD7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A5215B27-8B18-4D67-83B7-66E179F88A8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D234254A-D763-4614-A2D5-AEC3DE2ADFA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E9319611-2A31-485D-8798-2B902124F5F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A064E0EB-FAD7-4E2C-A48E-2394980F879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0470CCBA-852E-4664-AFF6-4393439D5639}"/>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88650ED1-DA73-47CD-90AB-32F1D147F1FF}"/>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2A13116C-C07F-4C17-9930-002B2CBFDEA9}"/>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A29F485D-3BEB-4456-9D7A-184A101250C1}"/>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C3354CF5-3303-4E09-8440-FF976BF090F0}"/>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ED61D49B-89C3-428C-97F9-3103E6D32700}"/>
            </a:ext>
          </a:extLst>
        </xdr:cNvPr>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DA5D1695-11A3-406B-8613-095B569116FA}"/>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53437D7D-82DF-4340-84D6-ED89C503CCC2}"/>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696B3595-5554-4F19-9AEA-86E8A2082123}"/>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4D0863FF-10E1-43C7-98A1-D40F262041FA}"/>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2A5E16B6-BF5E-4A0B-A471-A23E3D64D156}"/>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B50580F-081D-4F70-AC61-F352365A4E1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5D649F3-33B9-48E2-8497-C2BC0E6DAE5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81BC680-3DCF-42F9-9831-39EB9083B2F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549B314-1F68-4598-8ADA-074DC70C3FF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C9B2D5A-D1F3-4EB6-B804-DC17F0C9F26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39250</xdr:rowOff>
    </xdr:from>
    <xdr:to>
      <xdr:col>116</xdr:col>
      <xdr:colOff>114300</xdr:colOff>
      <xdr:row>37</xdr:row>
      <xdr:rowOff>140850</xdr:rowOff>
    </xdr:to>
    <xdr:sp macro="" textlink="">
      <xdr:nvSpPr>
        <xdr:cNvPr id="590" name="楕円 589">
          <a:extLst>
            <a:ext uri="{FF2B5EF4-FFF2-40B4-BE49-F238E27FC236}">
              <a16:creationId xmlns:a16="http://schemas.microsoft.com/office/drawing/2014/main" id="{10A23CFB-E82B-4502-982E-104DB33EEE77}"/>
            </a:ext>
          </a:extLst>
        </xdr:cNvPr>
        <xdr:cNvSpPr/>
      </xdr:nvSpPr>
      <xdr:spPr>
        <a:xfrm>
          <a:off x="22110700" y="63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62127</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22C2DD01-6CFC-436C-BCF1-E2CE4C7A79CB}"/>
            </a:ext>
          </a:extLst>
        </xdr:cNvPr>
        <xdr:cNvSpPr txBox="1"/>
      </xdr:nvSpPr>
      <xdr:spPr>
        <a:xfrm>
          <a:off x="22199600" y="623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59137</xdr:rowOff>
    </xdr:from>
    <xdr:to>
      <xdr:col>112</xdr:col>
      <xdr:colOff>38100</xdr:colOff>
      <xdr:row>37</xdr:row>
      <xdr:rowOff>160737</xdr:rowOff>
    </xdr:to>
    <xdr:sp macro="" textlink="">
      <xdr:nvSpPr>
        <xdr:cNvPr id="592" name="楕円 591">
          <a:extLst>
            <a:ext uri="{FF2B5EF4-FFF2-40B4-BE49-F238E27FC236}">
              <a16:creationId xmlns:a16="http://schemas.microsoft.com/office/drawing/2014/main" id="{75E5A69B-7D05-4C4E-A751-98AC63D3D4AE}"/>
            </a:ext>
          </a:extLst>
        </xdr:cNvPr>
        <xdr:cNvSpPr/>
      </xdr:nvSpPr>
      <xdr:spPr>
        <a:xfrm>
          <a:off x="21272500" y="64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90050</xdr:rowOff>
    </xdr:from>
    <xdr:to>
      <xdr:col>116</xdr:col>
      <xdr:colOff>63500</xdr:colOff>
      <xdr:row>37</xdr:row>
      <xdr:rowOff>109937</xdr:rowOff>
    </xdr:to>
    <xdr:cxnSp macro="">
      <xdr:nvCxnSpPr>
        <xdr:cNvPr id="593" name="直線コネクタ 592">
          <a:extLst>
            <a:ext uri="{FF2B5EF4-FFF2-40B4-BE49-F238E27FC236}">
              <a16:creationId xmlns:a16="http://schemas.microsoft.com/office/drawing/2014/main" id="{25FD765B-16D4-4F2F-A206-07F407DCBFEC}"/>
            </a:ext>
          </a:extLst>
        </xdr:cNvPr>
        <xdr:cNvCxnSpPr/>
      </xdr:nvCxnSpPr>
      <xdr:spPr>
        <a:xfrm flipV="1">
          <a:off x="21323300" y="6433700"/>
          <a:ext cx="8382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63664</xdr:rowOff>
    </xdr:from>
    <xdr:to>
      <xdr:col>107</xdr:col>
      <xdr:colOff>101600</xdr:colOff>
      <xdr:row>37</xdr:row>
      <xdr:rowOff>165264</xdr:rowOff>
    </xdr:to>
    <xdr:sp macro="" textlink="">
      <xdr:nvSpPr>
        <xdr:cNvPr id="594" name="楕円 593">
          <a:extLst>
            <a:ext uri="{FF2B5EF4-FFF2-40B4-BE49-F238E27FC236}">
              <a16:creationId xmlns:a16="http://schemas.microsoft.com/office/drawing/2014/main" id="{D889DE05-EECA-4899-875C-77882D655C61}"/>
            </a:ext>
          </a:extLst>
        </xdr:cNvPr>
        <xdr:cNvSpPr/>
      </xdr:nvSpPr>
      <xdr:spPr>
        <a:xfrm>
          <a:off x="20383500" y="64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109937</xdr:rowOff>
    </xdr:from>
    <xdr:to>
      <xdr:col>111</xdr:col>
      <xdr:colOff>177800</xdr:colOff>
      <xdr:row>37</xdr:row>
      <xdr:rowOff>114464</xdr:rowOff>
    </xdr:to>
    <xdr:cxnSp macro="">
      <xdr:nvCxnSpPr>
        <xdr:cNvPr id="595" name="直線コネクタ 594">
          <a:extLst>
            <a:ext uri="{FF2B5EF4-FFF2-40B4-BE49-F238E27FC236}">
              <a16:creationId xmlns:a16="http://schemas.microsoft.com/office/drawing/2014/main" id="{E57980DF-567B-4C5D-9F8B-8B0C301852B4}"/>
            </a:ext>
          </a:extLst>
        </xdr:cNvPr>
        <xdr:cNvCxnSpPr/>
      </xdr:nvCxnSpPr>
      <xdr:spPr>
        <a:xfrm flipV="1">
          <a:off x="20434300" y="6453587"/>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79140</xdr:rowOff>
    </xdr:from>
    <xdr:to>
      <xdr:col>102</xdr:col>
      <xdr:colOff>165100</xdr:colOff>
      <xdr:row>38</xdr:row>
      <xdr:rowOff>9290</xdr:rowOff>
    </xdr:to>
    <xdr:sp macro="" textlink="">
      <xdr:nvSpPr>
        <xdr:cNvPr id="596" name="楕円 595">
          <a:extLst>
            <a:ext uri="{FF2B5EF4-FFF2-40B4-BE49-F238E27FC236}">
              <a16:creationId xmlns:a16="http://schemas.microsoft.com/office/drawing/2014/main" id="{13AFC9BB-37F5-4FA5-BA8C-8B53F885AF64}"/>
            </a:ext>
          </a:extLst>
        </xdr:cNvPr>
        <xdr:cNvSpPr/>
      </xdr:nvSpPr>
      <xdr:spPr>
        <a:xfrm>
          <a:off x="19494500" y="64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114464</xdr:rowOff>
    </xdr:from>
    <xdr:to>
      <xdr:col>107</xdr:col>
      <xdr:colOff>50800</xdr:colOff>
      <xdr:row>37</xdr:row>
      <xdr:rowOff>129940</xdr:rowOff>
    </xdr:to>
    <xdr:cxnSp macro="">
      <xdr:nvCxnSpPr>
        <xdr:cNvPr id="597" name="直線コネクタ 596">
          <a:extLst>
            <a:ext uri="{FF2B5EF4-FFF2-40B4-BE49-F238E27FC236}">
              <a16:creationId xmlns:a16="http://schemas.microsoft.com/office/drawing/2014/main" id="{425ACB78-CEBA-4526-829C-F25001FD3986}"/>
            </a:ext>
          </a:extLst>
        </xdr:cNvPr>
        <xdr:cNvCxnSpPr/>
      </xdr:nvCxnSpPr>
      <xdr:spPr>
        <a:xfrm flipV="1">
          <a:off x="19545300" y="6458114"/>
          <a:ext cx="8890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87918</xdr:rowOff>
    </xdr:from>
    <xdr:to>
      <xdr:col>98</xdr:col>
      <xdr:colOff>38100</xdr:colOff>
      <xdr:row>38</xdr:row>
      <xdr:rowOff>18069</xdr:rowOff>
    </xdr:to>
    <xdr:sp macro="" textlink="">
      <xdr:nvSpPr>
        <xdr:cNvPr id="598" name="楕円 597">
          <a:extLst>
            <a:ext uri="{FF2B5EF4-FFF2-40B4-BE49-F238E27FC236}">
              <a16:creationId xmlns:a16="http://schemas.microsoft.com/office/drawing/2014/main" id="{46EA81A1-27B7-4D2C-B5EB-05767917B652}"/>
            </a:ext>
          </a:extLst>
        </xdr:cNvPr>
        <xdr:cNvSpPr/>
      </xdr:nvSpPr>
      <xdr:spPr>
        <a:xfrm>
          <a:off x="18605500" y="64315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129940</xdr:rowOff>
    </xdr:from>
    <xdr:to>
      <xdr:col>102</xdr:col>
      <xdr:colOff>114300</xdr:colOff>
      <xdr:row>37</xdr:row>
      <xdr:rowOff>138718</xdr:rowOff>
    </xdr:to>
    <xdr:cxnSp macro="">
      <xdr:nvCxnSpPr>
        <xdr:cNvPr id="599" name="直線コネクタ 598">
          <a:extLst>
            <a:ext uri="{FF2B5EF4-FFF2-40B4-BE49-F238E27FC236}">
              <a16:creationId xmlns:a16="http://schemas.microsoft.com/office/drawing/2014/main" id="{EEFF3E77-B4F4-439F-A655-187A53F8D6BA}"/>
            </a:ext>
          </a:extLst>
        </xdr:cNvPr>
        <xdr:cNvCxnSpPr/>
      </xdr:nvCxnSpPr>
      <xdr:spPr>
        <a:xfrm flipV="1">
          <a:off x="18656300" y="6473590"/>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84C152BA-A313-45AA-92BA-E69E2848A2F0}"/>
            </a:ext>
          </a:extLst>
        </xdr:cNvPr>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EB5FCF64-CD16-401A-A87C-2200B7F2A7D8}"/>
            </a:ext>
          </a:extLst>
        </xdr:cNvPr>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124CB34-9B0B-4AB2-8B72-6B3942B91467}"/>
            </a:ext>
          </a:extLst>
        </xdr:cNvPr>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1B9CBE8B-A22E-46EB-9623-FBD12A49CE57}"/>
            </a:ext>
          </a:extLst>
        </xdr:cNvPr>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5814</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8ACBD824-46E9-4C15-83E2-9AC91B04E213}"/>
            </a:ext>
          </a:extLst>
        </xdr:cNvPr>
        <xdr:cNvSpPr txBox="1"/>
      </xdr:nvSpPr>
      <xdr:spPr>
        <a:xfrm>
          <a:off x="21011095" y="617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10341</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1ED2463D-AED9-40AE-B8A7-C8E3B8F34F3B}"/>
            </a:ext>
          </a:extLst>
        </xdr:cNvPr>
        <xdr:cNvSpPr txBox="1"/>
      </xdr:nvSpPr>
      <xdr:spPr>
        <a:xfrm>
          <a:off x="20134795" y="618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25817</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5B6397A4-D434-45D0-BDD1-F19F94BAC3A6}"/>
            </a:ext>
          </a:extLst>
        </xdr:cNvPr>
        <xdr:cNvSpPr txBox="1"/>
      </xdr:nvSpPr>
      <xdr:spPr>
        <a:xfrm>
          <a:off x="19245795" y="619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34595</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3A7DE3C7-2A5B-4A0A-828D-FAE66C781E61}"/>
            </a:ext>
          </a:extLst>
        </xdr:cNvPr>
        <xdr:cNvSpPr txBox="1"/>
      </xdr:nvSpPr>
      <xdr:spPr>
        <a:xfrm>
          <a:off x="18356795" y="620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CB2D4BE8-E423-4E0E-9C4B-7A1C42887D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BBC97C2C-1887-4764-902C-C521EE4524A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D45BE487-4A7F-4577-A524-E3C3B6900A0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C44B5461-7190-4708-A7AC-BE5B41C0AB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95B2BEF1-36A9-4EB1-87B2-4432A57745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AD27EC84-A905-4D97-8D48-9A56A2DDD5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982EE156-1FE0-4CE5-8762-67683B66A51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FC8B487A-9F91-4A7F-875B-534CC1488ED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15AC596A-C19E-4FBA-816A-A6E65343F6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F40A531C-A73F-44E4-BF25-8C4ECC1271C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6DA3A50F-EF75-44BC-8732-6050E2C3485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D1DDD124-3E86-49C6-B0E9-B98616EFE25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C123DBC1-1EDA-4445-86D8-1C6DA9604B9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5161620E-0C59-4355-86D8-0FA60290F1D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3662832D-9A3C-492E-9867-0AD14857374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A9D8D92E-B1F5-4664-98DE-AF208284BF9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8017C0BE-2D6B-46CF-9C80-354BC4C3ADE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A6A174C9-5CFA-4D17-B733-0D224342208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70ADB22F-E5FB-4110-A583-DE64E146C9F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6C6691F3-6AA9-498B-AF76-FD65C4BFF0C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2E83FD8-D297-4D2F-B894-4FD0CEF0BC1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18615411-DEDA-4A9D-8313-C83032DDE9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B37B65F5-0583-41C9-AFC3-8E4D03CDCFF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1AA73AF7-6611-46AE-B0F1-1EF0021CD9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B4EE96A2-9B3E-4C05-8C6F-A35E86CBABE5}"/>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2DFE8BB0-E27E-4E92-ACCF-E925748A89D6}"/>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6C06B1C9-ACFA-44DF-ABAE-08F8376DBFDF}"/>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DF266817-4C7F-40A9-B138-3E26AEA0DD41}"/>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039EBC21-AE48-479C-AD22-E4BA5F157025}"/>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FD0EAA66-305D-4CCF-BA2E-7814BA4FB5A6}"/>
            </a:ext>
          </a:extLst>
        </xdr:cNvPr>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67108623-FBA3-421E-AA3D-7D6798897599}"/>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75074805-020C-41A9-A38C-52181E2EF7C7}"/>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5690AF88-C501-4AC1-8C4B-EDC76007EC85}"/>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4A7DE992-4020-4560-8BEA-7D2F337451B5}"/>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CCC65A81-4F19-4A12-8BF6-FF7D3CED9567}"/>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8D80F3E-E39E-46A0-86EA-B9EF9DEE8C4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6FF7B99-197A-40D7-88E7-F632372179C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4D52289-1FFE-4051-8FC9-84994ACF849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BDD9532-529C-4551-A76A-CFE5D4F3F6E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967D585-236C-4113-80CD-789EB31D0B6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648" name="楕円 647">
          <a:extLst>
            <a:ext uri="{FF2B5EF4-FFF2-40B4-BE49-F238E27FC236}">
              <a16:creationId xmlns:a16="http://schemas.microsoft.com/office/drawing/2014/main" id="{D42D19CA-F0DD-4F4E-A41C-7D2B5CB0918E}"/>
            </a:ext>
          </a:extLst>
        </xdr:cNvPr>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F6F3F983-BB63-461D-825A-D5D7D27888AE}"/>
            </a:ext>
          </a:extLst>
        </xdr:cNvPr>
        <xdr:cNvSpPr txBox="1"/>
      </xdr:nvSpPr>
      <xdr:spPr>
        <a:xfrm>
          <a:off x="16357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650" name="楕円 649">
          <a:extLst>
            <a:ext uri="{FF2B5EF4-FFF2-40B4-BE49-F238E27FC236}">
              <a16:creationId xmlns:a16="http://schemas.microsoft.com/office/drawing/2014/main" id="{0E0AE091-F839-4E85-B145-00E4AD32B083}"/>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95250</xdr:rowOff>
    </xdr:to>
    <xdr:cxnSp macro="">
      <xdr:nvCxnSpPr>
        <xdr:cNvPr id="651" name="直線コネクタ 650">
          <a:extLst>
            <a:ext uri="{FF2B5EF4-FFF2-40B4-BE49-F238E27FC236}">
              <a16:creationId xmlns:a16="http://schemas.microsoft.com/office/drawing/2014/main" id="{8DE8F630-8137-45AC-AE03-62AB299B3686}"/>
            </a:ext>
          </a:extLst>
        </xdr:cNvPr>
        <xdr:cNvCxnSpPr/>
      </xdr:nvCxnSpPr>
      <xdr:spPr>
        <a:xfrm>
          <a:off x="15481300" y="1051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652" name="楕円 651">
          <a:extLst>
            <a:ext uri="{FF2B5EF4-FFF2-40B4-BE49-F238E27FC236}">
              <a16:creationId xmlns:a16="http://schemas.microsoft.com/office/drawing/2014/main" id="{D97CA47B-F4BC-4B0B-BDAB-10C01C06F4BB}"/>
            </a:ext>
          </a:extLst>
        </xdr:cNvPr>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57150</xdr:rowOff>
    </xdr:to>
    <xdr:cxnSp macro="">
      <xdr:nvCxnSpPr>
        <xdr:cNvPr id="653" name="直線コネクタ 652">
          <a:extLst>
            <a:ext uri="{FF2B5EF4-FFF2-40B4-BE49-F238E27FC236}">
              <a16:creationId xmlns:a16="http://schemas.microsoft.com/office/drawing/2014/main" id="{689FC614-8222-4FFA-8213-CF7A84A75EA6}"/>
            </a:ext>
          </a:extLst>
        </xdr:cNvPr>
        <xdr:cNvCxnSpPr/>
      </xdr:nvCxnSpPr>
      <xdr:spPr>
        <a:xfrm>
          <a:off x="14592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654" name="楕円 653">
          <a:extLst>
            <a:ext uri="{FF2B5EF4-FFF2-40B4-BE49-F238E27FC236}">
              <a16:creationId xmlns:a16="http://schemas.microsoft.com/office/drawing/2014/main" id="{C12680EE-3320-446A-9C75-1C17C4571FC6}"/>
            </a:ext>
          </a:extLst>
        </xdr:cNvPr>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19050</xdr:rowOff>
    </xdr:to>
    <xdr:cxnSp macro="">
      <xdr:nvCxnSpPr>
        <xdr:cNvPr id="655" name="直線コネクタ 654">
          <a:extLst>
            <a:ext uri="{FF2B5EF4-FFF2-40B4-BE49-F238E27FC236}">
              <a16:creationId xmlns:a16="http://schemas.microsoft.com/office/drawing/2014/main" id="{58E69421-81A8-45DC-BB1A-E73ACF0C6F09}"/>
            </a:ext>
          </a:extLst>
        </xdr:cNvPr>
        <xdr:cNvCxnSpPr/>
      </xdr:nvCxnSpPr>
      <xdr:spPr>
        <a:xfrm>
          <a:off x="13703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56" name="楕円 655">
          <a:extLst>
            <a:ext uri="{FF2B5EF4-FFF2-40B4-BE49-F238E27FC236}">
              <a16:creationId xmlns:a16="http://schemas.microsoft.com/office/drawing/2014/main" id="{4C9DD4BD-1C97-4073-AA54-21C75B5432F3}"/>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152400</xdr:rowOff>
    </xdr:to>
    <xdr:cxnSp macro="">
      <xdr:nvCxnSpPr>
        <xdr:cNvPr id="657" name="直線コネクタ 656">
          <a:extLst>
            <a:ext uri="{FF2B5EF4-FFF2-40B4-BE49-F238E27FC236}">
              <a16:creationId xmlns:a16="http://schemas.microsoft.com/office/drawing/2014/main" id="{F42BE454-45E6-4313-BC9B-F66E8B16AE53}"/>
            </a:ext>
          </a:extLst>
        </xdr:cNvPr>
        <xdr:cNvCxnSpPr/>
      </xdr:nvCxnSpPr>
      <xdr:spPr>
        <a:xfrm>
          <a:off x="12814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8DDCAA92-F0FD-47D4-BB98-FA7AE4E32B66}"/>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9A292000-2246-48F4-BFDD-6D72CF18D4B8}"/>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BBE780B4-B838-4886-A028-DEA6F982EF32}"/>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889B8BE7-5D82-465D-AECB-5F4245E40FEE}"/>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657E99E5-9BE7-490E-9F57-CD940A931FDC}"/>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283EFC20-019D-45C4-9709-0E1F978F21E6}"/>
            </a:ext>
          </a:extLst>
        </xdr:cNvPr>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E2A8A92D-A730-42C8-A865-7D9845C2F31D}"/>
            </a:ext>
          </a:extLst>
        </xdr:cNvPr>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D5D5AD83-B270-4992-8EA9-4521D3B8B918}"/>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F6FADE34-A369-4653-A32E-9B6BEEA5D1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96393431-7AF7-4440-9F4B-E4895F7A8B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3B774362-8893-45E4-BE8C-59EB9C7120F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A610FD96-83DA-418F-9BA4-C602535FA91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368CAFD5-3E5A-4810-8518-A516ECBB1F0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97D3CC76-C7D5-4A13-AD9B-9D2D6F0E245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712F9ABF-7105-4267-8805-35126B4CF3A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3127F471-4380-49F8-823E-67076F9285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9401DA2C-1B23-4BBC-8558-A4765E3D55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D997B832-BC50-41E6-906C-2903EA2110F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DE2B52F0-2A4C-4B57-9CB7-DB2860790EE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8047CB2E-6C19-4B40-B741-AF8B3814CF6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671888BB-2350-4C1B-AA58-FE01F9BF3F3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51D8789D-81E8-4488-979F-43C79E8E69C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1044AC4C-B383-4362-A15A-407B62671D9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38DE1D61-E034-4720-A2C1-3C1F6BCD520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332D9A79-7939-4F69-89DB-2778D194BC0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9A77AE2F-BC2A-4289-9010-C5557626067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861D8434-C5DC-4B73-BD95-FE0774E0AC7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E1D99817-033F-4AF9-A77C-18A0E66AAB1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74B1C685-03F7-4F58-B827-6FC08AAAAA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ABD226B6-D5D2-458B-A492-1DF8E2FAE7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F10E72B2-9015-4129-AF4D-B59954B90E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37FE4F68-30E4-43BC-90DB-F0C6212F75B6}"/>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9DAF5D68-108C-4EC2-9CE2-CCEE5C4CF545}"/>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6B546903-4844-4717-844A-6DCD0AC7BB9C}"/>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20996445-F2EE-44C7-A7C0-7FCF289CE6FA}"/>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4E45F9A9-FB26-4880-A1AB-0A882879D970}"/>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24F58420-D16C-41A1-BFDC-8069D43FD377}"/>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8FBF1CF5-1F04-45D5-AA7E-A9D7E3B86AB6}"/>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1CA8DF87-1511-42D2-A1D7-00CB427B699F}"/>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BA31E22E-524D-4725-8535-56ECAE2AFD36}"/>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7F81E0EF-1E8E-45D7-AA32-FCD5BB9AD6C0}"/>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9DCA02E7-ADC4-4192-BA8A-1D66CE9F59A0}"/>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95929D4-AF1E-4468-A9EC-60540171E96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A635702-F4C7-49F7-86F5-0DD1714B1BE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A1D3028-5298-4E26-8027-2F075FF8967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D08127E-3CC4-4C52-ABD5-B3DA9067816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1415DB4-A1EB-4B7C-8578-74EFA9CF2B0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705" name="楕円 704">
          <a:extLst>
            <a:ext uri="{FF2B5EF4-FFF2-40B4-BE49-F238E27FC236}">
              <a16:creationId xmlns:a16="http://schemas.microsoft.com/office/drawing/2014/main" id="{60A088A1-DC2B-4261-9FA0-FE873C88AD0E}"/>
            </a:ext>
          </a:extLst>
        </xdr:cNvPr>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5093E402-EBCA-4AF4-82B8-4AB792AC360C}"/>
            </a:ext>
          </a:extLst>
        </xdr:cNvPr>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707" name="楕円 706">
          <a:extLst>
            <a:ext uri="{FF2B5EF4-FFF2-40B4-BE49-F238E27FC236}">
              <a16:creationId xmlns:a16="http://schemas.microsoft.com/office/drawing/2014/main" id="{C878FEF4-1793-46F0-8EE2-CEECC0D61CBE}"/>
            </a:ext>
          </a:extLst>
        </xdr:cNvPr>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121920</xdr:rowOff>
    </xdr:to>
    <xdr:cxnSp macro="">
      <xdr:nvCxnSpPr>
        <xdr:cNvPr id="708" name="直線コネクタ 707">
          <a:extLst>
            <a:ext uri="{FF2B5EF4-FFF2-40B4-BE49-F238E27FC236}">
              <a16:creationId xmlns:a16="http://schemas.microsoft.com/office/drawing/2014/main" id="{270B6B01-9C9F-4B27-8C08-6ECFA3C182AC}"/>
            </a:ext>
          </a:extLst>
        </xdr:cNvPr>
        <xdr:cNvCxnSpPr/>
      </xdr:nvCxnSpPr>
      <xdr:spPr>
        <a:xfrm>
          <a:off x="21323300" y="1092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709" name="楕円 708">
          <a:extLst>
            <a:ext uri="{FF2B5EF4-FFF2-40B4-BE49-F238E27FC236}">
              <a16:creationId xmlns:a16="http://schemas.microsoft.com/office/drawing/2014/main" id="{C8F33202-9472-4D27-87CC-66F804A63D3B}"/>
            </a:ext>
          </a:extLst>
        </xdr:cNvPr>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125730</xdr:rowOff>
    </xdr:to>
    <xdr:cxnSp macro="">
      <xdr:nvCxnSpPr>
        <xdr:cNvPr id="710" name="直線コネクタ 709">
          <a:extLst>
            <a:ext uri="{FF2B5EF4-FFF2-40B4-BE49-F238E27FC236}">
              <a16:creationId xmlns:a16="http://schemas.microsoft.com/office/drawing/2014/main" id="{10DF5ADB-B7D5-4CFF-8370-E31E4779D777}"/>
            </a:ext>
          </a:extLst>
        </xdr:cNvPr>
        <xdr:cNvCxnSpPr/>
      </xdr:nvCxnSpPr>
      <xdr:spPr>
        <a:xfrm flipV="1">
          <a:off x="20434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11" name="楕円 710">
          <a:extLst>
            <a:ext uri="{FF2B5EF4-FFF2-40B4-BE49-F238E27FC236}">
              <a16:creationId xmlns:a16="http://schemas.microsoft.com/office/drawing/2014/main" id="{F88D7881-DE47-430C-9D5D-574B94A33D96}"/>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712" name="直線コネクタ 711">
          <a:extLst>
            <a:ext uri="{FF2B5EF4-FFF2-40B4-BE49-F238E27FC236}">
              <a16:creationId xmlns:a16="http://schemas.microsoft.com/office/drawing/2014/main" id="{09F4A848-2348-47CA-9CA1-A583243874F4}"/>
            </a:ext>
          </a:extLst>
        </xdr:cNvPr>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78740</xdr:rowOff>
    </xdr:from>
    <xdr:to>
      <xdr:col>98</xdr:col>
      <xdr:colOff>38100</xdr:colOff>
      <xdr:row>64</xdr:row>
      <xdr:rowOff>8890</xdr:rowOff>
    </xdr:to>
    <xdr:sp macro="" textlink="">
      <xdr:nvSpPr>
        <xdr:cNvPr id="713" name="楕円 712">
          <a:extLst>
            <a:ext uri="{FF2B5EF4-FFF2-40B4-BE49-F238E27FC236}">
              <a16:creationId xmlns:a16="http://schemas.microsoft.com/office/drawing/2014/main" id="{2A7638E0-9DC4-4B2D-966C-1037600708DF}"/>
            </a:ext>
          </a:extLst>
        </xdr:cNvPr>
        <xdr:cNvSpPr/>
      </xdr:nvSpPr>
      <xdr:spPr>
        <a:xfrm>
          <a:off x="18605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129540</xdr:rowOff>
    </xdr:to>
    <xdr:cxnSp macro="">
      <xdr:nvCxnSpPr>
        <xdr:cNvPr id="714" name="直線コネクタ 713">
          <a:extLst>
            <a:ext uri="{FF2B5EF4-FFF2-40B4-BE49-F238E27FC236}">
              <a16:creationId xmlns:a16="http://schemas.microsoft.com/office/drawing/2014/main" id="{8CF0CF3A-A328-4E44-A644-540BE8DE5E03}"/>
            </a:ext>
          </a:extLst>
        </xdr:cNvPr>
        <xdr:cNvCxnSpPr/>
      </xdr:nvCxnSpPr>
      <xdr:spPr>
        <a:xfrm flipV="1">
          <a:off x="18656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a:extLst>
            <a:ext uri="{FF2B5EF4-FFF2-40B4-BE49-F238E27FC236}">
              <a16:creationId xmlns:a16="http://schemas.microsoft.com/office/drawing/2014/main" id="{0C9332E5-99B3-46F2-B238-0E30C10ED501}"/>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a:extLst>
            <a:ext uri="{FF2B5EF4-FFF2-40B4-BE49-F238E27FC236}">
              <a16:creationId xmlns:a16="http://schemas.microsoft.com/office/drawing/2014/main" id="{3C0AA224-393E-45A8-8E45-B62C8404704D}"/>
            </a:ext>
          </a:extLst>
        </xdr:cNvPr>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a:extLst>
            <a:ext uri="{FF2B5EF4-FFF2-40B4-BE49-F238E27FC236}">
              <a16:creationId xmlns:a16="http://schemas.microsoft.com/office/drawing/2014/main" id="{8A412D31-21F4-41A8-96B9-BB4768EAC039}"/>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aveValue【保健センター・保健所】&#10;一人当たり面積">
          <a:extLst>
            <a:ext uri="{FF2B5EF4-FFF2-40B4-BE49-F238E27FC236}">
              <a16:creationId xmlns:a16="http://schemas.microsoft.com/office/drawing/2014/main" id="{1B3E5A81-1169-4C00-83DE-778DB275F7DF}"/>
            </a:ext>
          </a:extLst>
        </xdr:cNvPr>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719" name="n_1mainValue【保健センター・保健所】&#10;一人当たり面積">
          <a:extLst>
            <a:ext uri="{FF2B5EF4-FFF2-40B4-BE49-F238E27FC236}">
              <a16:creationId xmlns:a16="http://schemas.microsoft.com/office/drawing/2014/main" id="{853A774A-DD00-4C8D-9F0B-4B1E878E96C5}"/>
            </a:ext>
          </a:extLst>
        </xdr:cNvPr>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720" name="n_2mainValue【保健センター・保健所】&#10;一人当たり面積">
          <a:extLst>
            <a:ext uri="{FF2B5EF4-FFF2-40B4-BE49-F238E27FC236}">
              <a16:creationId xmlns:a16="http://schemas.microsoft.com/office/drawing/2014/main" id="{E6ED67F7-CDB7-4AED-9D4A-34E26D248308}"/>
            </a:ext>
          </a:extLst>
        </xdr:cNvPr>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21" name="n_3mainValue【保健センター・保健所】&#10;一人当たり面積">
          <a:extLst>
            <a:ext uri="{FF2B5EF4-FFF2-40B4-BE49-F238E27FC236}">
              <a16:creationId xmlns:a16="http://schemas.microsoft.com/office/drawing/2014/main" id="{77183B45-4C7F-437E-8257-DEBA5318696E}"/>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xdr:rowOff>
    </xdr:from>
    <xdr:ext cx="469744" cy="259045"/>
    <xdr:sp macro="" textlink="">
      <xdr:nvSpPr>
        <xdr:cNvPr id="722" name="n_4mainValue【保健センター・保健所】&#10;一人当たり面積">
          <a:extLst>
            <a:ext uri="{FF2B5EF4-FFF2-40B4-BE49-F238E27FC236}">
              <a16:creationId xmlns:a16="http://schemas.microsoft.com/office/drawing/2014/main" id="{E32FD43F-8F39-4228-BB6E-2EA3FE791C0A}"/>
            </a:ext>
          </a:extLst>
        </xdr:cNvPr>
        <xdr:cNvSpPr txBox="1"/>
      </xdr:nvSpPr>
      <xdr:spPr>
        <a:xfrm>
          <a:off x="18421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CCFCC574-3C31-4C21-9E23-2E17BDCD707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2C34B60-E294-48D6-A3B8-74DDAEEECF0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62C98933-FAAA-4754-A01A-54FFA3A6F8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8E9B494E-CFA9-4DC2-BCD7-DCD44CEFD5B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1DD5BF2-9BE3-4D85-8C2E-F17C0490BD4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148C48F3-D300-48B2-92B8-ABB11C22B9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C6EE6B99-D789-4E22-8F79-97F838993B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F58695DB-442C-4710-B993-121C0EEFF76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65FE8625-93CA-414A-9E09-D17E0D5E4F7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F6D52F96-7B88-4420-A200-5B0CB6F117E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3628D51D-3BE5-438B-8D36-BE81B5BE01D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8DF2ED0A-3059-4E92-AB26-14EA327C4FC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F8795254-CF64-4A3D-92FE-01B491B5677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7F6C2FD7-72E7-4687-82CD-8BB6D9C9BE1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2E68BF29-108C-4555-87C5-BD1E3F95923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8B295F3F-8A92-4305-A533-0EDDE102F69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6CDC61D7-07EA-4751-8C62-BFCB76539E7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12CB8BC1-F3BB-4739-887B-F4E92247A92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CC7DFD0F-6921-4AF3-A41C-FB1E737DA78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34E0452B-4437-4122-AB29-B57680ED449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005593AF-DAE8-415D-B334-59508788A5ED}"/>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63CB3EEB-00C1-4CD2-99B0-9F7BFB9E201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8F0F0555-9CEA-4979-AB4D-C51EFB9A63B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90654E4A-035C-4D35-A4BA-0196A4406D55}"/>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ABC36E56-1D99-48EA-AD12-33CF0533A3D2}"/>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C1B2B25B-24A6-4DC8-B463-79AC8ACA1C1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BB820250-F56A-4833-B28E-70562887EDA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9CD3526D-4B67-49EC-9EC2-DC1B8125622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9F1A2B31-0E01-4FE6-A551-007B50B7FD8F}"/>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43073A09-CA86-42EE-91A1-DFA5AB4B8761}"/>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6B1A7671-57AE-4792-A605-A43CADDAABBD}"/>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1165AEEA-DEE6-4378-95A9-E2E4B1846472}"/>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CE38A045-E41F-4548-9173-897AE1308DDC}"/>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A6EDEB2B-87A3-41F4-BA3C-342BC1BDBC37}"/>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315F818E-7A0B-4597-8DF0-75F2C7B7857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1C29FABA-EDDC-44A1-BCAD-F9652407782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1A5F033-E25D-4894-8624-A82888E8B61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7CD8EFD-7722-468E-BB27-37C01212F46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45E422F-9C28-45D6-97E9-7E6963388D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62" name="楕円 761">
          <a:extLst>
            <a:ext uri="{FF2B5EF4-FFF2-40B4-BE49-F238E27FC236}">
              <a16:creationId xmlns:a16="http://schemas.microsoft.com/office/drawing/2014/main" id="{F6A79F3B-09B8-43FF-90DE-54A6A2432494}"/>
            </a:ext>
          </a:extLst>
        </xdr:cNvPr>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6146BAAC-A96C-479A-991C-7FC0069C37AA}"/>
            </a:ext>
          </a:extLst>
        </xdr:cNvPr>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16511</xdr:rowOff>
    </xdr:from>
    <xdr:to>
      <xdr:col>81</xdr:col>
      <xdr:colOff>101600</xdr:colOff>
      <xdr:row>81</xdr:row>
      <xdr:rowOff>118111</xdr:rowOff>
    </xdr:to>
    <xdr:sp macro="" textlink="">
      <xdr:nvSpPr>
        <xdr:cNvPr id="764" name="楕円 763">
          <a:extLst>
            <a:ext uri="{FF2B5EF4-FFF2-40B4-BE49-F238E27FC236}">
              <a16:creationId xmlns:a16="http://schemas.microsoft.com/office/drawing/2014/main" id="{9C34B40B-6FC3-425B-8A49-95C8DE28B74F}"/>
            </a:ext>
          </a:extLst>
        </xdr:cNvPr>
        <xdr:cNvSpPr/>
      </xdr:nvSpPr>
      <xdr:spPr>
        <a:xfrm>
          <a:off x="15430500" y="1390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67311</xdr:rowOff>
    </xdr:from>
    <xdr:to>
      <xdr:col>85</xdr:col>
      <xdr:colOff>127000</xdr:colOff>
      <xdr:row>81</xdr:row>
      <xdr:rowOff>118111</xdr:rowOff>
    </xdr:to>
    <xdr:cxnSp macro="">
      <xdr:nvCxnSpPr>
        <xdr:cNvPr id="765" name="直線コネクタ 764">
          <a:extLst>
            <a:ext uri="{FF2B5EF4-FFF2-40B4-BE49-F238E27FC236}">
              <a16:creationId xmlns:a16="http://schemas.microsoft.com/office/drawing/2014/main" id="{463874D5-DA01-4F01-80F3-2FC6C8D63696}"/>
            </a:ext>
          </a:extLst>
        </xdr:cNvPr>
        <xdr:cNvCxnSpPr/>
      </xdr:nvCxnSpPr>
      <xdr:spPr>
        <a:xfrm>
          <a:off x="15481300" y="13954761"/>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58420</xdr:rowOff>
    </xdr:from>
    <xdr:to>
      <xdr:col>76</xdr:col>
      <xdr:colOff>165100</xdr:colOff>
      <xdr:row>82</xdr:row>
      <xdr:rowOff>160020</xdr:rowOff>
    </xdr:to>
    <xdr:sp macro="" textlink="">
      <xdr:nvSpPr>
        <xdr:cNvPr id="766" name="楕円 765">
          <a:extLst>
            <a:ext uri="{FF2B5EF4-FFF2-40B4-BE49-F238E27FC236}">
              <a16:creationId xmlns:a16="http://schemas.microsoft.com/office/drawing/2014/main" id="{352C665D-A685-493F-B11D-67BFDC975B23}"/>
            </a:ext>
          </a:extLst>
        </xdr:cNvPr>
        <xdr:cNvSpPr/>
      </xdr:nvSpPr>
      <xdr:spPr>
        <a:xfrm>
          <a:off x="14541500" y="14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67311</xdr:rowOff>
    </xdr:from>
    <xdr:to>
      <xdr:col>81</xdr:col>
      <xdr:colOff>50800</xdr:colOff>
      <xdr:row>82</xdr:row>
      <xdr:rowOff>109220</xdr:rowOff>
    </xdr:to>
    <xdr:cxnSp macro="">
      <xdr:nvCxnSpPr>
        <xdr:cNvPr id="767" name="直線コネクタ 766">
          <a:extLst>
            <a:ext uri="{FF2B5EF4-FFF2-40B4-BE49-F238E27FC236}">
              <a16:creationId xmlns:a16="http://schemas.microsoft.com/office/drawing/2014/main" id="{43BEE904-329E-4E31-82A6-157853915DD7}"/>
            </a:ext>
          </a:extLst>
        </xdr:cNvPr>
        <xdr:cNvCxnSpPr/>
      </xdr:nvCxnSpPr>
      <xdr:spPr>
        <a:xfrm flipV="1">
          <a:off x="14592300" y="139547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30480</xdr:rowOff>
    </xdr:from>
    <xdr:to>
      <xdr:col>72</xdr:col>
      <xdr:colOff>38100</xdr:colOff>
      <xdr:row>82</xdr:row>
      <xdr:rowOff>132080</xdr:rowOff>
    </xdr:to>
    <xdr:sp macro="" textlink="">
      <xdr:nvSpPr>
        <xdr:cNvPr id="768" name="楕円 767">
          <a:extLst>
            <a:ext uri="{FF2B5EF4-FFF2-40B4-BE49-F238E27FC236}">
              <a16:creationId xmlns:a16="http://schemas.microsoft.com/office/drawing/2014/main" id="{E891B4DD-3000-4796-AD76-93E9CEC65894}"/>
            </a:ext>
          </a:extLst>
        </xdr:cNvPr>
        <xdr:cNvSpPr/>
      </xdr:nvSpPr>
      <xdr:spPr>
        <a:xfrm>
          <a:off x="13652500" y="140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81280</xdr:rowOff>
    </xdr:from>
    <xdr:to>
      <xdr:col>76</xdr:col>
      <xdr:colOff>114300</xdr:colOff>
      <xdr:row>82</xdr:row>
      <xdr:rowOff>109220</xdr:rowOff>
    </xdr:to>
    <xdr:cxnSp macro="">
      <xdr:nvCxnSpPr>
        <xdr:cNvPr id="769" name="直線コネクタ 768">
          <a:extLst>
            <a:ext uri="{FF2B5EF4-FFF2-40B4-BE49-F238E27FC236}">
              <a16:creationId xmlns:a16="http://schemas.microsoft.com/office/drawing/2014/main" id="{6BB60B0C-E98C-43E3-BE78-290C8EA34278}"/>
            </a:ext>
          </a:extLst>
        </xdr:cNvPr>
        <xdr:cNvCxnSpPr/>
      </xdr:nvCxnSpPr>
      <xdr:spPr>
        <a:xfrm>
          <a:off x="13703300" y="141401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53339</xdr:rowOff>
    </xdr:from>
    <xdr:to>
      <xdr:col>67</xdr:col>
      <xdr:colOff>101600</xdr:colOff>
      <xdr:row>83</xdr:row>
      <xdr:rowOff>154939</xdr:rowOff>
    </xdr:to>
    <xdr:sp macro="" textlink="">
      <xdr:nvSpPr>
        <xdr:cNvPr id="770" name="楕円 769">
          <a:extLst>
            <a:ext uri="{FF2B5EF4-FFF2-40B4-BE49-F238E27FC236}">
              <a16:creationId xmlns:a16="http://schemas.microsoft.com/office/drawing/2014/main" id="{BC1C4DAB-0FD3-48F3-A7CC-8ED22916B1BB}"/>
            </a:ext>
          </a:extLst>
        </xdr:cNvPr>
        <xdr:cNvSpPr/>
      </xdr:nvSpPr>
      <xdr:spPr>
        <a:xfrm>
          <a:off x="12763500" y="142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81280</xdr:rowOff>
    </xdr:from>
    <xdr:to>
      <xdr:col>71</xdr:col>
      <xdr:colOff>177800</xdr:colOff>
      <xdr:row>83</xdr:row>
      <xdr:rowOff>104139</xdr:rowOff>
    </xdr:to>
    <xdr:cxnSp macro="">
      <xdr:nvCxnSpPr>
        <xdr:cNvPr id="771" name="直線コネクタ 770">
          <a:extLst>
            <a:ext uri="{FF2B5EF4-FFF2-40B4-BE49-F238E27FC236}">
              <a16:creationId xmlns:a16="http://schemas.microsoft.com/office/drawing/2014/main" id="{D763DC28-11E0-4F3C-B491-F2E5415C430F}"/>
            </a:ext>
          </a:extLst>
        </xdr:cNvPr>
        <xdr:cNvCxnSpPr/>
      </xdr:nvCxnSpPr>
      <xdr:spPr>
        <a:xfrm flipV="1">
          <a:off x="12814300" y="141401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a:extLst>
            <a:ext uri="{FF2B5EF4-FFF2-40B4-BE49-F238E27FC236}">
              <a16:creationId xmlns:a16="http://schemas.microsoft.com/office/drawing/2014/main" id="{103707EE-70CB-45E3-BE40-E6ACD6CAE490}"/>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73" name="n_2aveValue【消防施設】&#10;有形固定資産減価償却率">
          <a:extLst>
            <a:ext uri="{FF2B5EF4-FFF2-40B4-BE49-F238E27FC236}">
              <a16:creationId xmlns:a16="http://schemas.microsoft.com/office/drawing/2014/main" id="{9941183F-0E08-4424-96F9-AD4A69528C4D}"/>
            </a:ext>
          </a:extLst>
        </xdr:cNvPr>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74" name="n_3aveValue【消防施設】&#10;有形固定資産減価償却率">
          <a:extLst>
            <a:ext uri="{FF2B5EF4-FFF2-40B4-BE49-F238E27FC236}">
              <a16:creationId xmlns:a16="http://schemas.microsoft.com/office/drawing/2014/main" id="{F19F9F87-3E8B-4675-A62C-99B95DA8CBD7}"/>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5" name="n_4aveValue【消防施設】&#10;有形固定資産減価償却率">
          <a:extLst>
            <a:ext uri="{FF2B5EF4-FFF2-40B4-BE49-F238E27FC236}">
              <a16:creationId xmlns:a16="http://schemas.microsoft.com/office/drawing/2014/main" id="{D137C35A-194C-4950-86DE-0A93879C5FC6}"/>
            </a:ext>
          </a:extLst>
        </xdr:cNvPr>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134638</xdr:rowOff>
    </xdr:from>
    <xdr:ext cx="405111" cy="259045"/>
    <xdr:sp macro="" textlink="">
      <xdr:nvSpPr>
        <xdr:cNvPr id="776" name="n_1mainValue【消防施設】&#10;有形固定資産減価償却率">
          <a:extLst>
            <a:ext uri="{FF2B5EF4-FFF2-40B4-BE49-F238E27FC236}">
              <a16:creationId xmlns:a16="http://schemas.microsoft.com/office/drawing/2014/main" id="{6B2B83B4-14AC-4E94-88C4-5679CD33B364}"/>
            </a:ext>
          </a:extLst>
        </xdr:cNvPr>
        <xdr:cNvSpPr txBox="1"/>
      </xdr:nvSpPr>
      <xdr:spPr>
        <a:xfrm>
          <a:off x="15266044" y="1367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151147</xdr:rowOff>
    </xdr:from>
    <xdr:ext cx="405111" cy="259045"/>
    <xdr:sp macro="" textlink="">
      <xdr:nvSpPr>
        <xdr:cNvPr id="777" name="n_2mainValue【消防施設】&#10;有形固定資産減価償却率">
          <a:extLst>
            <a:ext uri="{FF2B5EF4-FFF2-40B4-BE49-F238E27FC236}">
              <a16:creationId xmlns:a16="http://schemas.microsoft.com/office/drawing/2014/main" id="{FF0A49F1-4B7B-437F-A2D4-8E91F46DB0F6}"/>
            </a:ext>
          </a:extLst>
        </xdr:cNvPr>
        <xdr:cNvSpPr txBox="1"/>
      </xdr:nvSpPr>
      <xdr:spPr>
        <a:xfrm>
          <a:off x="14389744" y="1421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123207</xdr:rowOff>
    </xdr:from>
    <xdr:ext cx="405111" cy="259045"/>
    <xdr:sp macro="" textlink="">
      <xdr:nvSpPr>
        <xdr:cNvPr id="778" name="n_3mainValue【消防施設】&#10;有形固定資産減価償却率">
          <a:extLst>
            <a:ext uri="{FF2B5EF4-FFF2-40B4-BE49-F238E27FC236}">
              <a16:creationId xmlns:a16="http://schemas.microsoft.com/office/drawing/2014/main" id="{7F4A1438-B39C-4A31-AFCB-1A3C381B5297}"/>
            </a:ext>
          </a:extLst>
        </xdr:cNvPr>
        <xdr:cNvSpPr txBox="1"/>
      </xdr:nvSpPr>
      <xdr:spPr>
        <a:xfrm>
          <a:off x="13500744" y="1418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146066</xdr:rowOff>
    </xdr:from>
    <xdr:ext cx="405111" cy="259045"/>
    <xdr:sp macro="" textlink="">
      <xdr:nvSpPr>
        <xdr:cNvPr id="779" name="n_4mainValue【消防施設】&#10;有形固定資産減価償却率">
          <a:extLst>
            <a:ext uri="{FF2B5EF4-FFF2-40B4-BE49-F238E27FC236}">
              <a16:creationId xmlns:a16="http://schemas.microsoft.com/office/drawing/2014/main" id="{C71A6052-C3B1-428A-A65D-E3072E4A5784}"/>
            </a:ext>
          </a:extLst>
        </xdr:cNvPr>
        <xdr:cNvSpPr txBox="1"/>
      </xdr:nvSpPr>
      <xdr:spPr>
        <a:xfrm>
          <a:off x="12611744" y="1437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5C688751-7165-40C4-B1FB-FF8DF3A36C6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32209699-1365-458B-99DF-E0DA9C40E9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17CB379F-6F68-4D95-80F6-DD77CC2CC7D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2996F534-A5D0-4917-AB29-71B92FD2DF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C484EE0B-58BA-4E2F-ADFA-D874B479E61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27749D4E-EF16-4E81-A31B-78E4E2D19A9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2AD62CA8-2FC0-4D5C-9E8F-B23641CF5F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199A9063-227B-42B6-9D4F-CF27B139ED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D7649F3A-32F2-46C5-BD4E-EB04128F97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FAA23BD1-A014-4E2C-90AD-E47DA7F2F36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C4C401ED-B0B8-48DB-A6F4-814CDE35A4B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0FDA7B9A-9AA6-4E55-8B5E-7C3E40DC1B4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A6214073-6CE3-444F-8F18-126F1807122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0FF8C24F-882A-4684-9FC8-6C4FE00AC4F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1F4FC331-2F49-4713-A2BF-4B815B9CDE6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ED976706-1E54-4DBC-B14B-651B2A4998E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B4D297E4-9D5B-4F47-AD5A-0F9CF1DE376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53DE20BC-D285-424C-895E-7BFF81D8068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D072B3AA-2110-4422-A3E5-89F52F0594A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718E7B7C-0739-498B-BBB2-C4FFFE86FEE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167F9B3E-8767-405D-A8BA-53A75F2D348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C48CEE0D-07BA-423A-AA7B-93E1EDFFB16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9488E784-B264-44FE-A8C7-CECA68AB8B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63E83BB6-A8A2-4C46-A50C-6A55FF989B19}"/>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CE3085F9-CC58-44AF-B6C8-13C94466A8F6}"/>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230FABB9-0F38-4D58-969E-C8C6B5196D5E}"/>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D8445585-3CF4-4422-927B-EC526D7FE5E1}"/>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B361EAF8-F1AB-47A9-A2BB-21ADD1E06A73}"/>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a:extLst>
            <a:ext uri="{FF2B5EF4-FFF2-40B4-BE49-F238E27FC236}">
              <a16:creationId xmlns:a16="http://schemas.microsoft.com/office/drawing/2014/main" id="{07786623-463E-4C6F-BEDE-7DE7B58A96B4}"/>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DF01E533-072C-4CE4-ACD2-5D6940974CB6}"/>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7EE24B98-1B15-450C-B23E-15A4BC5ED998}"/>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5930F7C3-B6B6-4F99-BE26-1D484979918B}"/>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43983281-7AAB-49D2-A2AD-59C443ECB6AA}"/>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7AC65ED5-9283-42C4-8044-79C3E8292D28}"/>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F9106F7-11A1-4531-AD25-AEC67DB69AF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2C9AA02-881E-42DB-ABFB-346D80CEE83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FAE8E92-478F-4E28-8FFD-3673501DB08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AFB73EDD-E2FE-4DB0-854D-57A59C2E5C7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2328C39-4C8E-4629-BF35-7B7B5FC50B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56642</xdr:rowOff>
    </xdr:from>
    <xdr:to>
      <xdr:col>116</xdr:col>
      <xdr:colOff>114300</xdr:colOff>
      <xdr:row>85</xdr:row>
      <xdr:rowOff>158242</xdr:rowOff>
    </xdr:to>
    <xdr:sp macro="" textlink="">
      <xdr:nvSpPr>
        <xdr:cNvPr id="819" name="楕円 818">
          <a:extLst>
            <a:ext uri="{FF2B5EF4-FFF2-40B4-BE49-F238E27FC236}">
              <a16:creationId xmlns:a16="http://schemas.microsoft.com/office/drawing/2014/main" id="{CDBE0FFE-F9AE-42DC-A4DF-FA0B686AA1C4}"/>
            </a:ext>
          </a:extLst>
        </xdr:cNvPr>
        <xdr:cNvSpPr/>
      </xdr:nvSpPr>
      <xdr:spPr>
        <a:xfrm>
          <a:off x="22110700" y="146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79519</xdr:rowOff>
    </xdr:from>
    <xdr:ext cx="469744" cy="259045"/>
    <xdr:sp macro="" textlink="">
      <xdr:nvSpPr>
        <xdr:cNvPr id="820" name="【消防施設】&#10;一人当たり面積該当値テキスト">
          <a:extLst>
            <a:ext uri="{FF2B5EF4-FFF2-40B4-BE49-F238E27FC236}">
              <a16:creationId xmlns:a16="http://schemas.microsoft.com/office/drawing/2014/main" id="{ACA56F75-752E-427E-B3CF-6263A9607E7E}"/>
            </a:ext>
          </a:extLst>
        </xdr:cNvPr>
        <xdr:cNvSpPr txBox="1"/>
      </xdr:nvSpPr>
      <xdr:spPr>
        <a:xfrm>
          <a:off x="22199600"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821" name="楕円 820">
          <a:extLst>
            <a:ext uri="{FF2B5EF4-FFF2-40B4-BE49-F238E27FC236}">
              <a16:creationId xmlns:a16="http://schemas.microsoft.com/office/drawing/2014/main" id="{57CBE108-9EA6-4614-A7E3-EA03BF4E67A4}"/>
            </a:ext>
          </a:extLst>
        </xdr:cNvPr>
        <xdr:cNvSpPr/>
      </xdr:nvSpPr>
      <xdr:spPr>
        <a:xfrm>
          <a:off x="2127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107442</xdr:rowOff>
    </xdr:from>
    <xdr:to>
      <xdr:col>116</xdr:col>
      <xdr:colOff>63500</xdr:colOff>
      <xdr:row>85</xdr:row>
      <xdr:rowOff>110489</xdr:rowOff>
    </xdr:to>
    <xdr:cxnSp macro="">
      <xdr:nvCxnSpPr>
        <xdr:cNvPr id="822" name="直線コネクタ 821">
          <a:extLst>
            <a:ext uri="{FF2B5EF4-FFF2-40B4-BE49-F238E27FC236}">
              <a16:creationId xmlns:a16="http://schemas.microsoft.com/office/drawing/2014/main" id="{AEDE68FF-BB28-4DCD-9481-C71738518719}"/>
            </a:ext>
          </a:extLst>
        </xdr:cNvPr>
        <xdr:cNvCxnSpPr/>
      </xdr:nvCxnSpPr>
      <xdr:spPr>
        <a:xfrm flipV="1">
          <a:off x="21323300" y="14680692"/>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823" name="楕円 822">
          <a:extLst>
            <a:ext uri="{FF2B5EF4-FFF2-40B4-BE49-F238E27FC236}">
              <a16:creationId xmlns:a16="http://schemas.microsoft.com/office/drawing/2014/main" id="{FB101EA7-027D-4DE7-908C-8312CC524E95}"/>
            </a:ext>
          </a:extLst>
        </xdr:cNvPr>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114300</xdr:rowOff>
    </xdr:to>
    <xdr:cxnSp macro="">
      <xdr:nvCxnSpPr>
        <xdr:cNvPr id="824" name="直線コネクタ 823">
          <a:extLst>
            <a:ext uri="{FF2B5EF4-FFF2-40B4-BE49-F238E27FC236}">
              <a16:creationId xmlns:a16="http://schemas.microsoft.com/office/drawing/2014/main" id="{CF4FC08D-D9BA-407B-AB24-687D4EF9B64B}"/>
            </a:ext>
          </a:extLst>
        </xdr:cNvPr>
        <xdr:cNvCxnSpPr/>
      </xdr:nvCxnSpPr>
      <xdr:spPr>
        <a:xfrm flipV="1">
          <a:off x="20434300" y="14683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66548</xdr:rowOff>
    </xdr:from>
    <xdr:to>
      <xdr:col>102</xdr:col>
      <xdr:colOff>165100</xdr:colOff>
      <xdr:row>85</xdr:row>
      <xdr:rowOff>168148</xdr:rowOff>
    </xdr:to>
    <xdr:sp macro="" textlink="">
      <xdr:nvSpPr>
        <xdr:cNvPr id="825" name="楕円 824">
          <a:extLst>
            <a:ext uri="{FF2B5EF4-FFF2-40B4-BE49-F238E27FC236}">
              <a16:creationId xmlns:a16="http://schemas.microsoft.com/office/drawing/2014/main" id="{8C68149D-E295-404B-BB6C-90DB3FDDC995}"/>
            </a:ext>
          </a:extLst>
        </xdr:cNvPr>
        <xdr:cNvSpPr/>
      </xdr:nvSpPr>
      <xdr:spPr>
        <a:xfrm>
          <a:off x="19494500" y="146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117348</xdr:rowOff>
    </xdr:to>
    <xdr:cxnSp macro="">
      <xdr:nvCxnSpPr>
        <xdr:cNvPr id="826" name="直線コネクタ 825">
          <a:extLst>
            <a:ext uri="{FF2B5EF4-FFF2-40B4-BE49-F238E27FC236}">
              <a16:creationId xmlns:a16="http://schemas.microsoft.com/office/drawing/2014/main" id="{77377BB6-A693-4EAF-8F07-2B4ADB016322}"/>
            </a:ext>
          </a:extLst>
        </xdr:cNvPr>
        <xdr:cNvCxnSpPr/>
      </xdr:nvCxnSpPr>
      <xdr:spPr>
        <a:xfrm flipV="1">
          <a:off x="19545300" y="1468755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69596</xdr:rowOff>
    </xdr:from>
    <xdr:to>
      <xdr:col>98</xdr:col>
      <xdr:colOff>38100</xdr:colOff>
      <xdr:row>85</xdr:row>
      <xdr:rowOff>171196</xdr:rowOff>
    </xdr:to>
    <xdr:sp macro="" textlink="">
      <xdr:nvSpPr>
        <xdr:cNvPr id="827" name="楕円 826">
          <a:extLst>
            <a:ext uri="{FF2B5EF4-FFF2-40B4-BE49-F238E27FC236}">
              <a16:creationId xmlns:a16="http://schemas.microsoft.com/office/drawing/2014/main" id="{AF26204A-C995-4ABD-838F-40382A52B663}"/>
            </a:ext>
          </a:extLst>
        </xdr:cNvPr>
        <xdr:cNvSpPr/>
      </xdr:nvSpPr>
      <xdr:spPr>
        <a:xfrm>
          <a:off x="18605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117348</xdr:rowOff>
    </xdr:from>
    <xdr:to>
      <xdr:col>102</xdr:col>
      <xdr:colOff>114300</xdr:colOff>
      <xdr:row>85</xdr:row>
      <xdr:rowOff>120396</xdr:rowOff>
    </xdr:to>
    <xdr:cxnSp macro="">
      <xdr:nvCxnSpPr>
        <xdr:cNvPr id="828" name="直線コネクタ 827">
          <a:extLst>
            <a:ext uri="{FF2B5EF4-FFF2-40B4-BE49-F238E27FC236}">
              <a16:creationId xmlns:a16="http://schemas.microsoft.com/office/drawing/2014/main" id="{44A587A9-ED7D-47F3-AE6A-9EBAA5DF183B}"/>
            </a:ext>
          </a:extLst>
        </xdr:cNvPr>
        <xdr:cNvCxnSpPr/>
      </xdr:nvCxnSpPr>
      <xdr:spPr>
        <a:xfrm flipV="1">
          <a:off x="18656300" y="1469059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a:extLst>
            <a:ext uri="{FF2B5EF4-FFF2-40B4-BE49-F238E27FC236}">
              <a16:creationId xmlns:a16="http://schemas.microsoft.com/office/drawing/2014/main" id="{3CA31243-0B6B-4460-9ECD-AFC7DF4CDC68}"/>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2C2E4F4D-243A-422F-8B40-0302B550439E}"/>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a:extLst>
            <a:ext uri="{FF2B5EF4-FFF2-40B4-BE49-F238E27FC236}">
              <a16:creationId xmlns:a16="http://schemas.microsoft.com/office/drawing/2014/main" id="{0F7B87EC-919D-45B6-98E6-C962B5ECBFEB}"/>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a:extLst>
            <a:ext uri="{FF2B5EF4-FFF2-40B4-BE49-F238E27FC236}">
              <a16:creationId xmlns:a16="http://schemas.microsoft.com/office/drawing/2014/main" id="{2085B0EC-9FD7-435E-85BD-4BD66B8CC853}"/>
            </a:ext>
          </a:extLst>
        </xdr:cNvPr>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6366</xdr:rowOff>
    </xdr:from>
    <xdr:ext cx="469744" cy="259045"/>
    <xdr:sp macro="" textlink="">
      <xdr:nvSpPr>
        <xdr:cNvPr id="833" name="n_1mainValue【消防施設】&#10;一人当たり面積">
          <a:extLst>
            <a:ext uri="{FF2B5EF4-FFF2-40B4-BE49-F238E27FC236}">
              <a16:creationId xmlns:a16="http://schemas.microsoft.com/office/drawing/2014/main" id="{6C8A15B2-5069-4D4D-B926-4F6E595AFB07}"/>
            </a:ext>
          </a:extLst>
        </xdr:cNvPr>
        <xdr:cNvSpPr txBox="1"/>
      </xdr:nvSpPr>
      <xdr:spPr>
        <a:xfrm>
          <a:off x="210757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834" name="n_2mainValue【消防施設】&#10;一人当たり面積">
          <a:extLst>
            <a:ext uri="{FF2B5EF4-FFF2-40B4-BE49-F238E27FC236}">
              <a16:creationId xmlns:a16="http://schemas.microsoft.com/office/drawing/2014/main" id="{636098C9-508A-48EF-BD3D-28BAED334C80}"/>
            </a:ext>
          </a:extLst>
        </xdr:cNvPr>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13225</xdr:rowOff>
    </xdr:from>
    <xdr:ext cx="469744" cy="259045"/>
    <xdr:sp macro="" textlink="">
      <xdr:nvSpPr>
        <xdr:cNvPr id="835" name="n_3mainValue【消防施設】&#10;一人当たり面積">
          <a:extLst>
            <a:ext uri="{FF2B5EF4-FFF2-40B4-BE49-F238E27FC236}">
              <a16:creationId xmlns:a16="http://schemas.microsoft.com/office/drawing/2014/main" id="{C0FE47D2-E559-4801-9777-0CB870BDCCEC}"/>
            </a:ext>
          </a:extLst>
        </xdr:cNvPr>
        <xdr:cNvSpPr txBox="1"/>
      </xdr:nvSpPr>
      <xdr:spPr>
        <a:xfrm>
          <a:off x="19310427" y="1441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16273</xdr:rowOff>
    </xdr:from>
    <xdr:ext cx="469744" cy="259045"/>
    <xdr:sp macro="" textlink="">
      <xdr:nvSpPr>
        <xdr:cNvPr id="836" name="n_4mainValue【消防施設】&#10;一人当たり面積">
          <a:extLst>
            <a:ext uri="{FF2B5EF4-FFF2-40B4-BE49-F238E27FC236}">
              <a16:creationId xmlns:a16="http://schemas.microsoft.com/office/drawing/2014/main" id="{DF80660B-3650-4D30-8251-E281289CB2D5}"/>
            </a:ext>
          </a:extLst>
        </xdr:cNvPr>
        <xdr:cNvSpPr txBox="1"/>
      </xdr:nvSpPr>
      <xdr:spPr>
        <a:xfrm>
          <a:off x="18421427" y="1441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980D8FB3-09C7-4ED3-9139-C9EBA4BDC14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55393395-E334-4BE0-A49E-7DCFFB78099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4C39573D-6AD5-4066-82CF-5A482178D1E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2E286BD0-9E62-4E69-B31F-A934BD39D3F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F8E1AD12-05ED-4DC6-AA13-8ECABF3A631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F308ED1C-5681-43E3-94F0-58DB41DDB5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3810E26D-518E-414C-922E-0782F550A4B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5E541DB6-1D1A-44BD-BCC2-520F9E36E0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A6830E0D-9158-4FE2-B7D0-B1E37D20186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9808C2F-9EEB-4FB6-8429-9381FE51FD7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3824672F-4470-46BA-AA1F-9EBE150A05D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19DD7377-6E53-4C39-AAEE-E9EB97337C8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AE605E72-657A-4684-993A-4FE87F8526B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DEB84495-4700-46AB-B73E-B9599EA7480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22E5F353-A178-4865-8C54-9FEAF6D6383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498948B2-9456-4410-8A0A-4081368CCD3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83DE0E5F-383A-419D-9336-DAB3D7595C5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473CAC1F-16B8-491E-AE73-DE956357F86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36AC914A-88BB-4131-B938-9633FA97194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AAAB1AB4-05AF-44B8-8A32-A02ABF5DC3A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8B132DE7-65E1-4208-9ABF-E6952947838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6861D9B7-FF08-475B-8EDC-E61854E909F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AE9D3F73-0891-46EA-AC8D-26BBE429286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718A5D71-C4C7-44F9-8BC7-4ABA442191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36F0063C-1851-4009-AC53-81E17DC0E9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CB6861C5-8712-468F-86E3-CB5CEA361226}"/>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8C98910C-D080-4117-8C27-0D9B1ECB5CF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B3BFA2B9-938B-4D06-980F-92DBEEF637A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2F52CC43-CDD5-486C-A060-1CD17468C1BD}"/>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AA38CCD2-B8C7-445D-B5E3-D1EB5D693166}"/>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a:extLst>
            <a:ext uri="{FF2B5EF4-FFF2-40B4-BE49-F238E27FC236}">
              <a16:creationId xmlns:a16="http://schemas.microsoft.com/office/drawing/2014/main" id="{1B8E38FA-B50A-4C53-8C84-2C2F50A18722}"/>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9F84EB4D-6329-45F4-94EB-8E20688457F8}"/>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29AFCB0E-2A4F-4A40-B6B7-AF556819177D}"/>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8C402C72-B945-40E3-8EE5-892A989B2DA1}"/>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EEFD262C-E771-45A3-B25D-FA435ACF07CF}"/>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62E8D1A0-0D7E-454D-ABDC-BD4BA52B27ED}"/>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C9239688-141F-423A-B5E9-E95783566D0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730BCB4-3B67-4685-93BD-EE8214D226D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3590A36-6639-4632-90A7-E1A71C1D067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53FFD31-4407-43EE-97E6-8C1C27EE4C4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18F4D21-4F89-4742-8E1F-594944F3E8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878" name="楕円 877">
          <a:extLst>
            <a:ext uri="{FF2B5EF4-FFF2-40B4-BE49-F238E27FC236}">
              <a16:creationId xmlns:a16="http://schemas.microsoft.com/office/drawing/2014/main" id="{F3530469-0968-4694-9E71-7F5515D268C8}"/>
            </a:ext>
          </a:extLst>
        </xdr:cNvPr>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879" name="【庁舎】&#10;有形固定資産減価償却率該当値テキスト">
          <a:extLst>
            <a:ext uri="{FF2B5EF4-FFF2-40B4-BE49-F238E27FC236}">
              <a16:creationId xmlns:a16="http://schemas.microsoft.com/office/drawing/2014/main" id="{B8F39E2B-A6D2-407F-BB8E-79CBB32A2399}"/>
            </a:ext>
          </a:extLst>
        </xdr:cNvPr>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880" name="楕円 879">
          <a:extLst>
            <a:ext uri="{FF2B5EF4-FFF2-40B4-BE49-F238E27FC236}">
              <a16:creationId xmlns:a16="http://schemas.microsoft.com/office/drawing/2014/main" id="{663A0B8D-7328-4E6D-9317-906F3CB88A7B}"/>
            </a:ext>
          </a:extLst>
        </xdr:cNvPr>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106</xdr:row>
      <xdr:rowOff>157843</xdr:rowOff>
    </xdr:to>
    <xdr:cxnSp macro="">
      <xdr:nvCxnSpPr>
        <xdr:cNvPr id="881" name="直線コネクタ 880">
          <a:extLst>
            <a:ext uri="{FF2B5EF4-FFF2-40B4-BE49-F238E27FC236}">
              <a16:creationId xmlns:a16="http://schemas.microsoft.com/office/drawing/2014/main" id="{5EE0B9DD-A01D-4A3A-9BB3-07F1CD3EBCEE}"/>
            </a:ext>
          </a:extLst>
        </xdr:cNvPr>
        <xdr:cNvCxnSpPr/>
      </xdr:nvCxnSpPr>
      <xdr:spPr>
        <a:xfrm>
          <a:off x="15481300" y="18298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41729</xdr:rowOff>
    </xdr:from>
    <xdr:to>
      <xdr:col>76</xdr:col>
      <xdr:colOff>165100</xdr:colOff>
      <xdr:row>106</xdr:row>
      <xdr:rowOff>143329</xdr:rowOff>
    </xdr:to>
    <xdr:sp macro="" textlink="">
      <xdr:nvSpPr>
        <xdr:cNvPr id="882" name="楕円 881">
          <a:extLst>
            <a:ext uri="{FF2B5EF4-FFF2-40B4-BE49-F238E27FC236}">
              <a16:creationId xmlns:a16="http://schemas.microsoft.com/office/drawing/2014/main" id="{C59AC67D-031F-4452-8BAD-4613892A4440}"/>
            </a:ext>
          </a:extLst>
        </xdr:cNvPr>
        <xdr:cNvSpPr/>
      </xdr:nvSpPr>
      <xdr:spPr>
        <a:xfrm>
          <a:off x="14541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125186</xdr:rowOff>
    </xdr:to>
    <xdr:cxnSp macro="">
      <xdr:nvCxnSpPr>
        <xdr:cNvPr id="883" name="直線コネクタ 882">
          <a:extLst>
            <a:ext uri="{FF2B5EF4-FFF2-40B4-BE49-F238E27FC236}">
              <a16:creationId xmlns:a16="http://schemas.microsoft.com/office/drawing/2014/main" id="{EB445B03-3975-48A7-AC42-285ACDEBEC56}"/>
            </a:ext>
          </a:extLst>
        </xdr:cNvPr>
        <xdr:cNvCxnSpPr/>
      </xdr:nvCxnSpPr>
      <xdr:spPr>
        <a:xfrm>
          <a:off x="14592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884" name="楕円 883">
          <a:extLst>
            <a:ext uri="{FF2B5EF4-FFF2-40B4-BE49-F238E27FC236}">
              <a16:creationId xmlns:a16="http://schemas.microsoft.com/office/drawing/2014/main" id="{190836D7-EB99-4C4E-9A95-8CC39BFCFEFE}"/>
            </a:ext>
          </a:extLst>
        </xdr:cNvPr>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92529</xdr:rowOff>
    </xdr:to>
    <xdr:cxnSp macro="">
      <xdr:nvCxnSpPr>
        <xdr:cNvPr id="885" name="直線コネクタ 884">
          <a:extLst>
            <a:ext uri="{FF2B5EF4-FFF2-40B4-BE49-F238E27FC236}">
              <a16:creationId xmlns:a16="http://schemas.microsoft.com/office/drawing/2014/main" id="{02B43BDD-7358-444A-8D05-CCA07DFCB7CF}"/>
            </a:ext>
          </a:extLst>
        </xdr:cNvPr>
        <xdr:cNvCxnSpPr/>
      </xdr:nvCxnSpPr>
      <xdr:spPr>
        <a:xfrm>
          <a:off x="13703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147864</xdr:rowOff>
    </xdr:from>
    <xdr:to>
      <xdr:col>67</xdr:col>
      <xdr:colOff>101600</xdr:colOff>
      <xdr:row>106</xdr:row>
      <xdr:rowOff>78014</xdr:rowOff>
    </xdr:to>
    <xdr:sp macro="" textlink="">
      <xdr:nvSpPr>
        <xdr:cNvPr id="886" name="楕円 885">
          <a:extLst>
            <a:ext uri="{FF2B5EF4-FFF2-40B4-BE49-F238E27FC236}">
              <a16:creationId xmlns:a16="http://schemas.microsoft.com/office/drawing/2014/main" id="{1D216F9E-C698-4AFF-8B91-7F0EBEB65F00}"/>
            </a:ext>
          </a:extLst>
        </xdr:cNvPr>
        <xdr:cNvSpPr/>
      </xdr:nvSpPr>
      <xdr:spPr>
        <a:xfrm>
          <a:off x="1276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27214</xdr:rowOff>
    </xdr:from>
    <xdr:to>
      <xdr:col>71</xdr:col>
      <xdr:colOff>177800</xdr:colOff>
      <xdr:row>106</xdr:row>
      <xdr:rowOff>59871</xdr:rowOff>
    </xdr:to>
    <xdr:cxnSp macro="">
      <xdr:nvCxnSpPr>
        <xdr:cNvPr id="887" name="直線コネクタ 886">
          <a:extLst>
            <a:ext uri="{FF2B5EF4-FFF2-40B4-BE49-F238E27FC236}">
              <a16:creationId xmlns:a16="http://schemas.microsoft.com/office/drawing/2014/main" id="{A6B7CF23-DE5B-42FD-ABA6-08C7A8AF0D78}"/>
            </a:ext>
          </a:extLst>
        </xdr:cNvPr>
        <xdr:cNvCxnSpPr/>
      </xdr:nvCxnSpPr>
      <xdr:spPr>
        <a:xfrm>
          <a:off x="12814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8" name="n_1aveValue【庁舎】&#10;有形固定資産減価償却率">
          <a:extLst>
            <a:ext uri="{FF2B5EF4-FFF2-40B4-BE49-F238E27FC236}">
              <a16:creationId xmlns:a16="http://schemas.microsoft.com/office/drawing/2014/main" id="{722BE6DA-2B0B-4289-99F2-5B99981F9380}"/>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a:extLst>
            <a:ext uri="{FF2B5EF4-FFF2-40B4-BE49-F238E27FC236}">
              <a16:creationId xmlns:a16="http://schemas.microsoft.com/office/drawing/2014/main" id="{7D690E9B-FECB-431A-8EF7-686D9CFC959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0" name="n_3aveValue【庁舎】&#10;有形固定資産減価償却率">
          <a:extLst>
            <a:ext uri="{FF2B5EF4-FFF2-40B4-BE49-F238E27FC236}">
              <a16:creationId xmlns:a16="http://schemas.microsoft.com/office/drawing/2014/main" id="{C7E20059-6FF0-4B56-B145-66EB50637B9A}"/>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1" name="n_4aveValue【庁舎】&#10;有形固定資産減価償却率">
          <a:extLst>
            <a:ext uri="{FF2B5EF4-FFF2-40B4-BE49-F238E27FC236}">
              <a16:creationId xmlns:a16="http://schemas.microsoft.com/office/drawing/2014/main" id="{389208A9-3136-4B6A-A17D-CECBC157A6AB}"/>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892" name="n_1mainValue【庁舎】&#10;有形固定資産減価償却率">
          <a:extLst>
            <a:ext uri="{FF2B5EF4-FFF2-40B4-BE49-F238E27FC236}">
              <a16:creationId xmlns:a16="http://schemas.microsoft.com/office/drawing/2014/main" id="{204AA40C-5CEB-4920-8A3D-325A1A084B5F}"/>
            </a:ext>
          </a:extLst>
        </xdr:cNvPr>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134456</xdr:rowOff>
    </xdr:from>
    <xdr:ext cx="405111" cy="259045"/>
    <xdr:sp macro="" textlink="">
      <xdr:nvSpPr>
        <xdr:cNvPr id="893" name="n_2mainValue【庁舎】&#10;有形固定資産減価償却率">
          <a:extLst>
            <a:ext uri="{FF2B5EF4-FFF2-40B4-BE49-F238E27FC236}">
              <a16:creationId xmlns:a16="http://schemas.microsoft.com/office/drawing/2014/main" id="{9BA130B1-ABE6-4FED-97C6-8A17339FF56D}"/>
            </a:ext>
          </a:extLst>
        </xdr:cNvPr>
        <xdr:cNvSpPr txBox="1"/>
      </xdr:nvSpPr>
      <xdr:spPr>
        <a:xfrm>
          <a:off x="14389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894" name="n_3mainValue【庁舎】&#10;有形固定資産減価償却率">
          <a:extLst>
            <a:ext uri="{FF2B5EF4-FFF2-40B4-BE49-F238E27FC236}">
              <a16:creationId xmlns:a16="http://schemas.microsoft.com/office/drawing/2014/main" id="{DE1BE042-64A9-422F-84DC-CA5D486381A6}"/>
            </a:ext>
          </a:extLst>
        </xdr:cNvPr>
        <xdr:cNvSpPr txBox="1"/>
      </xdr:nvSpPr>
      <xdr:spPr>
        <a:xfrm>
          <a:off x="13500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69141</xdr:rowOff>
    </xdr:from>
    <xdr:ext cx="405111" cy="259045"/>
    <xdr:sp macro="" textlink="">
      <xdr:nvSpPr>
        <xdr:cNvPr id="895" name="n_4mainValue【庁舎】&#10;有形固定資産減価償却率">
          <a:extLst>
            <a:ext uri="{FF2B5EF4-FFF2-40B4-BE49-F238E27FC236}">
              <a16:creationId xmlns:a16="http://schemas.microsoft.com/office/drawing/2014/main" id="{F2A8C8CE-F34D-4997-A8D7-3868E564CACF}"/>
            </a:ext>
          </a:extLst>
        </xdr:cNvPr>
        <xdr:cNvSpPr txBox="1"/>
      </xdr:nvSpPr>
      <xdr:spPr>
        <a:xfrm>
          <a:off x="12611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F426B457-3445-4338-B7C1-B7D63114B7B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518101F2-5DD7-4D2C-AE28-6C79AC17A80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D28D1B67-D097-44D1-9FCD-D12534CF402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B25F8952-0DCD-45A1-9C3E-95A54F6194B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7C48D86-D49B-47D8-9A8B-4AB38F32852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D53E6AED-5387-4B58-B0AA-385A71582FB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C0353A4D-1B8E-4993-B195-DF8A0ACE67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F4D376EE-3665-4AF6-8538-3813B88533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80B4C12E-7CEC-4C2A-B582-ABEF2B1A450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E46C49D1-4FB4-486F-B9A5-496D16F673B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B630E8ED-1336-4279-A24D-A7DA1615787E}"/>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62091595-7F05-45F8-8706-A971554D394E}"/>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ADC28D19-FAE6-4B41-BD91-23D18D2257DE}"/>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5CE698F0-9D23-4FA2-A7C0-1F0343001964}"/>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83523F36-AE41-4CE9-89B8-F1D2743EC6BD}"/>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E8D0FCF5-BF92-4010-8DF2-8928D512DAE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60144ACF-D692-4E35-A0DA-896F2748FDB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75ECFDE7-39E4-4DBA-99C8-55ECDE6BBBE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34AC186D-8A23-48B7-83D7-FF72C537ADE6}"/>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383391BA-CB61-46B7-9E4D-FF84814C871B}"/>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16ACBB23-B027-4027-877C-EA3337569BAD}"/>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BEAD1456-84CD-468F-A02A-3066A1220F04}"/>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E3FB1AEB-112B-4A5A-896C-ACCAAA54C02F}"/>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B8BD74C0-1979-439E-BBBA-86A6D1928345}"/>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FCA4F119-F214-4103-8688-A3053504FF0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CB1CBFAC-BF88-41BD-B9CC-A382974ACED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496CF490-3E9B-4CA7-B450-A57A0F4F080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F032D57A-5698-46E3-9214-8D7C546C9E82}"/>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1AB63A13-8407-4868-9913-73358D381453}"/>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66CE42D3-184E-4FA7-BC7E-4AC23A7B5553}"/>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152C556D-C284-4042-9EEB-AA420D2B8200}"/>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3049174B-4E00-4ED2-AD9A-0AF982E813D3}"/>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28" name="【庁舎】&#10;一人当たり面積平均値テキスト">
          <a:extLst>
            <a:ext uri="{FF2B5EF4-FFF2-40B4-BE49-F238E27FC236}">
              <a16:creationId xmlns:a16="http://schemas.microsoft.com/office/drawing/2014/main" id="{5FD94FB7-A948-42AD-BBAF-545DB1CB69FD}"/>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748F0E6D-3EEE-45FB-A2BB-CD2009A23EBF}"/>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BF96819C-3E05-4690-82E7-0D090F938B07}"/>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C563478D-A52C-4877-9222-BB11082974B0}"/>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077D8D6E-8883-4723-B71E-CEFBA227E26C}"/>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80814F89-10C2-40E2-8BBC-E60E672235EC}"/>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A2C2602-1089-4926-8046-79F599DC01F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B324D30-5E8E-4A20-A379-6940591BBB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DD6876A-F854-492F-AC0C-E6AF5AD9604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7CF07F6-71BF-47FF-8C97-ABD961883E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1A4595CA-5EAA-49E1-82B0-841B8DFB342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75406</xdr:rowOff>
    </xdr:from>
    <xdr:to>
      <xdr:col>116</xdr:col>
      <xdr:colOff>114300</xdr:colOff>
      <xdr:row>107</xdr:row>
      <xdr:rowOff>5556</xdr:rowOff>
    </xdr:to>
    <xdr:sp macro="" textlink="">
      <xdr:nvSpPr>
        <xdr:cNvPr id="939" name="楕円 938">
          <a:extLst>
            <a:ext uri="{FF2B5EF4-FFF2-40B4-BE49-F238E27FC236}">
              <a16:creationId xmlns:a16="http://schemas.microsoft.com/office/drawing/2014/main" id="{2F93C180-3AD1-45B3-81C8-828FF9CFD781}"/>
            </a:ext>
          </a:extLst>
        </xdr:cNvPr>
        <xdr:cNvSpPr/>
      </xdr:nvSpPr>
      <xdr:spPr>
        <a:xfrm>
          <a:off x="22110700" y="182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53833</xdr:rowOff>
    </xdr:from>
    <xdr:ext cx="469744" cy="259045"/>
    <xdr:sp macro="" textlink="">
      <xdr:nvSpPr>
        <xdr:cNvPr id="940" name="【庁舎】&#10;一人当たり面積該当値テキスト">
          <a:extLst>
            <a:ext uri="{FF2B5EF4-FFF2-40B4-BE49-F238E27FC236}">
              <a16:creationId xmlns:a16="http://schemas.microsoft.com/office/drawing/2014/main" id="{065C1DA0-47D7-41A5-A785-D679C1884506}"/>
            </a:ext>
          </a:extLst>
        </xdr:cNvPr>
        <xdr:cNvSpPr txBox="1"/>
      </xdr:nvSpPr>
      <xdr:spPr>
        <a:xfrm>
          <a:off x="22199600" y="1822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83979</xdr:rowOff>
    </xdr:from>
    <xdr:to>
      <xdr:col>112</xdr:col>
      <xdr:colOff>38100</xdr:colOff>
      <xdr:row>107</xdr:row>
      <xdr:rowOff>14129</xdr:rowOff>
    </xdr:to>
    <xdr:sp macro="" textlink="">
      <xdr:nvSpPr>
        <xdr:cNvPr id="941" name="楕円 940">
          <a:extLst>
            <a:ext uri="{FF2B5EF4-FFF2-40B4-BE49-F238E27FC236}">
              <a16:creationId xmlns:a16="http://schemas.microsoft.com/office/drawing/2014/main" id="{C8591FBA-56DD-4D68-906D-1485DFD061EE}"/>
            </a:ext>
          </a:extLst>
        </xdr:cNvPr>
        <xdr:cNvSpPr/>
      </xdr:nvSpPr>
      <xdr:spPr>
        <a:xfrm>
          <a:off x="21272500" y="1825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126206</xdr:rowOff>
    </xdr:from>
    <xdr:to>
      <xdr:col>116</xdr:col>
      <xdr:colOff>63500</xdr:colOff>
      <xdr:row>106</xdr:row>
      <xdr:rowOff>134779</xdr:rowOff>
    </xdr:to>
    <xdr:cxnSp macro="">
      <xdr:nvCxnSpPr>
        <xdr:cNvPr id="942" name="直線コネクタ 941">
          <a:extLst>
            <a:ext uri="{FF2B5EF4-FFF2-40B4-BE49-F238E27FC236}">
              <a16:creationId xmlns:a16="http://schemas.microsoft.com/office/drawing/2014/main" id="{89C60B8F-D05D-439B-9A1D-EC32CB767A8A}"/>
            </a:ext>
          </a:extLst>
        </xdr:cNvPr>
        <xdr:cNvCxnSpPr/>
      </xdr:nvCxnSpPr>
      <xdr:spPr>
        <a:xfrm flipV="1">
          <a:off x="21323300" y="18299906"/>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89694</xdr:rowOff>
    </xdr:from>
    <xdr:to>
      <xdr:col>107</xdr:col>
      <xdr:colOff>101600</xdr:colOff>
      <xdr:row>107</xdr:row>
      <xdr:rowOff>19844</xdr:rowOff>
    </xdr:to>
    <xdr:sp macro="" textlink="">
      <xdr:nvSpPr>
        <xdr:cNvPr id="943" name="楕円 942">
          <a:extLst>
            <a:ext uri="{FF2B5EF4-FFF2-40B4-BE49-F238E27FC236}">
              <a16:creationId xmlns:a16="http://schemas.microsoft.com/office/drawing/2014/main" id="{032B710B-9FD7-407E-A17B-442EED5E5A00}"/>
            </a:ext>
          </a:extLst>
        </xdr:cNvPr>
        <xdr:cNvSpPr/>
      </xdr:nvSpPr>
      <xdr:spPr>
        <a:xfrm>
          <a:off x="20383500" y="1826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134779</xdr:rowOff>
    </xdr:from>
    <xdr:to>
      <xdr:col>111</xdr:col>
      <xdr:colOff>177800</xdr:colOff>
      <xdr:row>106</xdr:row>
      <xdr:rowOff>140494</xdr:rowOff>
    </xdr:to>
    <xdr:cxnSp macro="">
      <xdr:nvCxnSpPr>
        <xdr:cNvPr id="944" name="直線コネクタ 943">
          <a:extLst>
            <a:ext uri="{FF2B5EF4-FFF2-40B4-BE49-F238E27FC236}">
              <a16:creationId xmlns:a16="http://schemas.microsoft.com/office/drawing/2014/main" id="{97A5F5A5-756B-4213-A1A8-3F46796D444B}"/>
            </a:ext>
          </a:extLst>
        </xdr:cNvPr>
        <xdr:cNvCxnSpPr/>
      </xdr:nvCxnSpPr>
      <xdr:spPr>
        <a:xfrm flipV="1">
          <a:off x="20434300" y="1830847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45" name="楕円 944">
          <a:extLst>
            <a:ext uri="{FF2B5EF4-FFF2-40B4-BE49-F238E27FC236}">
              <a16:creationId xmlns:a16="http://schemas.microsoft.com/office/drawing/2014/main" id="{9D24D6EF-718C-4CA7-AF30-08901A5C4848}"/>
            </a:ext>
          </a:extLst>
        </xdr:cNvPr>
        <xdr:cNvSpPr/>
      </xdr:nvSpPr>
      <xdr:spPr>
        <a:xfrm>
          <a:off x="19494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140494</xdr:rowOff>
    </xdr:from>
    <xdr:to>
      <xdr:col>107</xdr:col>
      <xdr:colOff>50800</xdr:colOff>
      <xdr:row>106</xdr:row>
      <xdr:rowOff>150495</xdr:rowOff>
    </xdr:to>
    <xdr:cxnSp macro="">
      <xdr:nvCxnSpPr>
        <xdr:cNvPr id="946" name="直線コネクタ 945">
          <a:extLst>
            <a:ext uri="{FF2B5EF4-FFF2-40B4-BE49-F238E27FC236}">
              <a16:creationId xmlns:a16="http://schemas.microsoft.com/office/drawing/2014/main" id="{0D7E7987-9E4E-4ACC-98EB-72834A997FD0}"/>
            </a:ext>
          </a:extLst>
        </xdr:cNvPr>
        <xdr:cNvCxnSpPr/>
      </xdr:nvCxnSpPr>
      <xdr:spPr>
        <a:xfrm flipV="1">
          <a:off x="19545300" y="18314194"/>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106838</xdr:rowOff>
    </xdr:from>
    <xdr:to>
      <xdr:col>98</xdr:col>
      <xdr:colOff>38100</xdr:colOff>
      <xdr:row>107</xdr:row>
      <xdr:rowOff>36988</xdr:rowOff>
    </xdr:to>
    <xdr:sp macro="" textlink="">
      <xdr:nvSpPr>
        <xdr:cNvPr id="947" name="楕円 946">
          <a:extLst>
            <a:ext uri="{FF2B5EF4-FFF2-40B4-BE49-F238E27FC236}">
              <a16:creationId xmlns:a16="http://schemas.microsoft.com/office/drawing/2014/main" id="{AD09F875-BA9F-47F6-9E95-1A38F8367408}"/>
            </a:ext>
          </a:extLst>
        </xdr:cNvPr>
        <xdr:cNvSpPr/>
      </xdr:nvSpPr>
      <xdr:spPr>
        <a:xfrm>
          <a:off x="18605500" y="182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150495</xdr:rowOff>
    </xdr:from>
    <xdr:to>
      <xdr:col>102</xdr:col>
      <xdr:colOff>114300</xdr:colOff>
      <xdr:row>106</xdr:row>
      <xdr:rowOff>157638</xdr:rowOff>
    </xdr:to>
    <xdr:cxnSp macro="">
      <xdr:nvCxnSpPr>
        <xdr:cNvPr id="948" name="直線コネクタ 947">
          <a:extLst>
            <a:ext uri="{FF2B5EF4-FFF2-40B4-BE49-F238E27FC236}">
              <a16:creationId xmlns:a16="http://schemas.microsoft.com/office/drawing/2014/main" id="{F80868AD-42E8-4D38-AE29-5B2B547A3333}"/>
            </a:ext>
          </a:extLst>
        </xdr:cNvPr>
        <xdr:cNvCxnSpPr/>
      </xdr:nvCxnSpPr>
      <xdr:spPr>
        <a:xfrm flipV="1">
          <a:off x="18656300" y="18324195"/>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49" name="n_1aveValue【庁舎】&#10;一人当たり面積">
          <a:extLst>
            <a:ext uri="{FF2B5EF4-FFF2-40B4-BE49-F238E27FC236}">
              <a16:creationId xmlns:a16="http://schemas.microsoft.com/office/drawing/2014/main" id="{E80B3AE8-B77D-41F4-B8AB-4213028C01D6}"/>
            </a:ext>
          </a:extLst>
        </xdr:cNvPr>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950" name="n_2aveValue【庁舎】&#10;一人当たり面積">
          <a:extLst>
            <a:ext uri="{FF2B5EF4-FFF2-40B4-BE49-F238E27FC236}">
              <a16:creationId xmlns:a16="http://schemas.microsoft.com/office/drawing/2014/main" id="{D27896BD-B31D-428A-9F0A-4E8743AD6C32}"/>
            </a:ext>
          </a:extLst>
        </xdr:cNvPr>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951" name="n_3aveValue【庁舎】&#10;一人当たり面積">
          <a:extLst>
            <a:ext uri="{FF2B5EF4-FFF2-40B4-BE49-F238E27FC236}">
              <a16:creationId xmlns:a16="http://schemas.microsoft.com/office/drawing/2014/main" id="{CCD6906B-0AE4-4D5A-9064-7F15802A5DF1}"/>
            </a:ext>
          </a:extLst>
        </xdr:cNvPr>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952" name="n_4aveValue【庁舎】&#10;一人当たり面積">
          <a:extLst>
            <a:ext uri="{FF2B5EF4-FFF2-40B4-BE49-F238E27FC236}">
              <a16:creationId xmlns:a16="http://schemas.microsoft.com/office/drawing/2014/main" id="{CC61827F-D701-41E5-8674-A1310AC08CF7}"/>
            </a:ext>
          </a:extLst>
        </xdr:cNvPr>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5256</xdr:rowOff>
    </xdr:from>
    <xdr:ext cx="469744" cy="259045"/>
    <xdr:sp macro="" textlink="">
      <xdr:nvSpPr>
        <xdr:cNvPr id="953" name="n_1mainValue【庁舎】&#10;一人当たり面積">
          <a:extLst>
            <a:ext uri="{FF2B5EF4-FFF2-40B4-BE49-F238E27FC236}">
              <a16:creationId xmlns:a16="http://schemas.microsoft.com/office/drawing/2014/main" id="{03A3BF9A-DFEA-4677-A07F-653F4A1948BA}"/>
            </a:ext>
          </a:extLst>
        </xdr:cNvPr>
        <xdr:cNvSpPr txBox="1"/>
      </xdr:nvSpPr>
      <xdr:spPr>
        <a:xfrm>
          <a:off x="21075727" y="1835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10971</xdr:rowOff>
    </xdr:from>
    <xdr:ext cx="469744" cy="259045"/>
    <xdr:sp macro="" textlink="">
      <xdr:nvSpPr>
        <xdr:cNvPr id="954" name="n_2mainValue【庁舎】&#10;一人当たり面積">
          <a:extLst>
            <a:ext uri="{FF2B5EF4-FFF2-40B4-BE49-F238E27FC236}">
              <a16:creationId xmlns:a16="http://schemas.microsoft.com/office/drawing/2014/main" id="{FFD87A6C-ED0E-4D70-977C-82EDC77E0454}"/>
            </a:ext>
          </a:extLst>
        </xdr:cNvPr>
        <xdr:cNvSpPr txBox="1"/>
      </xdr:nvSpPr>
      <xdr:spPr>
        <a:xfrm>
          <a:off x="20199427" y="1835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20972</xdr:rowOff>
    </xdr:from>
    <xdr:ext cx="469744" cy="259045"/>
    <xdr:sp macro="" textlink="">
      <xdr:nvSpPr>
        <xdr:cNvPr id="955" name="n_3mainValue【庁舎】&#10;一人当たり面積">
          <a:extLst>
            <a:ext uri="{FF2B5EF4-FFF2-40B4-BE49-F238E27FC236}">
              <a16:creationId xmlns:a16="http://schemas.microsoft.com/office/drawing/2014/main" id="{E5E44B58-4665-43AA-BD84-C8E562B1DBF9}"/>
            </a:ext>
          </a:extLst>
        </xdr:cNvPr>
        <xdr:cNvSpPr txBox="1"/>
      </xdr:nvSpPr>
      <xdr:spPr>
        <a:xfrm>
          <a:off x="19310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28115</xdr:rowOff>
    </xdr:from>
    <xdr:ext cx="469744" cy="259045"/>
    <xdr:sp macro="" textlink="">
      <xdr:nvSpPr>
        <xdr:cNvPr id="956" name="n_4mainValue【庁舎】&#10;一人当たり面積">
          <a:extLst>
            <a:ext uri="{FF2B5EF4-FFF2-40B4-BE49-F238E27FC236}">
              <a16:creationId xmlns:a16="http://schemas.microsoft.com/office/drawing/2014/main" id="{B2A7A5EB-D8EF-452A-A49D-FFE3CDFF769A}"/>
            </a:ext>
          </a:extLst>
        </xdr:cNvPr>
        <xdr:cNvSpPr txBox="1"/>
      </xdr:nvSpPr>
      <xdr:spPr>
        <a:xfrm>
          <a:off x="18421427" y="1837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FE6B898C-1A79-402D-8706-DFCF08B4C4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AA80C0A3-D242-483B-AC81-48F99B1DC3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93C54DF4-91F8-4DA9-9F0D-650AB4D359D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プール、庁舎、保健センターであり、特に低くなっている施設は、市民会館（文化交流施設）、福祉施設である。公共施設等総合管理計画は平成２８年度末に策定。個別施設計画は令和２年度末に策定し令和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年度は両計画の改訂等見直しの事業を行ってい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の改訂等後に長寿命化整備或いは統合廃止などの具体的な取り組みを進めることとしている。庁舎については、令和２年度に長寿命化計画を策定しており長寿命化整備を進めていく。消防施設については、類似団体の平均値並みではあるが、老朽化が進み、有形固定資産減価償却率が高くなっているが、これらの施設については、地区単位の消防団待機施設のみを更新することとし、その下部組織の施設については更新をせず、集落の公会堂等を使用してもらうこととしており、使用できる間はそのまま使用することとしていることが数値に表れているものと思われる。市民会館（文化交流施設）については、新たな施設建設により極端に低い値を示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●一人当たりの面積については、市の人口が減少しているためほぼ全てが僅かに増加した数値を示す結果となっている。類似団体と比較して半分程度と特に小さいのは保健センターであるが、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年以上前に建設されたもので、類似団体と比較すると規模は小さいが、新生児の減少や人間ドック受診者の増加などで、特に手狭になっているという状況ではない。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施設の有形固定資産減価償却率は類似団体平均を上回っており、施設の老朽化が進んでいることを示しているが、新たに建設された市民会館については、利用率の向上と維持管理費の抑制が課題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17374636</v>
      </c>
      <c r="BO4" s="384"/>
      <c r="BP4" s="384"/>
      <c r="BQ4" s="384"/>
      <c r="BR4" s="384"/>
      <c r="BS4" s="384"/>
      <c r="BT4" s="384"/>
      <c r="BU4" s="385"/>
      <c r="BV4" s="383">
        <v>17359454</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10.6</v>
      </c>
      <c r="CU4" s="390"/>
      <c r="CV4" s="390"/>
      <c r="CW4" s="390"/>
      <c r="CX4" s="390"/>
      <c r="CY4" s="390"/>
      <c r="CZ4" s="390"/>
      <c r="DA4" s="391"/>
      <c r="DB4" s="389">
        <v>8.8000000000000007</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16414358</v>
      </c>
      <c r="BO5" s="421"/>
      <c r="BP5" s="421"/>
      <c r="BQ5" s="421"/>
      <c r="BR5" s="421"/>
      <c r="BS5" s="421"/>
      <c r="BT5" s="421"/>
      <c r="BU5" s="422"/>
      <c r="BV5" s="420">
        <v>16571812</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92.4</v>
      </c>
      <c r="CU5" s="418"/>
      <c r="CV5" s="418"/>
      <c r="CW5" s="418"/>
      <c r="CX5" s="418"/>
      <c r="CY5" s="418"/>
      <c r="CZ5" s="418"/>
      <c r="DA5" s="419"/>
      <c r="DB5" s="417">
        <v>88.9</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960278</v>
      </c>
      <c r="BO6" s="421"/>
      <c r="BP6" s="421"/>
      <c r="BQ6" s="421"/>
      <c r="BR6" s="421"/>
      <c r="BS6" s="421"/>
      <c r="BT6" s="421"/>
      <c r="BU6" s="422"/>
      <c r="BV6" s="420">
        <v>787642</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93.5</v>
      </c>
      <c r="CU6" s="458"/>
      <c r="CV6" s="458"/>
      <c r="CW6" s="458"/>
      <c r="CX6" s="458"/>
      <c r="CY6" s="458"/>
      <c r="CZ6" s="458"/>
      <c r="DA6" s="459"/>
      <c r="DB6" s="457">
        <v>92.9</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96</v>
      </c>
      <c r="AV7" s="453"/>
      <c r="AW7" s="453"/>
      <c r="AX7" s="453"/>
      <c r="AY7" s="454" t="s">
        <v>107</v>
      </c>
      <c r="AZ7" s="455"/>
      <c r="BA7" s="455"/>
      <c r="BB7" s="455"/>
      <c r="BC7" s="455"/>
      <c r="BD7" s="455"/>
      <c r="BE7" s="455"/>
      <c r="BF7" s="455"/>
      <c r="BG7" s="455"/>
      <c r="BH7" s="455"/>
      <c r="BI7" s="455"/>
      <c r="BJ7" s="455"/>
      <c r="BK7" s="455"/>
      <c r="BL7" s="455"/>
      <c r="BM7" s="456"/>
      <c r="BN7" s="420">
        <v>62334</v>
      </c>
      <c r="BO7" s="421"/>
      <c r="BP7" s="421"/>
      <c r="BQ7" s="421"/>
      <c r="BR7" s="421"/>
      <c r="BS7" s="421"/>
      <c r="BT7" s="421"/>
      <c r="BU7" s="422"/>
      <c r="BV7" s="420">
        <v>30404</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8474894</v>
      </c>
      <c r="CU7" s="421"/>
      <c r="CV7" s="421"/>
      <c r="CW7" s="421"/>
      <c r="CX7" s="421"/>
      <c r="CY7" s="421"/>
      <c r="CZ7" s="421"/>
      <c r="DA7" s="422"/>
      <c r="DB7" s="420">
        <v>8606337</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96</v>
      </c>
      <c r="AV8" s="453"/>
      <c r="AW8" s="453"/>
      <c r="AX8" s="453"/>
      <c r="AY8" s="454" t="s">
        <v>110</v>
      </c>
      <c r="AZ8" s="455"/>
      <c r="BA8" s="455"/>
      <c r="BB8" s="455"/>
      <c r="BC8" s="455"/>
      <c r="BD8" s="455"/>
      <c r="BE8" s="455"/>
      <c r="BF8" s="455"/>
      <c r="BG8" s="455"/>
      <c r="BH8" s="455"/>
      <c r="BI8" s="455"/>
      <c r="BJ8" s="455"/>
      <c r="BK8" s="455"/>
      <c r="BL8" s="455"/>
      <c r="BM8" s="456"/>
      <c r="BN8" s="420">
        <v>897944</v>
      </c>
      <c r="BO8" s="421"/>
      <c r="BP8" s="421"/>
      <c r="BQ8" s="421"/>
      <c r="BR8" s="421"/>
      <c r="BS8" s="421"/>
      <c r="BT8" s="421"/>
      <c r="BU8" s="422"/>
      <c r="BV8" s="420">
        <v>757238</v>
      </c>
      <c r="BW8" s="421"/>
      <c r="BX8" s="421"/>
      <c r="BY8" s="421"/>
      <c r="BZ8" s="421"/>
      <c r="CA8" s="421"/>
      <c r="CB8" s="421"/>
      <c r="CC8" s="422"/>
      <c r="CD8" s="423" t="s">
        <v>111</v>
      </c>
      <c r="CE8" s="424"/>
      <c r="CF8" s="424"/>
      <c r="CG8" s="424"/>
      <c r="CH8" s="424"/>
      <c r="CI8" s="424"/>
      <c r="CJ8" s="424"/>
      <c r="CK8" s="424"/>
      <c r="CL8" s="424"/>
      <c r="CM8" s="424"/>
      <c r="CN8" s="424"/>
      <c r="CO8" s="424"/>
      <c r="CP8" s="424"/>
      <c r="CQ8" s="424"/>
      <c r="CR8" s="424"/>
      <c r="CS8" s="425"/>
      <c r="CT8" s="460">
        <v>0.35</v>
      </c>
      <c r="CU8" s="461"/>
      <c r="CV8" s="461"/>
      <c r="CW8" s="461"/>
      <c r="CX8" s="461"/>
      <c r="CY8" s="461"/>
      <c r="CZ8" s="461"/>
      <c r="DA8" s="462"/>
      <c r="DB8" s="460">
        <v>0.35</v>
      </c>
      <c r="DC8" s="461"/>
      <c r="DD8" s="461"/>
      <c r="DE8" s="461"/>
      <c r="DF8" s="461"/>
      <c r="DG8" s="461"/>
      <c r="DH8" s="461"/>
      <c r="DI8" s="462"/>
    </row>
    <row r="9" spans="1:119" ht="18.75" customHeight="1" thickBot="1" x14ac:dyDescent="0.2">
      <c r="A9" s="175"/>
      <c r="B9" s="414" t="s">
        <v>112</v>
      </c>
      <c r="C9" s="415"/>
      <c r="D9" s="415"/>
      <c r="E9" s="415"/>
      <c r="F9" s="415"/>
      <c r="G9" s="415"/>
      <c r="H9" s="415"/>
      <c r="I9" s="415"/>
      <c r="J9" s="415"/>
      <c r="K9" s="463"/>
      <c r="L9" s="464" t="s">
        <v>113</v>
      </c>
      <c r="M9" s="465"/>
      <c r="N9" s="465"/>
      <c r="O9" s="465"/>
      <c r="P9" s="465"/>
      <c r="Q9" s="466"/>
      <c r="R9" s="467">
        <v>19539</v>
      </c>
      <c r="S9" s="468"/>
      <c r="T9" s="468"/>
      <c r="U9" s="468"/>
      <c r="V9" s="469"/>
      <c r="W9" s="377" t="s">
        <v>114</v>
      </c>
      <c r="X9" s="378"/>
      <c r="Y9" s="378"/>
      <c r="Z9" s="378"/>
      <c r="AA9" s="378"/>
      <c r="AB9" s="378"/>
      <c r="AC9" s="378"/>
      <c r="AD9" s="378"/>
      <c r="AE9" s="378"/>
      <c r="AF9" s="378"/>
      <c r="AG9" s="378"/>
      <c r="AH9" s="378"/>
      <c r="AI9" s="378"/>
      <c r="AJ9" s="378"/>
      <c r="AK9" s="378"/>
      <c r="AL9" s="379"/>
      <c r="AM9" s="449" t="s">
        <v>115</v>
      </c>
      <c r="AN9" s="450"/>
      <c r="AO9" s="450"/>
      <c r="AP9" s="450"/>
      <c r="AQ9" s="450"/>
      <c r="AR9" s="450"/>
      <c r="AS9" s="450"/>
      <c r="AT9" s="451"/>
      <c r="AU9" s="452" t="s">
        <v>96</v>
      </c>
      <c r="AV9" s="453"/>
      <c r="AW9" s="453"/>
      <c r="AX9" s="453"/>
      <c r="AY9" s="454" t="s">
        <v>116</v>
      </c>
      <c r="AZ9" s="455"/>
      <c r="BA9" s="455"/>
      <c r="BB9" s="455"/>
      <c r="BC9" s="455"/>
      <c r="BD9" s="455"/>
      <c r="BE9" s="455"/>
      <c r="BF9" s="455"/>
      <c r="BG9" s="455"/>
      <c r="BH9" s="455"/>
      <c r="BI9" s="455"/>
      <c r="BJ9" s="455"/>
      <c r="BK9" s="455"/>
      <c r="BL9" s="455"/>
      <c r="BM9" s="456"/>
      <c r="BN9" s="420">
        <v>140706</v>
      </c>
      <c r="BO9" s="421"/>
      <c r="BP9" s="421"/>
      <c r="BQ9" s="421"/>
      <c r="BR9" s="421"/>
      <c r="BS9" s="421"/>
      <c r="BT9" s="421"/>
      <c r="BU9" s="422"/>
      <c r="BV9" s="420">
        <v>-51567</v>
      </c>
      <c r="BW9" s="421"/>
      <c r="BX9" s="421"/>
      <c r="BY9" s="421"/>
      <c r="BZ9" s="421"/>
      <c r="CA9" s="421"/>
      <c r="CB9" s="421"/>
      <c r="CC9" s="422"/>
      <c r="CD9" s="423" t="s">
        <v>117</v>
      </c>
      <c r="CE9" s="424"/>
      <c r="CF9" s="424"/>
      <c r="CG9" s="424"/>
      <c r="CH9" s="424"/>
      <c r="CI9" s="424"/>
      <c r="CJ9" s="424"/>
      <c r="CK9" s="424"/>
      <c r="CL9" s="424"/>
      <c r="CM9" s="424"/>
      <c r="CN9" s="424"/>
      <c r="CO9" s="424"/>
      <c r="CP9" s="424"/>
      <c r="CQ9" s="424"/>
      <c r="CR9" s="424"/>
      <c r="CS9" s="425"/>
      <c r="CT9" s="417">
        <v>15.1</v>
      </c>
      <c r="CU9" s="418"/>
      <c r="CV9" s="418"/>
      <c r="CW9" s="418"/>
      <c r="CX9" s="418"/>
      <c r="CY9" s="418"/>
      <c r="CZ9" s="418"/>
      <c r="DA9" s="419"/>
      <c r="DB9" s="417">
        <v>13.9</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118</v>
      </c>
      <c r="M10" s="450"/>
      <c r="N10" s="450"/>
      <c r="O10" s="450"/>
      <c r="P10" s="450"/>
      <c r="Q10" s="451"/>
      <c r="R10" s="471">
        <v>21438</v>
      </c>
      <c r="S10" s="472"/>
      <c r="T10" s="472"/>
      <c r="U10" s="472"/>
      <c r="V10" s="473"/>
      <c r="W10" s="408"/>
      <c r="X10" s="409"/>
      <c r="Y10" s="409"/>
      <c r="Z10" s="409"/>
      <c r="AA10" s="409"/>
      <c r="AB10" s="409"/>
      <c r="AC10" s="409"/>
      <c r="AD10" s="409"/>
      <c r="AE10" s="409"/>
      <c r="AF10" s="409"/>
      <c r="AG10" s="409"/>
      <c r="AH10" s="409"/>
      <c r="AI10" s="409"/>
      <c r="AJ10" s="409"/>
      <c r="AK10" s="409"/>
      <c r="AL10" s="412"/>
      <c r="AM10" s="449" t="s">
        <v>119</v>
      </c>
      <c r="AN10" s="450"/>
      <c r="AO10" s="450"/>
      <c r="AP10" s="450"/>
      <c r="AQ10" s="450"/>
      <c r="AR10" s="450"/>
      <c r="AS10" s="450"/>
      <c r="AT10" s="451"/>
      <c r="AU10" s="452" t="s">
        <v>120</v>
      </c>
      <c r="AV10" s="453"/>
      <c r="AW10" s="453"/>
      <c r="AX10" s="453"/>
      <c r="AY10" s="454" t="s">
        <v>121</v>
      </c>
      <c r="AZ10" s="455"/>
      <c r="BA10" s="455"/>
      <c r="BB10" s="455"/>
      <c r="BC10" s="455"/>
      <c r="BD10" s="455"/>
      <c r="BE10" s="455"/>
      <c r="BF10" s="455"/>
      <c r="BG10" s="455"/>
      <c r="BH10" s="455"/>
      <c r="BI10" s="455"/>
      <c r="BJ10" s="455"/>
      <c r="BK10" s="455"/>
      <c r="BL10" s="455"/>
      <c r="BM10" s="456"/>
      <c r="BN10" s="420">
        <v>200643</v>
      </c>
      <c r="BO10" s="421"/>
      <c r="BP10" s="421"/>
      <c r="BQ10" s="421"/>
      <c r="BR10" s="421"/>
      <c r="BS10" s="421"/>
      <c r="BT10" s="421"/>
      <c r="BU10" s="422"/>
      <c r="BV10" s="420">
        <v>200306</v>
      </c>
      <c r="BW10" s="421"/>
      <c r="BX10" s="421"/>
      <c r="BY10" s="421"/>
      <c r="BZ10" s="421"/>
      <c r="CA10" s="421"/>
      <c r="CB10" s="421"/>
      <c r="CC10" s="422"/>
      <c r="CD10" s="181" t="s">
        <v>122</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123</v>
      </c>
      <c r="M11" s="475"/>
      <c r="N11" s="475"/>
      <c r="O11" s="475"/>
      <c r="P11" s="475"/>
      <c r="Q11" s="476"/>
      <c r="R11" s="477" t="s">
        <v>124</v>
      </c>
      <c r="S11" s="478"/>
      <c r="T11" s="478"/>
      <c r="U11" s="478"/>
      <c r="V11" s="479"/>
      <c r="W11" s="408"/>
      <c r="X11" s="409"/>
      <c r="Y11" s="409"/>
      <c r="Z11" s="409"/>
      <c r="AA11" s="409"/>
      <c r="AB11" s="409"/>
      <c r="AC11" s="409"/>
      <c r="AD11" s="409"/>
      <c r="AE11" s="409"/>
      <c r="AF11" s="409"/>
      <c r="AG11" s="409"/>
      <c r="AH11" s="409"/>
      <c r="AI11" s="409"/>
      <c r="AJ11" s="409"/>
      <c r="AK11" s="409"/>
      <c r="AL11" s="412"/>
      <c r="AM11" s="449" t="s">
        <v>125</v>
      </c>
      <c r="AN11" s="450"/>
      <c r="AO11" s="450"/>
      <c r="AP11" s="450"/>
      <c r="AQ11" s="450"/>
      <c r="AR11" s="450"/>
      <c r="AS11" s="450"/>
      <c r="AT11" s="451"/>
      <c r="AU11" s="452" t="s">
        <v>126</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130</v>
      </c>
      <c r="DC11" s="461"/>
      <c r="DD11" s="461"/>
      <c r="DE11" s="461"/>
      <c r="DF11" s="461"/>
      <c r="DG11" s="461"/>
      <c r="DH11" s="461"/>
      <c r="DI11" s="462"/>
    </row>
    <row r="12" spans="1:119" ht="18.75" customHeight="1" x14ac:dyDescent="0.15">
      <c r="A12" s="175"/>
      <c r="B12" s="480" t="s">
        <v>131</v>
      </c>
      <c r="C12" s="481"/>
      <c r="D12" s="481"/>
      <c r="E12" s="481"/>
      <c r="F12" s="481"/>
      <c r="G12" s="481"/>
      <c r="H12" s="481"/>
      <c r="I12" s="481"/>
      <c r="J12" s="481"/>
      <c r="K12" s="482"/>
      <c r="L12" s="489" t="s">
        <v>132</v>
      </c>
      <c r="M12" s="490"/>
      <c r="N12" s="490"/>
      <c r="O12" s="490"/>
      <c r="P12" s="490"/>
      <c r="Q12" s="491"/>
      <c r="R12" s="492">
        <v>19705</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136</v>
      </c>
      <c r="AV12" s="453"/>
      <c r="AW12" s="453"/>
      <c r="AX12" s="453"/>
      <c r="AY12" s="454" t="s">
        <v>137</v>
      </c>
      <c r="AZ12" s="455"/>
      <c r="BA12" s="455"/>
      <c r="BB12" s="455"/>
      <c r="BC12" s="455"/>
      <c r="BD12" s="455"/>
      <c r="BE12" s="455"/>
      <c r="BF12" s="455"/>
      <c r="BG12" s="455"/>
      <c r="BH12" s="455"/>
      <c r="BI12" s="455"/>
      <c r="BJ12" s="455"/>
      <c r="BK12" s="455"/>
      <c r="BL12" s="455"/>
      <c r="BM12" s="456"/>
      <c r="BN12" s="420">
        <v>200000</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139</v>
      </c>
      <c r="CU12" s="461"/>
      <c r="CV12" s="461"/>
      <c r="CW12" s="461"/>
      <c r="CX12" s="461"/>
      <c r="CY12" s="461"/>
      <c r="CZ12" s="461"/>
      <c r="DA12" s="462"/>
      <c r="DB12" s="460" t="s">
        <v>129</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140</v>
      </c>
      <c r="N13" s="512"/>
      <c r="O13" s="512"/>
      <c r="P13" s="512"/>
      <c r="Q13" s="513"/>
      <c r="R13" s="504">
        <v>19445</v>
      </c>
      <c r="S13" s="505"/>
      <c r="T13" s="505"/>
      <c r="U13" s="505"/>
      <c r="V13" s="506"/>
      <c r="W13" s="436" t="s">
        <v>141</v>
      </c>
      <c r="X13" s="437"/>
      <c r="Y13" s="437"/>
      <c r="Z13" s="437"/>
      <c r="AA13" s="437"/>
      <c r="AB13" s="427"/>
      <c r="AC13" s="471">
        <v>1901</v>
      </c>
      <c r="AD13" s="472"/>
      <c r="AE13" s="472"/>
      <c r="AF13" s="472"/>
      <c r="AG13" s="514"/>
      <c r="AH13" s="471">
        <v>2062</v>
      </c>
      <c r="AI13" s="472"/>
      <c r="AJ13" s="472"/>
      <c r="AK13" s="472"/>
      <c r="AL13" s="473"/>
      <c r="AM13" s="449" t="s">
        <v>142</v>
      </c>
      <c r="AN13" s="450"/>
      <c r="AO13" s="450"/>
      <c r="AP13" s="450"/>
      <c r="AQ13" s="450"/>
      <c r="AR13" s="450"/>
      <c r="AS13" s="450"/>
      <c r="AT13" s="451"/>
      <c r="AU13" s="452" t="s">
        <v>126</v>
      </c>
      <c r="AV13" s="453"/>
      <c r="AW13" s="453"/>
      <c r="AX13" s="453"/>
      <c r="AY13" s="454" t="s">
        <v>143</v>
      </c>
      <c r="AZ13" s="455"/>
      <c r="BA13" s="455"/>
      <c r="BB13" s="455"/>
      <c r="BC13" s="455"/>
      <c r="BD13" s="455"/>
      <c r="BE13" s="455"/>
      <c r="BF13" s="455"/>
      <c r="BG13" s="455"/>
      <c r="BH13" s="455"/>
      <c r="BI13" s="455"/>
      <c r="BJ13" s="455"/>
      <c r="BK13" s="455"/>
      <c r="BL13" s="455"/>
      <c r="BM13" s="456"/>
      <c r="BN13" s="420">
        <v>141349</v>
      </c>
      <c r="BO13" s="421"/>
      <c r="BP13" s="421"/>
      <c r="BQ13" s="421"/>
      <c r="BR13" s="421"/>
      <c r="BS13" s="421"/>
      <c r="BT13" s="421"/>
      <c r="BU13" s="422"/>
      <c r="BV13" s="420">
        <v>148739</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11.7</v>
      </c>
      <c r="CU13" s="418"/>
      <c r="CV13" s="418"/>
      <c r="CW13" s="418"/>
      <c r="CX13" s="418"/>
      <c r="CY13" s="418"/>
      <c r="CZ13" s="418"/>
      <c r="DA13" s="419"/>
      <c r="DB13" s="417">
        <v>11.8</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145</v>
      </c>
      <c r="M14" s="502"/>
      <c r="N14" s="502"/>
      <c r="O14" s="502"/>
      <c r="P14" s="502"/>
      <c r="Q14" s="503"/>
      <c r="R14" s="504">
        <v>20059</v>
      </c>
      <c r="S14" s="505"/>
      <c r="T14" s="505"/>
      <c r="U14" s="505"/>
      <c r="V14" s="506"/>
      <c r="W14" s="410"/>
      <c r="X14" s="411"/>
      <c r="Y14" s="411"/>
      <c r="Z14" s="411"/>
      <c r="AA14" s="411"/>
      <c r="AB14" s="400"/>
      <c r="AC14" s="507">
        <v>18.100000000000001</v>
      </c>
      <c r="AD14" s="508"/>
      <c r="AE14" s="508"/>
      <c r="AF14" s="508"/>
      <c r="AG14" s="509"/>
      <c r="AH14" s="507">
        <v>18.399999999999999</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t="s">
        <v>139</v>
      </c>
      <c r="CU14" s="519"/>
      <c r="CV14" s="519"/>
      <c r="CW14" s="519"/>
      <c r="CX14" s="519"/>
      <c r="CY14" s="519"/>
      <c r="CZ14" s="519"/>
      <c r="DA14" s="520"/>
      <c r="DB14" s="518" t="s">
        <v>130</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147</v>
      </c>
      <c r="N15" s="512"/>
      <c r="O15" s="512"/>
      <c r="P15" s="512"/>
      <c r="Q15" s="513"/>
      <c r="R15" s="504">
        <v>19836</v>
      </c>
      <c r="S15" s="505"/>
      <c r="T15" s="505"/>
      <c r="U15" s="505"/>
      <c r="V15" s="506"/>
      <c r="W15" s="436" t="s">
        <v>148</v>
      </c>
      <c r="X15" s="437"/>
      <c r="Y15" s="437"/>
      <c r="Z15" s="437"/>
      <c r="AA15" s="437"/>
      <c r="AB15" s="427"/>
      <c r="AC15" s="471">
        <v>2350</v>
      </c>
      <c r="AD15" s="472"/>
      <c r="AE15" s="472"/>
      <c r="AF15" s="472"/>
      <c r="AG15" s="514"/>
      <c r="AH15" s="471">
        <v>2554</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2641846</v>
      </c>
      <c r="BO15" s="384"/>
      <c r="BP15" s="384"/>
      <c r="BQ15" s="384"/>
      <c r="BR15" s="384"/>
      <c r="BS15" s="384"/>
      <c r="BT15" s="384"/>
      <c r="BU15" s="385"/>
      <c r="BV15" s="383">
        <v>2551770</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22.4</v>
      </c>
      <c r="AD16" s="508"/>
      <c r="AE16" s="508"/>
      <c r="AF16" s="508"/>
      <c r="AG16" s="509"/>
      <c r="AH16" s="507">
        <v>22.8</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7706781</v>
      </c>
      <c r="BO16" s="421"/>
      <c r="BP16" s="421"/>
      <c r="BQ16" s="421"/>
      <c r="BR16" s="421"/>
      <c r="BS16" s="421"/>
      <c r="BT16" s="421"/>
      <c r="BU16" s="422"/>
      <c r="BV16" s="420">
        <v>7602528</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154</v>
      </c>
      <c r="N17" s="532"/>
      <c r="O17" s="532"/>
      <c r="P17" s="532"/>
      <c r="Q17" s="533"/>
      <c r="R17" s="526" t="s">
        <v>155</v>
      </c>
      <c r="S17" s="527"/>
      <c r="T17" s="527"/>
      <c r="U17" s="527"/>
      <c r="V17" s="528"/>
      <c r="W17" s="436" t="s">
        <v>156</v>
      </c>
      <c r="X17" s="437"/>
      <c r="Y17" s="437"/>
      <c r="Z17" s="437"/>
      <c r="AA17" s="437"/>
      <c r="AB17" s="427"/>
      <c r="AC17" s="471">
        <v>6261</v>
      </c>
      <c r="AD17" s="472"/>
      <c r="AE17" s="472"/>
      <c r="AF17" s="472"/>
      <c r="AG17" s="514"/>
      <c r="AH17" s="471">
        <v>6585</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3308185</v>
      </c>
      <c r="BO17" s="421"/>
      <c r="BP17" s="421"/>
      <c r="BQ17" s="421"/>
      <c r="BR17" s="421"/>
      <c r="BS17" s="421"/>
      <c r="BT17" s="421"/>
      <c r="BU17" s="422"/>
      <c r="BV17" s="420">
        <v>3181085</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158</v>
      </c>
      <c r="C18" s="463"/>
      <c r="D18" s="463"/>
      <c r="E18" s="543"/>
      <c r="F18" s="543"/>
      <c r="G18" s="543"/>
      <c r="H18" s="543"/>
      <c r="I18" s="543"/>
      <c r="J18" s="543"/>
      <c r="K18" s="543"/>
      <c r="L18" s="544">
        <v>202.43</v>
      </c>
      <c r="M18" s="544"/>
      <c r="N18" s="544"/>
      <c r="O18" s="544"/>
      <c r="P18" s="544"/>
      <c r="Q18" s="544"/>
      <c r="R18" s="545"/>
      <c r="S18" s="545"/>
      <c r="T18" s="545"/>
      <c r="U18" s="545"/>
      <c r="V18" s="546"/>
      <c r="W18" s="438"/>
      <c r="X18" s="439"/>
      <c r="Y18" s="439"/>
      <c r="Z18" s="439"/>
      <c r="AA18" s="439"/>
      <c r="AB18" s="430"/>
      <c r="AC18" s="547">
        <v>59.6</v>
      </c>
      <c r="AD18" s="548"/>
      <c r="AE18" s="548"/>
      <c r="AF18" s="548"/>
      <c r="AG18" s="549"/>
      <c r="AH18" s="547">
        <v>58.8</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7826961</v>
      </c>
      <c r="BO18" s="421"/>
      <c r="BP18" s="421"/>
      <c r="BQ18" s="421"/>
      <c r="BR18" s="421"/>
      <c r="BS18" s="421"/>
      <c r="BT18" s="421"/>
      <c r="BU18" s="422"/>
      <c r="BV18" s="420">
        <v>7779810</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160</v>
      </c>
      <c r="C19" s="463"/>
      <c r="D19" s="463"/>
      <c r="E19" s="543"/>
      <c r="F19" s="543"/>
      <c r="G19" s="543"/>
      <c r="H19" s="543"/>
      <c r="I19" s="543"/>
      <c r="J19" s="543"/>
      <c r="K19" s="543"/>
      <c r="L19" s="551">
        <v>97</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11259608</v>
      </c>
      <c r="BO19" s="421"/>
      <c r="BP19" s="421"/>
      <c r="BQ19" s="421"/>
      <c r="BR19" s="421"/>
      <c r="BS19" s="421"/>
      <c r="BT19" s="421"/>
      <c r="BU19" s="422"/>
      <c r="BV19" s="420">
        <v>11025932</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162</v>
      </c>
      <c r="C20" s="463"/>
      <c r="D20" s="463"/>
      <c r="E20" s="543"/>
      <c r="F20" s="543"/>
      <c r="G20" s="543"/>
      <c r="H20" s="543"/>
      <c r="I20" s="543"/>
      <c r="J20" s="543"/>
      <c r="K20" s="543"/>
      <c r="L20" s="551">
        <v>7251</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12288219</v>
      </c>
      <c r="BO22" s="384"/>
      <c r="BP22" s="384"/>
      <c r="BQ22" s="384"/>
      <c r="BR22" s="384"/>
      <c r="BS22" s="384"/>
      <c r="BT22" s="384"/>
      <c r="BU22" s="385"/>
      <c r="BV22" s="383">
        <v>12905275</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9538309</v>
      </c>
      <c r="BO23" s="421"/>
      <c r="BP23" s="421"/>
      <c r="BQ23" s="421"/>
      <c r="BR23" s="421"/>
      <c r="BS23" s="421"/>
      <c r="BT23" s="421"/>
      <c r="BU23" s="422"/>
      <c r="BV23" s="420">
        <v>9734353</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172</v>
      </c>
      <c r="F24" s="450"/>
      <c r="G24" s="450"/>
      <c r="H24" s="450"/>
      <c r="I24" s="450"/>
      <c r="J24" s="450"/>
      <c r="K24" s="451"/>
      <c r="L24" s="471">
        <v>1</v>
      </c>
      <c r="M24" s="472"/>
      <c r="N24" s="472"/>
      <c r="O24" s="472"/>
      <c r="P24" s="514"/>
      <c r="Q24" s="471">
        <v>7830</v>
      </c>
      <c r="R24" s="472"/>
      <c r="S24" s="472"/>
      <c r="T24" s="472"/>
      <c r="U24" s="472"/>
      <c r="V24" s="514"/>
      <c r="W24" s="566"/>
      <c r="X24" s="567"/>
      <c r="Y24" s="568"/>
      <c r="Z24" s="470" t="s">
        <v>173</v>
      </c>
      <c r="AA24" s="450"/>
      <c r="AB24" s="450"/>
      <c r="AC24" s="450"/>
      <c r="AD24" s="450"/>
      <c r="AE24" s="450"/>
      <c r="AF24" s="450"/>
      <c r="AG24" s="451"/>
      <c r="AH24" s="471">
        <v>201</v>
      </c>
      <c r="AI24" s="472"/>
      <c r="AJ24" s="472"/>
      <c r="AK24" s="472"/>
      <c r="AL24" s="514"/>
      <c r="AM24" s="471">
        <v>622497</v>
      </c>
      <c r="AN24" s="472"/>
      <c r="AO24" s="472"/>
      <c r="AP24" s="472"/>
      <c r="AQ24" s="472"/>
      <c r="AR24" s="514"/>
      <c r="AS24" s="471">
        <v>3097</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10321998</v>
      </c>
      <c r="BO24" s="421"/>
      <c r="BP24" s="421"/>
      <c r="BQ24" s="421"/>
      <c r="BR24" s="421"/>
      <c r="BS24" s="421"/>
      <c r="BT24" s="421"/>
      <c r="BU24" s="422"/>
      <c r="BV24" s="420">
        <v>10602133</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175</v>
      </c>
      <c r="F25" s="450"/>
      <c r="G25" s="450"/>
      <c r="H25" s="450"/>
      <c r="I25" s="450"/>
      <c r="J25" s="450"/>
      <c r="K25" s="451"/>
      <c r="L25" s="471">
        <v>1</v>
      </c>
      <c r="M25" s="472"/>
      <c r="N25" s="472"/>
      <c r="O25" s="472"/>
      <c r="P25" s="514"/>
      <c r="Q25" s="471">
        <v>6340</v>
      </c>
      <c r="R25" s="472"/>
      <c r="S25" s="472"/>
      <c r="T25" s="472"/>
      <c r="U25" s="472"/>
      <c r="V25" s="514"/>
      <c r="W25" s="566"/>
      <c r="X25" s="567"/>
      <c r="Y25" s="568"/>
      <c r="Z25" s="470" t="s">
        <v>176</v>
      </c>
      <c r="AA25" s="450"/>
      <c r="AB25" s="450"/>
      <c r="AC25" s="450"/>
      <c r="AD25" s="450"/>
      <c r="AE25" s="450"/>
      <c r="AF25" s="450"/>
      <c r="AG25" s="451"/>
      <c r="AH25" s="471" t="s">
        <v>139</v>
      </c>
      <c r="AI25" s="472"/>
      <c r="AJ25" s="472"/>
      <c r="AK25" s="472"/>
      <c r="AL25" s="514"/>
      <c r="AM25" s="471" t="s">
        <v>139</v>
      </c>
      <c r="AN25" s="472"/>
      <c r="AO25" s="472"/>
      <c r="AP25" s="472"/>
      <c r="AQ25" s="472"/>
      <c r="AR25" s="514"/>
      <c r="AS25" s="471" t="s">
        <v>139</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774389</v>
      </c>
      <c r="BO25" s="384"/>
      <c r="BP25" s="384"/>
      <c r="BQ25" s="384"/>
      <c r="BR25" s="384"/>
      <c r="BS25" s="384"/>
      <c r="BT25" s="384"/>
      <c r="BU25" s="385"/>
      <c r="BV25" s="383">
        <v>605868</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178</v>
      </c>
      <c r="F26" s="450"/>
      <c r="G26" s="450"/>
      <c r="H26" s="450"/>
      <c r="I26" s="450"/>
      <c r="J26" s="450"/>
      <c r="K26" s="451"/>
      <c r="L26" s="471">
        <v>1</v>
      </c>
      <c r="M26" s="472"/>
      <c r="N26" s="472"/>
      <c r="O26" s="472"/>
      <c r="P26" s="514"/>
      <c r="Q26" s="471">
        <v>5560</v>
      </c>
      <c r="R26" s="472"/>
      <c r="S26" s="472"/>
      <c r="T26" s="472"/>
      <c r="U26" s="472"/>
      <c r="V26" s="514"/>
      <c r="W26" s="566"/>
      <c r="X26" s="567"/>
      <c r="Y26" s="568"/>
      <c r="Z26" s="470" t="s">
        <v>179</v>
      </c>
      <c r="AA26" s="572"/>
      <c r="AB26" s="572"/>
      <c r="AC26" s="572"/>
      <c r="AD26" s="572"/>
      <c r="AE26" s="572"/>
      <c r="AF26" s="572"/>
      <c r="AG26" s="573"/>
      <c r="AH26" s="471">
        <v>10</v>
      </c>
      <c r="AI26" s="472"/>
      <c r="AJ26" s="472"/>
      <c r="AK26" s="472"/>
      <c r="AL26" s="514"/>
      <c r="AM26" s="471">
        <v>33900</v>
      </c>
      <c r="AN26" s="472"/>
      <c r="AO26" s="472"/>
      <c r="AP26" s="472"/>
      <c r="AQ26" s="472"/>
      <c r="AR26" s="514"/>
      <c r="AS26" s="471">
        <v>3390</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t="s">
        <v>139</v>
      </c>
      <c r="BO26" s="421"/>
      <c r="BP26" s="421"/>
      <c r="BQ26" s="421"/>
      <c r="BR26" s="421"/>
      <c r="BS26" s="421"/>
      <c r="BT26" s="421"/>
      <c r="BU26" s="422"/>
      <c r="BV26" s="420" t="s">
        <v>139</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181</v>
      </c>
      <c r="F27" s="450"/>
      <c r="G27" s="450"/>
      <c r="H27" s="450"/>
      <c r="I27" s="450"/>
      <c r="J27" s="450"/>
      <c r="K27" s="451"/>
      <c r="L27" s="471">
        <v>1</v>
      </c>
      <c r="M27" s="472"/>
      <c r="N27" s="472"/>
      <c r="O27" s="472"/>
      <c r="P27" s="514"/>
      <c r="Q27" s="471">
        <v>3420</v>
      </c>
      <c r="R27" s="472"/>
      <c r="S27" s="472"/>
      <c r="T27" s="472"/>
      <c r="U27" s="472"/>
      <c r="V27" s="514"/>
      <c r="W27" s="566"/>
      <c r="X27" s="567"/>
      <c r="Y27" s="568"/>
      <c r="Z27" s="470" t="s">
        <v>182</v>
      </c>
      <c r="AA27" s="450"/>
      <c r="AB27" s="450"/>
      <c r="AC27" s="450"/>
      <c r="AD27" s="450"/>
      <c r="AE27" s="450"/>
      <c r="AF27" s="450"/>
      <c r="AG27" s="451"/>
      <c r="AH27" s="471" t="s">
        <v>139</v>
      </c>
      <c r="AI27" s="472"/>
      <c r="AJ27" s="472"/>
      <c r="AK27" s="472"/>
      <c r="AL27" s="514"/>
      <c r="AM27" s="471" t="s">
        <v>139</v>
      </c>
      <c r="AN27" s="472"/>
      <c r="AO27" s="472"/>
      <c r="AP27" s="472"/>
      <c r="AQ27" s="472"/>
      <c r="AR27" s="514"/>
      <c r="AS27" s="471" t="s">
        <v>139</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39">
        <v>803064</v>
      </c>
      <c r="BO27" s="540"/>
      <c r="BP27" s="540"/>
      <c r="BQ27" s="540"/>
      <c r="BR27" s="540"/>
      <c r="BS27" s="540"/>
      <c r="BT27" s="540"/>
      <c r="BU27" s="541"/>
      <c r="BV27" s="539">
        <v>802970</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184</v>
      </c>
      <c r="F28" s="450"/>
      <c r="G28" s="450"/>
      <c r="H28" s="450"/>
      <c r="I28" s="450"/>
      <c r="J28" s="450"/>
      <c r="K28" s="451"/>
      <c r="L28" s="471">
        <v>1</v>
      </c>
      <c r="M28" s="472"/>
      <c r="N28" s="472"/>
      <c r="O28" s="472"/>
      <c r="P28" s="514"/>
      <c r="Q28" s="471">
        <v>2870</v>
      </c>
      <c r="R28" s="472"/>
      <c r="S28" s="472"/>
      <c r="T28" s="472"/>
      <c r="U28" s="472"/>
      <c r="V28" s="514"/>
      <c r="W28" s="566"/>
      <c r="X28" s="567"/>
      <c r="Y28" s="568"/>
      <c r="Z28" s="470" t="s">
        <v>185</v>
      </c>
      <c r="AA28" s="450"/>
      <c r="AB28" s="450"/>
      <c r="AC28" s="450"/>
      <c r="AD28" s="450"/>
      <c r="AE28" s="450"/>
      <c r="AF28" s="450"/>
      <c r="AG28" s="451"/>
      <c r="AH28" s="471" t="s">
        <v>139</v>
      </c>
      <c r="AI28" s="472"/>
      <c r="AJ28" s="472"/>
      <c r="AK28" s="472"/>
      <c r="AL28" s="514"/>
      <c r="AM28" s="471" t="s">
        <v>139</v>
      </c>
      <c r="AN28" s="472"/>
      <c r="AO28" s="472"/>
      <c r="AP28" s="472"/>
      <c r="AQ28" s="472"/>
      <c r="AR28" s="514"/>
      <c r="AS28" s="471" t="s">
        <v>139</v>
      </c>
      <c r="AT28" s="472"/>
      <c r="AU28" s="472"/>
      <c r="AV28" s="472"/>
      <c r="AW28" s="472"/>
      <c r="AX28" s="473"/>
      <c r="AY28" s="574" t="s">
        <v>186</v>
      </c>
      <c r="AZ28" s="575"/>
      <c r="BA28" s="575"/>
      <c r="BB28" s="576"/>
      <c r="BC28" s="380" t="s">
        <v>50</v>
      </c>
      <c r="BD28" s="381"/>
      <c r="BE28" s="381"/>
      <c r="BF28" s="381"/>
      <c r="BG28" s="381"/>
      <c r="BH28" s="381"/>
      <c r="BI28" s="381"/>
      <c r="BJ28" s="381"/>
      <c r="BK28" s="381"/>
      <c r="BL28" s="381"/>
      <c r="BM28" s="382"/>
      <c r="BN28" s="383">
        <v>1744739</v>
      </c>
      <c r="BO28" s="384"/>
      <c r="BP28" s="384"/>
      <c r="BQ28" s="384"/>
      <c r="BR28" s="384"/>
      <c r="BS28" s="384"/>
      <c r="BT28" s="384"/>
      <c r="BU28" s="385"/>
      <c r="BV28" s="383">
        <v>1744096</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187</v>
      </c>
      <c r="F29" s="450"/>
      <c r="G29" s="450"/>
      <c r="H29" s="450"/>
      <c r="I29" s="450"/>
      <c r="J29" s="450"/>
      <c r="K29" s="451"/>
      <c r="L29" s="471">
        <v>14</v>
      </c>
      <c r="M29" s="472"/>
      <c r="N29" s="472"/>
      <c r="O29" s="472"/>
      <c r="P29" s="514"/>
      <c r="Q29" s="471">
        <v>2640</v>
      </c>
      <c r="R29" s="472"/>
      <c r="S29" s="472"/>
      <c r="T29" s="472"/>
      <c r="U29" s="472"/>
      <c r="V29" s="514"/>
      <c r="W29" s="569"/>
      <c r="X29" s="570"/>
      <c r="Y29" s="571"/>
      <c r="Z29" s="470" t="s">
        <v>188</v>
      </c>
      <c r="AA29" s="450"/>
      <c r="AB29" s="450"/>
      <c r="AC29" s="450"/>
      <c r="AD29" s="450"/>
      <c r="AE29" s="450"/>
      <c r="AF29" s="450"/>
      <c r="AG29" s="451"/>
      <c r="AH29" s="471">
        <v>201</v>
      </c>
      <c r="AI29" s="472"/>
      <c r="AJ29" s="472"/>
      <c r="AK29" s="472"/>
      <c r="AL29" s="514"/>
      <c r="AM29" s="471">
        <v>622497</v>
      </c>
      <c r="AN29" s="472"/>
      <c r="AO29" s="472"/>
      <c r="AP29" s="472"/>
      <c r="AQ29" s="472"/>
      <c r="AR29" s="514"/>
      <c r="AS29" s="471">
        <v>3097</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1114249</v>
      </c>
      <c r="BO29" s="421"/>
      <c r="BP29" s="421"/>
      <c r="BQ29" s="421"/>
      <c r="BR29" s="421"/>
      <c r="BS29" s="421"/>
      <c r="BT29" s="421"/>
      <c r="BU29" s="422"/>
      <c r="BV29" s="420">
        <v>1113838</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96.9</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3252833</v>
      </c>
      <c r="BO30" s="540"/>
      <c r="BP30" s="540"/>
      <c r="BQ30" s="540"/>
      <c r="BR30" s="540"/>
      <c r="BS30" s="540"/>
      <c r="BT30" s="540"/>
      <c r="BU30" s="541"/>
      <c r="BV30" s="539">
        <v>3301376</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197</v>
      </c>
      <c r="D33" s="444"/>
      <c r="E33" s="409" t="s">
        <v>198</v>
      </c>
      <c r="F33" s="409"/>
      <c r="G33" s="409"/>
      <c r="H33" s="409"/>
      <c r="I33" s="409"/>
      <c r="J33" s="409"/>
      <c r="K33" s="409"/>
      <c r="L33" s="409"/>
      <c r="M33" s="409"/>
      <c r="N33" s="409"/>
      <c r="O33" s="409"/>
      <c r="P33" s="409"/>
      <c r="Q33" s="409"/>
      <c r="R33" s="409"/>
      <c r="S33" s="409"/>
      <c r="T33" s="179"/>
      <c r="U33" s="444" t="s">
        <v>197</v>
      </c>
      <c r="V33" s="444"/>
      <c r="W33" s="409" t="s">
        <v>198</v>
      </c>
      <c r="X33" s="409"/>
      <c r="Y33" s="409"/>
      <c r="Z33" s="409"/>
      <c r="AA33" s="409"/>
      <c r="AB33" s="409"/>
      <c r="AC33" s="409"/>
      <c r="AD33" s="409"/>
      <c r="AE33" s="409"/>
      <c r="AF33" s="409"/>
      <c r="AG33" s="409"/>
      <c r="AH33" s="409"/>
      <c r="AI33" s="409"/>
      <c r="AJ33" s="409"/>
      <c r="AK33" s="409"/>
      <c r="AL33" s="179"/>
      <c r="AM33" s="444" t="s">
        <v>197</v>
      </c>
      <c r="AN33" s="444"/>
      <c r="AO33" s="409" t="s">
        <v>198</v>
      </c>
      <c r="AP33" s="409"/>
      <c r="AQ33" s="409"/>
      <c r="AR33" s="409"/>
      <c r="AS33" s="409"/>
      <c r="AT33" s="409"/>
      <c r="AU33" s="409"/>
      <c r="AV33" s="409"/>
      <c r="AW33" s="409"/>
      <c r="AX33" s="409"/>
      <c r="AY33" s="409"/>
      <c r="AZ33" s="409"/>
      <c r="BA33" s="409"/>
      <c r="BB33" s="409"/>
      <c r="BC33" s="409"/>
      <c r="BD33" s="185"/>
      <c r="BE33" s="409" t="s">
        <v>199</v>
      </c>
      <c r="BF33" s="409"/>
      <c r="BG33" s="409" t="s">
        <v>200</v>
      </c>
      <c r="BH33" s="409"/>
      <c r="BI33" s="409"/>
      <c r="BJ33" s="409"/>
      <c r="BK33" s="409"/>
      <c r="BL33" s="409"/>
      <c r="BM33" s="409"/>
      <c r="BN33" s="409"/>
      <c r="BO33" s="409"/>
      <c r="BP33" s="409"/>
      <c r="BQ33" s="409"/>
      <c r="BR33" s="409"/>
      <c r="BS33" s="409"/>
      <c r="BT33" s="409"/>
      <c r="BU33" s="409"/>
      <c r="BV33" s="185"/>
      <c r="BW33" s="444" t="s">
        <v>199</v>
      </c>
      <c r="BX33" s="444"/>
      <c r="BY33" s="409" t="s">
        <v>201</v>
      </c>
      <c r="BZ33" s="409"/>
      <c r="CA33" s="409"/>
      <c r="CB33" s="409"/>
      <c r="CC33" s="409"/>
      <c r="CD33" s="409"/>
      <c r="CE33" s="409"/>
      <c r="CF33" s="409"/>
      <c r="CG33" s="409"/>
      <c r="CH33" s="409"/>
      <c r="CI33" s="409"/>
      <c r="CJ33" s="409"/>
      <c r="CK33" s="409"/>
      <c r="CL33" s="409"/>
      <c r="CM33" s="409"/>
      <c r="CN33" s="179"/>
      <c r="CO33" s="444" t="s">
        <v>197</v>
      </c>
      <c r="CP33" s="444"/>
      <c r="CQ33" s="409" t="s">
        <v>202</v>
      </c>
      <c r="CR33" s="409"/>
      <c r="CS33" s="409"/>
      <c r="CT33" s="409"/>
      <c r="CU33" s="409"/>
      <c r="CV33" s="409"/>
      <c r="CW33" s="409"/>
      <c r="CX33" s="409"/>
      <c r="CY33" s="409"/>
      <c r="CZ33" s="409"/>
      <c r="DA33" s="409"/>
      <c r="DB33" s="409"/>
      <c r="DC33" s="409"/>
      <c r="DD33" s="409"/>
      <c r="DE33" s="409"/>
      <c r="DF33" s="179"/>
      <c r="DG33" s="609" t="s">
        <v>203</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飯山市国民健康保険特別会計</v>
      </c>
      <c r="X34" s="611"/>
      <c r="Y34" s="611"/>
      <c r="Z34" s="611"/>
      <c r="AA34" s="611"/>
      <c r="AB34" s="611"/>
      <c r="AC34" s="611"/>
      <c r="AD34" s="611"/>
      <c r="AE34" s="611"/>
      <c r="AF34" s="611"/>
      <c r="AG34" s="611"/>
      <c r="AH34" s="611"/>
      <c r="AI34" s="611"/>
      <c r="AJ34" s="611"/>
      <c r="AK34" s="611"/>
      <c r="AL34" s="175"/>
      <c r="AM34" s="610">
        <f>IF(AO34="","",MAX(C34:D43,U34:V43)+1)</f>
        <v>8</v>
      </c>
      <c r="AN34" s="610"/>
      <c r="AO34" s="611" t="str">
        <f>IF('各会計、関係団体の財政状況及び健全化判断比率'!B32="","",'各会計、関係団体の財政状況及び健全化判断比率'!B32)</f>
        <v>飯山市水道事業会計</v>
      </c>
      <c r="AP34" s="611"/>
      <c r="AQ34" s="611"/>
      <c r="AR34" s="611"/>
      <c r="AS34" s="611"/>
      <c r="AT34" s="611"/>
      <c r="AU34" s="611"/>
      <c r="AV34" s="611"/>
      <c r="AW34" s="611"/>
      <c r="AX34" s="611"/>
      <c r="AY34" s="611"/>
      <c r="AZ34" s="611"/>
      <c r="BA34" s="611"/>
      <c r="BB34" s="611"/>
      <c r="BC34" s="611"/>
      <c r="BD34" s="175"/>
      <c r="BE34" s="610">
        <f>IF(BG34="","",MAX(C34:D43,U34:V43,AM34:AN43)+1)</f>
        <v>9</v>
      </c>
      <c r="BF34" s="610"/>
      <c r="BG34" s="611" t="str">
        <f>IF('各会計、関係団体の財政状況及び健全化判断比率'!B33="","",'各会計、関係団体の財政状況及び健全化判断比率'!B33)</f>
        <v>飯山市簡易水道特別会計</v>
      </c>
      <c r="BH34" s="611"/>
      <c r="BI34" s="611"/>
      <c r="BJ34" s="611"/>
      <c r="BK34" s="611"/>
      <c r="BL34" s="611"/>
      <c r="BM34" s="611"/>
      <c r="BN34" s="611"/>
      <c r="BO34" s="611"/>
      <c r="BP34" s="611"/>
      <c r="BQ34" s="611"/>
      <c r="BR34" s="611"/>
      <c r="BS34" s="611"/>
      <c r="BT34" s="611"/>
      <c r="BU34" s="611"/>
      <c r="BV34" s="175"/>
      <c r="BW34" s="610">
        <f>IF(BY34="","",MAX(C34:D43,U34:V43,AM34:AN43,BE34:BF43)+1)</f>
        <v>13</v>
      </c>
      <c r="BX34" s="610"/>
      <c r="BY34" s="611" t="str">
        <f>IF('各会計、関係団体の財政状況及び健全化判断比率'!B68="","",'各会計、関係団体の財政状況及び健全化判断比率'!B68)</f>
        <v>岳北広域行政組合一般会計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22</v>
      </c>
      <c r="CP34" s="610"/>
      <c r="CQ34" s="611" t="str">
        <f>IF('各会計、関係団体の財政状況及び健全化判断比率'!BS7="","",'各会計、関係団体の財政状況及び健全化判断比率'!BS7)</f>
        <v>テレビ飯山</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f>IF(E35="","",C34+1)</f>
        <v>2</v>
      </c>
      <c r="D35" s="610"/>
      <c r="E35" s="611" t="str">
        <f>IF('各会計、関係団体の財政状況及び健全化判断比率'!B8="","",'各会計、関係団体の財政状況及び健全化判断比率'!B8)</f>
        <v>飯山市福祉企業センター特別会計</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飯山市介護保険特別会計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10</v>
      </c>
      <c r="BF35" s="610"/>
      <c r="BG35" s="611" t="str">
        <f>IF('各会計、関係団体の財政状況及び健全化判断比率'!B34="","",'各会計、関係団体の財政状況及び健全化判断比率'!B34)</f>
        <v>飯山市公共下水道事業特別会計</v>
      </c>
      <c r="BH35" s="611"/>
      <c r="BI35" s="611"/>
      <c r="BJ35" s="611"/>
      <c r="BK35" s="611"/>
      <c r="BL35" s="611"/>
      <c r="BM35" s="611"/>
      <c r="BN35" s="611"/>
      <c r="BO35" s="611"/>
      <c r="BP35" s="611"/>
      <c r="BQ35" s="611"/>
      <c r="BR35" s="611"/>
      <c r="BS35" s="611"/>
      <c r="BT35" s="611"/>
      <c r="BU35" s="611"/>
      <c r="BV35" s="175"/>
      <c r="BW35" s="610">
        <f t="shared" ref="BW35:BW43" si="2">IF(BY35="","",BW34+1)</f>
        <v>14</v>
      </c>
      <c r="BX35" s="610"/>
      <c r="BY35" s="611" t="str">
        <f>IF('各会計、関係団体の財政状況及び健全化判断比率'!B69="","",'各会計、関係団体の財政状況及び健全化判断比率'!B69)</f>
        <v>北信広域連合（一般会計）</v>
      </c>
      <c r="BZ35" s="611"/>
      <c r="CA35" s="611"/>
      <c r="CB35" s="611"/>
      <c r="CC35" s="611"/>
      <c r="CD35" s="611"/>
      <c r="CE35" s="611"/>
      <c r="CF35" s="611"/>
      <c r="CG35" s="611"/>
      <c r="CH35" s="611"/>
      <c r="CI35" s="611"/>
      <c r="CJ35" s="611"/>
      <c r="CK35" s="611"/>
      <c r="CL35" s="611"/>
      <c r="CM35" s="611"/>
      <c r="CN35" s="175"/>
      <c r="CO35" s="610">
        <f t="shared" ref="CO35:CO43" si="3">IF(CQ35="","",CO34+1)</f>
        <v>23</v>
      </c>
      <c r="CP35" s="610"/>
      <c r="CQ35" s="611" t="str">
        <f>IF('各会計、関係団体の財政状況及び健全化判断比率'!BS8="","",'各会計、関係団体の財政状況及び健全化判断比率'!BS8)</f>
        <v>飯山市土地開発公社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f>IF(E36="","",C35+1)</f>
        <v>3</v>
      </c>
      <c r="D36" s="610"/>
      <c r="E36" s="611" t="str">
        <f>IF('各会計、関係団体の財政状況及び健全化判断比率'!B9="","",'各会計、関係団体の財政状況及び健全化判断比率'!B9)</f>
        <v>飯山市ケーブルテレビ事業特別会計</v>
      </c>
      <c r="F36" s="611"/>
      <c r="G36" s="611"/>
      <c r="H36" s="611"/>
      <c r="I36" s="611"/>
      <c r="J36" s="611"/>
      <c r="K36" s="611"/>
      <c r="L36" s="611"/>
      <c r="M36" s="611"/>
      <c r="N36" s="611"/>
      <c r="O36" s="611"/>
      <c r="P36" s="611"/>
      <c r="Q36" s="611"/>
      <c r="R36" s="611"/>
      <c r="S36" s="611"/>
      <c r="T36" s="175"/>
      <c r="U36" s="610">
        <f t="shared" ref="U36:U43" si="4">IF(W36="","",U35+1)</f>
        <v>6</v>
      </c>
      <c r="V36" s="610"/>
      <c r="W36" s="611" t="str">
        <f>IF('各会計、関係団体の財政状況及び健全化判断比率'!B30="","",'各会計、関係団体の財政状況及び健全化判断比率'!B30)</f>
        <v>飯山市後期高齢者医療特別会計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11</v>
      </c>
      <c r="BF36" s="610"/>
      <c r="BG36" s="611" t="str">
        <f>IF('各会計、関係団体の財政状況及び健全化判断比率'!B35="","",'各会計、関係団体の財政状況及び健全化判断比率'!B35)</f>
        <v>飯山市特定環境保全公共下水道事業特別会計</v>
      </c>
      <c r="BH36" s="611"/>
      <c r="BI36" s="611"/>
      <c r="BJ36" s="611"/>
      <c r="BK36" s="611"/>
      <c r="BL36" s="611"/>
      <c r="BM36" s="611"/>
      <c r="BN36" s="611"/>
      <c r="BO36" s="611"/>
      <c r="BP36" s="611"/>
      <c r="BQ36" s="611"/>
      <c r="BR36" s="611"/>
      <c r="BS36" s="611"/>
      <c r="BT36" s="611"/>
      <c r="BU36" s="611"/>
      <c r="BV36" s="175"/>
      <c r="BW36" s="610">
        <f t="shared" si="2"/>
        <v>15</v>
      </c>
      <c r="BX36" s="610"/>
      <c r="BY36" s="611" t="str">
        <f>IF('各会計、関係団体の財政状況及び健全化判断比率'!B70="","",'各会計、関係団体の財政状況及び健全化判断比率'!B70)</f>
        <v>北信広域連合（養護老人ホーム事業特別会計）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7</v>
      </c>
      <c r="V37" s="610"/>
      <c r="W37" s="611" t="str">
        <f>IF('各会計、関係団体の財政状況及び健全化判断比率'!B31="","",'各会計、関係団体の財政状況及び健全化判断比率'!B31)</f>
        <v>飯山市駐車場事業特別会計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f t="shared" si="1"/>
        <v>12</v>
      </c>
      <c r="BF37" s="610"/>
      <c r="BG37" s="611" t="str">
        <f>IF('各会計、関係団体の財政状況及び健全化判断比率'!B36="","",'各会計、関係団体の財政状況及び健全化判断比率'!B36)</f>
        <v>飯山市農業集落排水事業特別会計</v>
      </c>
      <c r="BH37" s="611"/>
      <c r="BI37" s="611"/>
      <c r="BJ37" s="611"/>
      <c r="BK37" s="611"/>
      <c r="BL37" s="611"/>
      <c r="BM37" s="611"/>
      <c r="BN37" s="611"/>
      <c r="BO37" s="611"/>
      <c r="BP37" s="611"/>
      <c r="BQ37" s="611"/>
      <c r="BR37" s="611"/>
      <c r="BS37" s="611"/>
      <c r="BT37" s="611"/>
      <c r="BU37" s="611"/>
      <c r="BV37" s="175"/>
      <c r="BW37" s="610">
        <f t="shared" si="2"/>
        <v>16</v>
      </c>
      <c r="BX37" s="610"/>
      <c r="BY37" s="611" t="str">
        <f>IF('各会計、関係団体の財政状況及び健全化判断比率'!B71="","",'各会計、関係団体の財政状況及び健全化判断比率'!B71)</f>
        <v>北信広域連合（特別養護老人ホーム事業特別会計）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17</v>
      </c>
      <c r="BX38" s="610"/>
      <c r="BY38" s="611" t="str">
        <f>IF('各会計、関係団体の財政状況及び健全化判断比率'!B72="","",'各会計、関係団体の財政状況及び健全化判断比率'!B72)</f>
        <v>長野県後期高齢者医療広域連合（一般会計）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18</v>
      </c>
      <c r="BX39" s="610"/>
      <c r="BY39" s="611" t="str">
        <f>IF('各会計、関係団体の財政状況及び健全化判断比率'!B73="","",'各会計、関係団体の財政状況及び健全化判断比率'!B73)</f>
        <v>長野県後期高齢者医療広域連合（後期高齢者医療特別会計）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19</v>
      </c>
      <c r="BX40" s="610"/>
      <c r="BY40" s="611" t="str">
        <f>IF('各会計、関係団体の財政状況及び健全化判断比率'!B74="","",'各会計、関係団体の財政状況及び健全化判断比率'!B74)</f>
        <v>長野県民交通災害共済組合（一般会計）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20</v>
      </c>
      <c r="BX41" s="610"/>
      <c r="BY41" s="611" t="str">
        <f>IF('各会計、関係団体の財政状況及び健全化判断比率'!B75="","",'各会計、関係団体の財政状況及び健全化判断比率'!B75)</f>
        <v>長野県市町村自治振興組合（一般会計）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21</v>
      </c>
      <c r="BX42" s="610"/>
      <c r="BY42" s="611" t="str">
        <f>IF('各会計、関係団体の財政状況及び健全化判断比率'!B76="","",'各会計、関係団体の財政状況及び健全化判断比率'!B76)</f>
        <v>長野県地方税滞納整理機構（一般会計）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204</v>
      </c>
      <c r="E46" s="613" t="s">
        <v>205</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206</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207</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208</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209</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210</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211</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212</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nZEL9IF8sLaziSfClV7iTYHi54OVqcY5RZVrlWsUP+3QRc5Pa1LdFK43Ij6iSeRr5DVKL15VyiAj4P0NGYdALw==" saltValue="+L76riyCyB63ANl2NRiuF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213</v>
      </c>
      <c r="DI1" s="616"/>
      <c r="DJ1" s="616"/>
      <c r="DK1" s="616"/>
      <c r="DL1" s="616"/>
      <c r="DM1" s="616"/>
      <c r="DN1" s="617"/>
      <c r="DO1" s="208"/>
      <c r="DP1" s="615" t="s">
        <v>214</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216</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217</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218</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219</v>
      </c>
      <c r="S4" s="619"/>
      <c r="T4" s="619"/>
      <c r="U4" s="619"/>
      <c r="V4" s="619"/>
      <c r="W4" s="619"/>
      <c r="X4" s="619"/>
      <c r="Y4" s="620"/>
      <c r="Z4" s="618" t="s">
        <v>220</v>
      </c>
      <c r="AA4" s="619"/>
      <c r="AB4" s="619"/>
      <c r="AC4" s="620"/>
      <c r="AD4" s="618" t="s">
        <v>221</v>
      </c>
      <c r="AE4" s="619"/>
      <c r="AF4" s="619"/>
      <c r="AG4" s="619"/>
      <c r="AH4" s="619"/>
      <c r="AI4" s="619"/>
      <c r="AJ4" s="619"/>
      <c r="AK4" s="620"/>
      <c r="AL4" s="618" t="s">
        <v>220</v>
      </c>
      <c r="AM4" s="619"/>
      <c r="AN4" s="619"/>
      <c r="AO4" s="620"/>
      <c r="AP4" s="621" t="s">
        <v>222</v>
      </c>
      <c r="AQ4" s="621"/>
      <c r="AR4" s="621"/>
      <c r="AS4" s="621"/>
      <c r="AT4" s="621"/>
      <c r="AU4" s="621"/>
      <c r="AV4" s="621"/>
      <c r="AW4" s="621"/>
      <c r="AX4" s="621"/>
      <c r="AY4" s="621"/>
      <c r="AZ4" s="621"/>
      <c r="BA4" s="621"/>
      <c r="BB4" s="621"/>
      <c r="BC4" s="621"/>
      <c r="BD4" s="621"/>
      <c r="BE4" s="621"/>
      <c r="BF4" s="621"/>
      <c r="BG4" s="621" t="s">
        <v>223</v>
      </c>
      <c r="BH4" s="621"/>
      <c r="BI4" s="621"/>
      <c r="BJ4" s="621"/>
      <c r="BK4" s="621"/>
      <c r="BL4" s="621"/>
      <c r="BM4" s="621"/>
      <c r="BN4" s="621"/>
      <c r="BO4" s="621" t="s">
        <v>220</v>
      </c>
      <c r="BP4" s="621"/>
      <c r="BQ4" s="621"/>
      <c r="BR4" s="621"/>
      <c r="BS4" s="621" t="s">
        <v>224</v>
      </c>
      <c r="BT4" s="621"/>
      <c r="BU4" s="621"/>
      <c r="BV4" s="621"/>
      <c r="BW4" s="621"/>
      <c r="BX4" s="621"/>
      <c r="BY4" s="621"/>
      <c r="BZ4" s="621"/>
      <c r="CA4" s="621"/>
      <c r="CB4" s="621"/>
      <c r="CD4" s="618" t="s">
        <v>225</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226</v>
      </c>
      <c r="C5" s="623"/>
      <c r="D5" s="623"/>
      <c r="E5" s="623"/>
      <c r="F5" s="623"/>
      <c r="G5" s="623"/>
      <c r="H5" s="623"/>
      <c r="I5" s="623"/>
      <c r="J5" s="623"/>
      <c r="K5" s="623"/>
      <c r="L5" s="623"/>
      <c r="M5" s="623"/>
      <c r="N5" s="623"/>
      <c r="O5" s="623"/>
      <c r="P5" s="623"/>
      <c r="Q5" s="624"/>
      <c r="R5" s="625">
        <v>2550397</v>
      </c>
      <c r="S5" s="626"/>
      <c r="T5" s="626"/>
      <c r="U5" s="626"/>
      <c r="V5" s="626"/>
      <c r="W5" s="626"/>
      <c r="X5" s="626"/>
      <c r="Y5" s="627"/>
      <c r="Z5" s="628">
        <v>14.7</v>
      </c>
      <c r="AA5" s="628"/>
      <c r="AB5" s="628"/>
      <c r="AC5" s="628"/>
      <c r="AD5" s="629">
        <v>2485175</v>
      </c>
      <c r="AE5" s="629"/>
      <c r="AF5" s="629"/>
      <c r="AG5" s="629"/>
      <c r="AH5" s="629"/>
      <c r="AI5" s="629"/>
      <c r="AJ5" s="629"/>
      <c r="AK5" s="629"/>
      <c r="AL5" s="630">
        <v>29.7</v>
      </c>
      <c r="AM5" s="631"/>
      <c r="AN5" s="631"/>
      <c r="AO5" s="632"/>
      <c r="AP5" s="622" t="s">
        <v>227</v>
      </c>
      <c r="AQ5" s="623"/>
      <c r="AR5" s="623"/>
      <c r="AS5" s="623"/>
      <c r="AT5" s="623"/>
      <c r="AU5" s="623"/>
      <c r="AV5" s="623"/>
      <c r="AW5" s="623"/>
      <c r="AX5" s="623"/>
      <c r="AY5" s="623"/>
      <c r="AZ5" s="623"/>
      <c r="BA5" s="623"/>
      <c r="BB5" s="623"/>
      <c r="BC5" s="623"/>
      <c r="BD5" s="623"/>
      <c r="BE5" s="623"/>
      <c r="BF5" s="624"/>
      <c r="BG5" s="636">
        <v>2478098</v>
      </c>
      <c r="BH5" s="637"/>
      <c r="BI5" s="637"/>
      <c r="BJ5" s="637"/>
      <c r="BK5" s="637"/>
      <c r="BL5" s="637"/>
      <c r="BM5" s="637"/>
      <c r="BN5" s="638"/>
      <c r="BO5" s="639">
        <v>97.2</v>
      </c>
      <c r="BP5" s="639"/>
      <c r="BQ5" s="639"/>
      <c r="BR5" s="639"/>
      <c r="BS5" s="640">
        <v>10</v>
      </c>
      <c r="BT5" s="640"/>
      <c r="BU5" s="640"/>
      <c r="BV5" s="640"/>
      <c r="BW5" s="640"/>
      <c r="BX5" s="640"/>
      <c r="BY5" s="640"/>
      <c r="BZ5" s="640"/>
      <c r="CA5" s="640"/>
      <c r="CB5" s="644"/>
      <c r="CD5" s="618" t="s">
        <v>222</v>
      </c>
      <c r="CE5" s="619"/>
      <c r="CF5" s="619"/>
      <c r="CG5" s="619"/>
      <c r="CH5" s="619"/>
      <c r="CI5" s="619"/>
      <c r="CJ5" s="619"/>
      <c r="CK5" s="619"/>
      <c r="CL5" s="619"/>
      <c r="CM5" s="619"/>
      <c r="CN5" s="619"/>
      <c r="CO5" s="619"/>
      <c r="CP5" s="619"/>
      <c r="CQ5" s="620"/>
      <c r="CR5" s="618" t="s">
        <v>228</v>
      </c>
      <c r="CS5" s="619"/>
      <c r="CT5" s="619"/>
      <c r="CU5" s="619"/>
      <c r="CV5" s="619"/>
      <c r="CW5" s="619"/>
      <c r="CX5" s="619"/>
      <c r="CY5" s="620"/>
      <c r="CZ5" s="618" t="s">
        <v>220</v>
      </c>
      <c r="DA5" s="619"/>
      <c r="DB5" s="619"/>
      <c r="DC5" s="620"/>
      <c r="DD5" s="618" t="s">
        <v>229</v>
      </c>
      <c r="DE5" s="619"/>
      <c r="DF5" s="619"/>
      <c r="DG5" s="619"/>
      <c r="DH5" s="619"/>
      <c r="DI5" s="619"/>
      <c r="DJ5" s="619"/>
      <c r="DK5" s="619"/>
      <c r="DL5" s="619"/>
      <c r="DM5" s="619"/>
      <c r="DN5" s="619"/>
      <c r="DO5" s="619"/>
      <c r="DP5" s="620"/>
      <c r="DQ5" s="618" t="s">
        <v>230</v>
      </c>
      <c r="DR5" s="619"/>
      <c r="DS5" s="619"/>
      <c r="DT5" s="619"/>
      <c r="DU5" s="619"/>
      <c r="DV5" s="619"/>
      <c r="DW5" s="619"/>
      <c r="DX5" s="619"/>
      <c r="DY5" s="619"/>
      <c r="DZ5" s="619"/>
      <c r="EA5" s="619"/>
      <c r="EB5" s="619"/>
      <c r="EC5" s="620"/>
    </row>
    <row r="6" spans="2:143" ht="11.25" customHeight="1" x14ac:dyDescent="0.15">
      <c r="B6" s="633" t="s">
        <v>231</v>
      </c>
      <c r="C6" s="634"/>
      <c r="D6" s="634"/>
      <c r="E6" s="634"/>
      <c r="F6" s="634"/>
      <c r="G6" s="634"/>
      <c r="H6" s="634"/>
      <c r="I6" s="634"/>
      <c r="J6" s="634"/>
      <c r="K6" s="634"/>
      <c r="L6" s="634"/>
      <c r="M6" s="634"/>
      <c r="N6" s="634"/>
      <c r="O6" s="634"/>
      <c r="P6" s="634"/>
      <c r="Q6" s="635"/>
      <c r="R6" s="636">
        <v>188657</v>
      </c>
      <c r="S6" s="637"/>
      <c r="T6" s="637"/>
      <c r="U6" s="637"/>
      <c r="V6" s="637"/>
      <c r="W6" s="637"/>
      <c r="X6" s="637"/>
      <c r="Y6" s="638"/>
      <c r="Z6" s="639">
        <v>1.1000000000000001</v>
      </c>
      <c r="AA6" s="639"/>
      <c r="AB6" s="639"/>
      <c r="AC6" s="639"/>
      <c r="AD6" s="640">
        <v>188657</v>
      </c>
      <c r="AE6" s="640"/>
      <c r="AF6" s="640"/>
      <c r="AG6" s="640"/>
      <c r="AH6" s="640"/>
      <c r="AI6" s="640"/>
      <c r="AJ6" s="640"/>
      <c r="AK6" s="640"/>
      <c r="AL6" s="641">
        <v>2.2999999999999998</v>
      </c>
      <c r="AM6" s="642"/>
      <c r="AN6" s="642"/>
      <c r="AO6" s="643"/>
      <c r="AP6" s="633" t="s">
        <v>232</v>
      </c>
      <c r="AQ6" s="634"/>
      <c r="AR6" s="634"/>
      <c r="AS6" s="634"/>
      <c r="AT6" s="634"/>
      <c r="AU6" s="634"/>
      <c r="AV6" s="634"/>
      <c r="AW6" s="634"/>
      <c r="AX6" s="634"/>
      <c r="AY6" s="634"/>
      <c r="AZ6" s="634"/>
      <c r="BA6" s="634"/>
      <c r="BB6" s="634"/>
      <c r="BC6" s="634"/>
      <c r="BD6" s="634"/>
      <c r="BE6" s="634"/>
      <c r="BF6" s="635"/>
      <c r="BG6" s="636">
        <v>2478098</v>
      </c>
      <c r="BH6" s="637"/>
      <c r="BI6" s="637"/>
      <c r="BJ6" s="637"/>
      <c r="BK6" s="637"/>
      <c r="BL6" s="637"/>
      <c r="BM6" s="637"/>
      <c r="BN6" s="638"/>
      <c r="BO6" s="639">
        <v>97.2</v>
      </c>
      <c r="BP6" s="639"/>
      <c r="BQ6" s="639"/>
      <c r="BR6" s="639"/>
      <c r="BS6" s="640">
        <v>10</v>
      </c>
      <c r="BT6" s="640"/>
      <c r="BU6" s="640"/>
      <c r="BV6" s="640"/>
      <c r="BW6" s="640"/>
      <c r="BX6" s="640"/>
      <c r="BY6" s="640"/>
      <c r="BZ6" s="640"/>
      <c r="CA6" s="640"/>
      <c r="CB6" s="644"/>
      <c r="CD6" s="622" t="s">
        <v>233</v>
      </c>
      <c r="CE6" s="623"/>
      <c r="CF6" s="623"/>
      <c r="CG6" s="623"/>
      <c r="CH6" s="623"/>
      <c r="CI6" s="623"/>
      <c r="CJ6" s="623"/>
      <c r="CK6" s="623"/>
      <c r="CL6" s="623"/>
      <c r="CM6" s="623"/>
      <c r="CN6" s="623"/>
      <c r="CO6" s="623"/>
      <c r="CP6" s="623"/>
      <c r="CQ6" s="624"/>
      <c r="CR6" s="636">
        <v>117726</v>
      </c>
      <c r="CS6" s="637"/>
      <c r="CT6" s="637"/>
      <c r="CU6" s="637"/>
      <c r="CV6" s="637"/>
      <c r="CW6" s="637"/>
      <c r="CX6" s="637"/>
      <c r="CY6" s="638"/>
      <c r="CZ6" s="630">
        <v>0.7</v>
      </c>
      <c r="DA6" s="631"/>
      <c r="DB6" s="631"/>
      <c r="DC6" s="647"/>
      <c r="DD6" s="645">
        <v>3080</v>
      </c>
      <c r="DE6" s="637"/>
      <c r="DF6" s="637"/>
      <c r="DG6" s="637"/>
      <c r="DH6" s="637"/>
      <c r="DI6" s="637"/>
      <c r="DJ6" s="637"/>
      <c r="DK6" s="637"/>
      <c r="DL6" s="637"/>
      <c r="DM6" s="637"/>
      <c r="DN6" s="637"/>
      <c r="DO6" s="637"/>
      <c r="DP6" s="638"/>
      <c r="DQ6" s="645">
        <v>117726</v>
      </c>
      <c r="DR6" s="637"/>
      <c r="DS6" s="637"/>
      <c r="DT6" s="637"/>
      <c r="DU6" s="637"/>
      <c r="DV6" s="637"/>
      <c r="DW6" s="637"/>
      <c r="DX6" s="637"/>
      <c r="DY6" s="637"/>
      <c r="DZ6" s="637"/>
      <c r="EA6" s="637"/>
      <c r="EB6" s="637"/>
      <c r="EC6" s="646"/>
    </row>
    <row r="7" spans="2:143" ht="11.25" customHeight="1" x14ac:dyDescent="0.15">
      <c r="B7" s="633" t="s">
        <v>234</v>
      </c>
      <c r="C7" s="634"/>
      <c r="D7" s="634"/>
      <c r="E7" s="634"/>
      <c r="F7" s="634"/>
      <c r="G7" s="634"/>
      <c r="H7" s="634"/>
      <c r="I7" s="634"/>
      <c r="J7" s="634"/>
      <c r="K7" s="634"/>
      <c r="L7" s="634"/>
      <c r="M7" s="634"/>
      <c r="N7" s="634"/>
      <c r="O7" s="634"/>
      <c r="P7" s="634"/>
      <c r="Q7" s="635"/>
      <c r="R7" s="636">
        <v>758</v>
      </c>
      <c r="S7" s="637"/>
      <c r="T7" s="637"/>
      <c r="U7" s="637"/>
      <c r="V7" s="637"/>
      <c r="W7" s="637"/>
      <c r="X7" s="637"/>
      <c r="Y7" s="638"/>
      <c r="Z7" s="639">
        <v>0</v>
      </c>
      <c r="AA7" s="639"/>
      <c r="AB7" s="639"/>
      <c r="AC7" s="639"/>
      <c r="AD7" s="640">
        <v>758</v>
      </c>
      <c r="AE7" s="640"/>
      <c r="AF7" s="640"/>
      <c r="AG7" s="640"/>
      <c r="AH7" s="640"/>
      <c r="AI7" s="640"/>
      <c r="AJ7" s="640"/>
      <c r="AK7" s="640"/>
      <c r="AL7" s="641">
        <v>0</v>
      </c>
      <c r="AM7" s="642"/>
      <c r="AN7" s="642"/>
      <c r="AO7" s="643"/>
      <c r="AP7" s="633" t="s">
        <v>235</v>
      </c>
      <c r="AQ7" s="634"/>
      <c r="AR7" s="634"/>
      <c r="AS7" s="634"/>
      <c r="AT7" s="634"/>
      <c r="AU7" s="634"/>
      <c r="AV7" s="634"/>
      <c r="AW7" s="634"/>
      <c r="AX7" s="634"/>
      <c r="AY7" s="634"/>
      <c r="AZ7" s="634"/>
      <c r="BA7" s="634"/>
      <c r="BB7" s="634"/>
      <c r="BC7" s="634"/>
      <c r="BD7" s="634"/>
      <c r="BE7" s="634"/>
      <c r="BF7" s="635"/>
      <c r="BG7" s="636">
        <v>901591</v>
      </c>
      <c r="BH7" s="637"/>
      <c r="BI7" s="637"/>
      <c r="BJ7" s="637"/>
      <c r="BK7" s="637"/>
      <c r="BL7" s="637"/>
      <c r="BM7" s="637"/>
      <c r="BN7" s="638"/>
      <c r="BO7" s="639">
        <v>35.4</v>
      </c>
      <c r="BP7" s="639"/>
      <c r="BQ7" s="639"/>
      <c r="BR7" s="639"/>
      <c r="BS7" s="640">
        <v>10</v>
      </c>
      <c r="BT7" s="640"/>
      <c r="BU7" s="640"/>
      <c r="BV7" s="640"/>
      <c r="BW7" s="640"/>
      <c r="BX7" s="640"/>
      <c r="BY7" s="640"/>
      <c r="BZ7" s="640"/>
      <c r="CA7" s="640"/>
      <c r="CB7" s="644"/>
      <c r="CD7" s="633" t="s">
        <v>236</v>
      </c>
      <c r="CE7" s="634"/>
      <c r="CF7" s="634"/>
      <c r="CG7" s="634"/>
      <c r="CH7" s="634"/>
      <c r="CI7" s="634"/>
      <c r="CJ7" s="634"/>
      <c r="CK7" s="634"/>
      <c r="CL7" s="634"/>
      <c r="CM7" s="634"/>
      <c r="CN7" s="634"/>
      <c r="CO7" s="634"/>
      <c r="CP7" s="634"/>
      <c r="CQ7" s="635"/>
      <c r="CR7" s="636">
        <v>3470617</v>
      </c>
      <c r="CS7" s="637"/>
      <c r="CT7" s="637"/>
      <c r="CU7" s="637"/>
      <c r="CV7" s="637"/>
      <c r="CW7" s="637"/>
      <c r="CX7" s="637"/>
      <c r="CY7" s="638"/>
      <c r="CZ7" s="639">
        <v>21.1</v>
      </c>
      <c r="DA7" s="639"/>
      <c r="DB7" s="639"/>
      <c r="DC7" s="639"/>
      <c r="DD7" s="645">
        <v>62354</v>
      </c>
      <c r="DE7" s="637"/>
      <c r="DF7" s="637"/>
      <c r="DG7" s="637"/>
      <c r="DH7" s="637"/>
      <c r="DI7" s="637"/>
      <c r="DJ7" s="637"/>
      <c r="DK7" s="637"/>
      <c r="DL7" s="637"/>
      <c r="DM7" s="637"/>
      <c r="DN7" s="637"/>
      <c r="DO7" s="637"/>
      <c r="DP7" s="638"/>
      <c r="DQ7" s="645">
        <v>1954119</v>
      </c>
      <c r="DR7" s="637"/>
      <c r="DS7" s="637"/>
      <c r="DT7" s="637"/>
      <c r="DU7" s="637"/>
      <c r="DV7" s="637"/>
      <c r="DW7" s="637"/>
      <c r="DX7" s="637"/>
      <c r="DY7" s="637"/>
      <c r="DZ7" s="637"/>
      <c r="EA7" s="637"/>
      <c r="EB7" s="637"/>
      <c r="EC7" s="646"/>
    </row>
    <row r="8" spans="2:143" ht="11.25" customHeight="1" x14ac:dyDescent="0.15">
      <c r="B8" s="633" t="s">
        <v>237</v>
      </c>
      <c r="C8" s="634"/>
      <c r="D8" s="634"/>
      <c r="E8" s="634"/>
      <c r="F8" s="634"/>
      <c r="G8" s="634"/>
      <c r="H8" s="634"/>
      <c r="I8" s="634"/>
      <c r="J8" s="634"/>
      <c r="K8" s="634"/>
      <c r="L8" s="634"/>
      <c r="M8" s="634"/>
      <c r="N8" s="634"/>
      <c r="O8" s="634"/>
      <c r="P8" s="634"/>
      <c r="Q8" s="635"/>
      <c r="R8" s="636">
        <v>9146</v>
      </c>
      <c r="S8" s="637"/>
      <c r="T8" s="637"/>
      <c r="U8" s="637"/>
      <c r="V8" s="637"/>
      <c r="W8" s="637"/>
      <c r="X8" s="637"/>
      <c r="Y8" s="638"/>
      <c r="Z8" s="639">
        <v>0.1</v>
      </c>
      <c r="AA8" s="639"/>
      <c r="AB8" s="639"/>
      <c r="AC8" s="639"/>
      <c r="AD8" s="640">
        <v>9146</v>
      </c>
      <c r="AE8" s="640"/>
      <c r="AF8" s="640"/>
      <c r="AG8" s="640"/>
      <c r="AH8" s="640"/>
      <c r="AI8" s="640"/>
      <c r="AJ8" s="640"/>
      <c r="AK8" s="640"/>
      <c r="AL8" s="641">
        <v>0.1</v>
      </c>
      <c r="AM8" s="642"/>
      <c r="AN8" s="642"/>
      <c r="AO8" s="643"/>
      <c r="AP8" s="633" t="s">
        <v>238</v>
      </c>
      <c r="AQ8" s="634"/>
      <c r="AR8" s="634"/>
      <c r="AS8" s="634"/>
      <c r="AT8" s="634"/>
      <c r="AU8" s="634"/>
      <c r="AV8" s="634"/>
      <c r="AW8" s="634"/>
      <c r="AX8" s="634"/>
      <c r="AY8" s="634"/>
      <c r="AZ8" s="634"/>
      <c r="BA8" s="634"/>
      <c r="BB8" s="634"/>
      <c r="BC8" s="634"/>
      <c r="BD8" s="634"/>
      <c r="BE8" s="634"/>
      <c r="BF8" s="635"/>
      <c r="BG8" s="636">
        <v>34670</v>
      </c>
      <c r="BH8" s="637"/>
      <c r="BI8" s="637"/>
      <c r="BJ8" s="637"/>
      <c r="BK8" s="637"/>
      <c r="BL8" s="637"/>
      <c r="BM8" s="637"/>
      <c r="BN8" s="638"/>
      <c r="BO8" s="639">
        <v>1.4</v>
      </c>
      <c r="BP8" s="639"/>
      <c r="BQ8" s="639"/>
      <c r="BR8" s="639"/>
      <c r="BS8" s="640" t="s">
        <v>239</v>
      </c>
      <c r="BT8" s="640"/>
      <c r="BU8" s="640"/>
      <c r="BV8" s="640"/>
      <c r="BW8" s="640"/>
      <c r="BX8" s="640"/>
      <c r="BY8" s="640"/>
      <c r="BZ8" s="640"/>
      <c r="CA8" s="640"/>
      <c r="CB8" s="644"/>
      <c r="CD8" s="633" t="s">
        <v>240</v>
      </c>
      <c r="CE8" s="634"/>
      <c r="CF8" s="634"/>
      <c r="CG8" s="634"/>
      <c r="CH8" s="634"/>
      <c r="CI8" s="634"/>
      <c r="CJ8" s="634"/>
      <c r="CK8" s="634"/>
      <c r="CL8" s="634"/>
      <c r="CM8" s="634"/>
      <c r="CN8" s="634"/>
      <c r="CO8" s="634"/>
      <c r="CP8" s="634"/>
      <c r="CQ8" s="635"/>
      <c r="CR8" s="636">
        <v>3347899</v>
      </c>
      <c r="CS8" s="637"/>
      <c r="CT8" s="637"/>
      <c r="CU8" s="637"/>
      <c r="CV8" s="637"/>
      <c r="CW8" s="637"/>
      <c r="CX8" s="637"/>
      <c r="CY8" s="638"/>
      <c r="CZ8" s="639">
        <v>20.399999999999999</v>
      </c>
      <c r="DA8" s="639"/>
      <c r="DB8" s="639"/>
      <c r="DC8" s="639"/>
      <c r="DD8" s="645">
        <v>3722</v>
      </c>
      <c r="DE8" s="637"/>
      <c r="DF8" s="637"/>
      <c r="DG8" s="637"/>
      <c r="DH8" s="637"/>
      <c r="DI8" s="637"/>
      <c r="DJ8" s="637"/>
      <c r="DK8" s="637"/>
      <c r="DL8" s="637"/>
      <c r="DM8" s="637"/>
      <c r="DN8" s="637"/>
      <c r="DO8" s="637"/>
      <c r="DP8" s="638"/>
      <c r="DQ8" s="645">
        <v>2093857</v>
      </c>
      <c r="DR8" s="637"/>
      <c r="DS8" s="637"/>
      <c r="DT8" s="637"/>
      <c r="DU8" s="637"/>
      <c r="DV8" s="637"/>
      <c r="DW8" s="637"/>
      <c r="DX8" s="637"/>
      <c r="DY8" s="637"/>
      <c r="DZ8" s="637"/>
      <c r="EA8" s="637"/>
      <c r="EB8" s="637"/>
      <c r="EC8" s="646"/>
    </row>
    <row r="9" spans="2:143" ht="11.25" customHeight="1" x14ac:dyDescent="0.15">
      <c r="B9" s="633" t="s">
        <v>241</v>
      </c>
      <c r="C9" s="634"/>
      <c r="D9" s="634"/>
      <c r="E9" s="634"/>
      <c r="F9" s="634"/>
      <c r="G9" s="634"/>
      <c r="H9" s="634"/>
      <c r="I9" s="634"/>
      <c r="J9" s="634"/>
      <c r="K9" s="634"/>
      <c r="L9" s="634"/>
      <c r="M9" s="634"/>
      <c r="N9" s="634"/>
      <c r="O9" s="634"/>
      <c r="P9" s="634"/>
      <c r="Q9" s="635"/>
      <c r="R9" s="636">
        <v>6584</v>
      </c>
      <c r="S9" s="637"/>
      <c r="T9" s="637"/>
      <c r="U9" s="637"/>
      <c r="V9" s="637"/>
      <c r="W9" s="637"/>
      <c r="X9" s="637"/>
      <c r="Y9" s="638"/>
      <c r="Z9" s="639">
        <v>0</v>
      </c>
      <c r="AA9" s="639"/>
      <c r="AB9" s="639"/>
      <c r="AC9" s="639"/>
      <c r="AD9" s="640">
        <v>6584</v>
      </c>
      <c r="AE9" s="640"/>
      <c r="AF9" s="640"/>
      <c r="AG9" s="640"/>
      <c r="AH9" s="640"/>
      <c r="AI9" s="640"/>
      <c r="AJ9" s="640"/>
      <c r="AK9" s="640"/>
      <c r="AL9" s="641">
        <v>0.1</v>
      </c>
      <c r="AM9" s="642"/>
      <c r="AN9" s="642"/>
      <c r="AO9" s="643"/>
      <c r="AP9" s="633" t="s">
        <v>242</v>
      </c>
      <c r="AQ9" s="634"/>
      <c r="AR9" s="634"/>
      <c r="AS9" s="634"/>
      <c r="AT9" s="634"/>
      <c r="AU9" s="634"/>
      <c r="AV9" s="634"/>
      <c r="AW9" s="634"/>
      <c r="AX9" s="634"/>
      <c r="AY9" s="634"/>
      <c r="AZ9" s="634"/>
      <c r="BA9" s="634"/>
      <c r="BB9" s="634"/>
      <c r="BC9" s="634"/>
      <c r="BD9" s="634"/>
      <c r="BE9" s="634"/>
      <c r="BF9" s="635"/>
      <c r="BG9" s="636">
        <v>723913</v>
      </c>
      <c r="BH9" s="637"/>
      <c r="BI9" s="637"/>
      <c r="BJ9" s="637"/>
      <c r="BK9" s="637"/>
      <c r="BL9" s="637"/>
      <c r="BM9" s="637"/>
      <c r="BN9" s="638"/>
      <c r="BO9" s="639">
        <v>28.4</v>
      </c>
      <c r="BP9" s="639"/>
      <c r="BQ9" s="639"/>
      <c r="BR9" s="639"/>
      <c r="BS9" s="640" t="s">
        <v>129</v>
      </c>
      <c r="BT9" s="640"/>
      <c r="BU9" s="640"/>
      <c r="BV9" s="640"/>
      <c r="BW9" s="640"/>
      <c r="BX9" s="640"/>
      <c r="BY9" s="640"/>
      <c r="BZ9" s="640"/>
      <c r="CA9" s="640"/>
      <c r="CB9" s="644"/>
      <c r="CD9" s="633" t="s">
        <v>243</v>
      </c>
      <c r="CE9" s="634"/>
      <c r="CF9" s="634"/>
      <c r="CG9" s="634"/>
      <c r="CH9" s="634"/>
      <c r="CI9" s="634"/>
      <c r="CJ9" s="634"/>
      <c r="CK9" s="634"/>
      <c r="CL9" s="634"/>
      <c r="CM9" s="634"/>
      <c r="CN9" s="634"/>
      <c r="CO9" s="634"/>
      <c r="CP9" s="634"/>
      <c r="CQ9" s="635"/>
      <c r="CR9" s="636">
        <v>1207274</v>
      </c>
      <c r="CS9" s="637"/>
      <c r="CT9" s="637"/>
      <c r="CU9" s="637"/>
      <c r="CV9" s="637"/>
      <c r="CW9" s="637"/>
      <c r="CX9" s="637"/>
      <c r="CY9" s="638"/>
      <c r="CZ9" s="639">
        <v>7.4</v>
      </c>
      <c r="DA9" s="639"/>
      <c r="DB9" s="639"/>
      <c r="DC9" s="639"/>
      <c r="DD9" s="645">
        <v>98507</v>
      </c>
      <c r="DE9" s="637"/>
      <c r="DF9" s="637"/>
      <c r="DG9" s="637"/>
      <c r="DH9" s="637"/>
      <c r="DI9" s="637"/>
      <c r="DJ9" s="637"/>
      <c r="DK9" s="637"/>
      <c r="DL9" s="637"/>
      <c r="DM9" s="637"/>
      <c r="DN9" s="637"/>
      <c r="DO9" s="637"/>
      <c r="DP9" s="638"/>
      <c r="DQ9" s="645">
        <v>773856</v>
      </c>
      <c r="DR9" s="637"/>
      <c r="DS9" s="637"/>
      <c r="DT9" s="637"/>
      <c r="DU9" s="637"/>
      <c r="DV9" s="637"/>
      <c r="DW9" s="637"/>
      <c r="DX9" s="637"/>
      <c r="DY9" s="637"/>
      <c r="DZ9" s="637"/>
      <c r="EA9" s="637"/>
      <c r="EB9" s="637"/>
      <c r="EC9" s="646"/>
    </row>
    <row r="10" spans="2:143" ht="11.25" customHeight="1" x14ac:dyDescent="0.15">
      <c r="B10" s="633" t="s">
        <v>244</v>
      </c>
      <c r="C10" s="634"/>
      <c r="D10" s="634"/>
      <c r="E10" s="634"/>
      <c r="F10" s="634"/>
      <c r="G10" s="634"/>
      <c r="H10" s="634"/>
      <c r="I10" s="634"/>
      <c r="J10" s="634"/>
      <c r="K10" s="634"/>
      <c r="L10" s="634"/>
      <c r="M10" s="634"/>
      <c r="N10" s="634"/>
      <c r="O10" s="634"/>
      <c r="P10" s="634"/>
      <c r="Q10" s="635"/>
      <c r="R10" s="636" t="s">
        <v>129</v>
      </c>
      <c r="S10" s="637"/>
      <c r="T10" s="637"/>
      <c r="U10" s="637"/>
      <c r="V10" s="637"/>
      <c r="W10" s="637"/>
      <c r="X10" s="637"/>
      <c r="Y10" s="638"/>
      <c r="Z10" s="639" t="s">
        <v>139</v>
      </c>
      <c r="AA10" s="639"/>
      <c r="AB10" s="639"/>
      <c r="AC10" s="639"/>
      <c r="AD10" s="640" t="s">
        <v>245</v>
      </c>
      <c r="AE10" s="640"/>
      <c r="AF10" s="640"/>
      <c r="AG10" s="640"/>
      <c r="AH10" s="640"/>
      <c r="AI10" s="640"/>
      <c r="AJ10" s="640"/>
      <c r="AK10" s="640"/>
      <c r="AL10" s="641" t="s">
        <v>139</v>
      </c>
      <c r="AM10" s="642"/>
      <c r="AN10" s="642"/>
      <c r="AO10" s="643"/>
      <c r="AP10" s="633" t="s">
        <v>246</v>
      </c>
      <c r="AQ10" s="634"/>
      <c r="AR10" s="634"/>
      <c r="AS10" s="634"/>
      <c r="AT10" s="634"/>
      <c r="AU10" s="634"/>
      <c r="AV10" s="634"/>
      <c r="AW10" s="634"/>
      <c r="AX10" s="634"/>
      <c r="AY10" s="634"/>
      <c r="AZ10" s="634"/>
      <c r="BA10" s="634"/>
      <c r="BB10" s="634"/>
      <c r="BC10" s="634"/>
      <c r="BD10" s="634"/>
      <c r="BE10" s="634"/>
      <c r="BF10" s="635"/>
      <c r="BG10" s="636">
        <v>65297</v>
      </c>
      <c r="BH10" s="637"/>
      <c r="BI10" s="637"/>
      <c r="BJ10" s="637"/>
      <c r="BK10" s="637"/>
      <c r="BL10" s="637"/>
      <c r="BM10" s="637"/>
      <c r="BN10" s="638"/>
      <c r="BO10" s="639">
        <v>2.6</v>
      </c>
      <c r="BP10" s="639"/>
      <c r="BQ10" s="639"/>
      <c r="BR10" s="639"/>
      <c r="BS10" s="640" t="s">
        <v>139</v>
      </c>
      <c r="BT10" s="640"/>
      <c r="BU10" s="640"/>
      <c r="BV10" s="640"/>
      <c r="BW10" s="640"/>
      <c r="BX10" s="640"/>
      <c r="BY10" s="640"/>
      <c r="BZ10" s="640"/>
      <c r="CA10" s="640"/>
      <c r="CB10" s="644"/>
      <c r="CD10" s="633" t="s">
        <v>247</v>
      </c>
      <c r="CE10" s="634"/>
      <c r="CF10" s="634"/>
      <c r="CG10" s="634"/>
      <c r="CH10" s="634"/>
      <c r="CI10" s="634"/>
      <c r="CJ10" s="634"/>
      <c r="CK10" s="634"/>
      <c r="CL10" s="634"/>
      <c r="CM10" s="634"/>
      <c r="CN10" s="634"/>
      <c r="CO10" s="634"/>
      <c r="CP10" s="634"/>
      <c r="CQ10" s="635"/>
      <c r="CR10" s="636">
        <v>19021</v>
      </c>
      <c r="CS10" s="637"/>
      <c r="CT10" s="637"/>
      <c r="CU10" s="637"/>
      <c r="CV10" s="637"/>
      <c r="CW10" s="637"/>
      <c r="CX10" s="637"/>
      <c r="CY10" s="638"/>
      <c r="CZ10" s="639">
        <v>0.1</v>
      </c>
      <c r="DA10" s="639"/>
      <c r="DB10" s="639"/>
      <c r="DC10" s="639"/>
      <c r="DD10" s="645" t="s">
        <v>129</v>
      </c>
      <c r="DE10" s="637"/>
      <c r="DF10" s="637"/>
      <c r="DG10" s="637"/>
      <c r="DH10" s="637"/>
      <c r="DI10" s="637"/>
      <c r="DJ10" s="637"/>
      <c r="DK10" s="637"/>
      <c r="DL10" s="637"/>
      <c r="DM10" s="637"/>
      <c r="DN10" s="637"/>
      <c r="DO10" s="637"/>
      <c r="DP10" s="638"/>
      <c r="DQ10" s="645">
        <v>13879</v>
      </c>
      <c r="DR10" s="637"/>
      <c r="DS10" s="637"/>
      <c r="DT10" s="637"/>
      <c r="DU10" s="637"/>
      <c r="DV10" s="637"/>
      <c r="DW10" s="637"/>
      <c r="DX10" s="637"/>
      <c r="DY10" s="637"/>
      <c r="DZ10" s="637"/>
      <c r="EA10" s="637"/>
      <c r="EB10" s="637"/>
      <c r="EC10" s="646"/>
    </row>
    <row r="11" spans="2:143" ht="11.25" customHeight="1" x14ac:dyDescent="0.15">
      <c r="B11" s="633" t="s">
        <v>248</v>
      </c>
      <c r="C11" s="634"/>
      <c r="D11" s="634"/>
      <c r="E11" s="634"/>
      <c r="F11" s="634"/>
      <c r="G11" s="634"/>
      <c r="H11" s="634"/>
      <c r="I11" s="634"/>
      <c r="J11" s="634"/>
      <c r="K11" s="634"/>
      <c r="L11" s="634"/>
      <c r="M11" s="634"/>
      <c r="N11" s="634"/>
      <c r="O11" s="634"/>
      <c r="P11" s="634"/>
      <c r="Q11" s="635"/>
      <c r="R11" s="636">
        <v>521296</v>
      </c>
      <c r="S11" s="637"/>
      <c r="T11" s="637"/>
      <c r="U11" s="637"/>
      <c r="V11" s="637"/>
      <c r="W11" s="637"/>
      <c r="X11" s="637"/>
      <c r="Y11" s="638"/>
      <c r="Z11" s="641">
        <v>3</v>
      </c>
      <c r="AA11" s="642"/>
      <c r="AB11" s="642"/>
      <c r="AC11" s="648"/>
      <c r="AD11" s="645">
        <v>521296</v>
      </c>
      <c r="AE11" s="637"/>
      <c r="AF11" s="637"/>
      <c r="AG11" s="637"/>
      <c r="AH11" s="637"/>
      <c r="AI11" s="637"/>
      <c r="AJ11" s="637"/>
      <c r="AK11" s="638"/>
      <c r="AL11" s="641">
        <v>6.2</v>
      </c>
      <c r="AM11" s="642"/>
      <c r="AN11" s="642"/>
      <c r="AO11" s="643"/>
      <c r="AP11" s="633" t="s">
        <v>249</v>
      </c>
      <c r="AQ11" s="634"/>
      <c r="AR11" s="634"/>
      <c r="AS11" s="634"/>
      <c r="AT11" s="634"/>
      <c r="AU11" s="634"/>
      <c r="AV11" s="634"/>
      <c r="AW11" s="634"/>
      <c r="AX11" s="634"/>
      <c r="AY11" s="634"/>
      <c r="AZ11" s="634"/>
      <c r="BA11" s="634"/>
      <c r="BB11" s="634"/>
      <c r="BC11" s="634"/>
      <c r="BD11" s="634"/>
      <c r="BE11" s="634"/>
      <c r="BF11" s="635"/>
      <c r="BG11" s="636">
        <v>77711</v>
      </c>
      <c r="BH11" s="637"/>
      <c r="BI11" s="637"/>
      <c r="BJ11" s="637"/>
      <c r="BK11" s="637"/>
      <c r="BL11" s="637"/>
      <c r="BM11" s="637"/>
      <c r="BN11" s="638"/>
      <c r="BO11" s="639">
        <v>3</v>
      </c>
      <c r="BP11" s="639"/>
      <c r="BQ11" s="639"/>
      <c r="BR11" s="639"/>
      <c r="BS11" s="640">
        <v>10</v>
      </c>
      <c r="BT11" s="640"/>
      <c r="BU11" s="640"/>
      <c r="BV11" s="640"/>
      <c r="BW11" s="640"/>
      <c r="BX11" s="640"/>
      <c r="BY11" s="640"/>
      <c r="BZ11" s="640"/>
      <c r="CA11" s="640"/>
      <c r="CB11" s="644"/>
      <c r="CD11" s="633" t="s">
        <v>250</v>
      </c>
      <c r="CE11" s="634"/>
      <c r="CF11" s="634"/>
      <c r="CG11" s="634"/>
      <c r="CH11" s="634"/>
      <c r="CI11" s="634"/>
      <c r="CJ11" s="634"/>
      <c r="CK11" s="634"/>
      <c r="CL11" s="634"/>
      <c r="CM11" s="634"/>
      <c r="CN11" s="634"/>
      <c r="CO11" s="634"/>
      <c r="CP11" s="634"/>
      <c r="CQ11" s="635"/>
      <c r="CR11" s="636">
        <v>695569</v>
      </c>
      <c r="CS11" s="637"/>
      <c r="CT11" s="637"/>
      <c r="CU11" s="637"/>
      <c r="CV11" s="637"/>
      <c r="CW11" s="637"/>
      <c r="CX11" s="637"/>
      <c r="CY11" s="638"/>
      <c r="CZ11" s="639">
        <v>4.2</v>
      </c>
      <c r="DA11" s="639"/>
      <c r="DB11" s="639"/>
      <c r="DC11" s="639"/>
      <c r="DD11" s="645">
        <v>32861</v>
      </c>
      <c r="DE11" s="637"/>
      <c r="DF11" s="637"/>
      <c r="DG11" s="637"/>
      <c r="DH11" s="637"/>
      <c r="DI11" s="637"/>
      <c r="DJ11" s="637"/>
      <c r="DK11" s="637"/>
      <c r="DL11" s="637"/>
      <c r="DM11" s="637"/>
      <c r="DN11" s="637"/>
      <c r="DO11" s="637"/>
      <c r="DP11" s="638"/>
      <c r="DQ11" s="645">
        <v>387334</v>
      </c>
      <c r="DR11" s="637"/>
      <c r="DS11" s="637"/>
      <c r="DT11" s="637"/>
      <c r="DU11" s="637"/>
      <c r="DV11" s="637"/>
      <c r="DW11" s="637"/>
      <c r="DX11" s="637"/>
      <c r="DY11" s="637"/>
      <c r="DZ11" s="637"/>
      <c r="EA11" s="637"/>
      <c r="EB11" s="637"/>
      <c r="EC11" s="646"/>
    </row>
    <row r="12" spans="2:143" ht="11.25" customHeight="1" x14ac:dyDescent="0.15">
      <c r="B12" s="633" t="s">
        <v>251</v>
      </c>
      <c r="C12" s="634"/>
      <c r="D12" s="634"/>
      <c r="E12" s="634"/>
      <c r="F12" s="634"/>
      <c r="G12" s="634"/>
      <c r="H12" s="634"/>
      <c r="I12" s="634"/>
      <c r="J12" s="634"/>
      <c r="K12" s="634"/>
      <c r="L12" s="634"/>
      <c r="M12" s="634"/>
      <c r="N12" s="634"/>
      <c r="O12" s="634"/>
      <c r="P12" s="634"/>
      <c r="Q12" s="635"/>
      <c r="R12" s="636" t="s">
        <v>129</v>
      </c>
      <c r="S12" s="637"/>
      <c r="T12" s="637"/>
      <c r="U12" s="637"/>
      <c r="V12" s="637"/>
      <c r="W12" s="637"/>
      <c r="X12" s="637"/>
      <c r="Y12" s="638"/>
      <c r="Z12" s="639" t="s">
        <v>139</v>
      </c>
      <c r="AA12" s="639"/>
      <c r="AB12" s="639"/>
      <c r="AC12" s="639"/>
      <c r="AD12" s="640" t="s">
        <v>245</v>
      </c>
      <c r="AE12" s="640"/>
      <c r="AF12" s="640"/>
      <c r="AG12" s="640"/>
      <c r="AH12" s="640"/>
      <c r="AI12" s="640"/>
      <c r="AJ12" s="640"/>
      <c r="AK12" s="640"/>
      <c r="AL12" s="641" t="s">
        <v>129</v>
      </c>
      <c r="AM12" s="642"/>
      <c r="AN12" s="642"/>
      <c r="AO12" s="643"/>
      <c r="AP12" s="633" t="s">
        <v>252</v>
      </c>
      <c r="AQ12" s="634"/>
      <c r="AR12" s="634"/>
      <c r="AS12" s="634"/>
      <c r="AT12" s="634"/>
      <c r="AU12" s="634"/>
      <c r="AV12" s="634"/>
      <c r="AW12" s="634"/>
      <c r="AX12" s="634"/>
      <c r="AY12" s="634"/>
      <c r="AZ12" s="634"/>
      <c r="BA12" s="634"/>
      <c r="BB12" s="634"/>
      <c r="BC12" s="634"/>
      <c r="BD12" s="634"/>
      <c r="BE12" s="634"/>
      <c r="BF12" s="635"/>
      <c r="BG12" s="636">
        <v>1308319</v>
      </c>
      <c r="BH12" s="637"/>
      <c r="BI12" s="637"/>
      <c r="BJ12" s="637"/>
      <c r="BK12" s="637"/>
      <c r="BL12" s="637"/>
      <c r="BM12" s="637"/>
      <c r="BN12" s="638"/>
      <c r="BO12" s="639">
        <v>51.3</v>
      </c>
      <c r="BP12" s="639"/>
      <c r="BQ12" s="639"/>
      <c r="BR12" s="639"/>
      <c r="BS12" s="640" t="s">
        <v>129</v>
      </c>
      <c r="BT12" s="640"/>
      <c r="BU12" s="640"/>
      <c r="BV12" s="640"/>
      <c r="BW12" s="640"/>
      <c r="BX12" s="640"/>
      <c r="BY12" s="640"/>
      <c r="BZ12" s="640"/>
      <c r="CA12" s="640"/>
      <c r="CB12" s="644"/>
      <c r="CD12" s="633" t="s">
        <v>253</v>
      </c>
      <c r="CE12" s="634"/>
      <c r="CF12" s="634"/>
      <c r="CG12" s="634"/>
      <c r="CH12" s="634"/>
      <c r="CI12" s="634"/>
      <c r="CJ12" s="634"/>
      <c r="CK12" s="634"/>
      <c r="CL12" s="634"/>
      <c r="CM12" s="634"/>
      <c r="CN12" s="634"/>
      <c r="CO12" s="634"/>
      <c r="CP12" s="634"/>
      <c r="CQ12" s="635"/>
      <c r="CR12" s="636">
        <v>1780798</v>
      </c>
      <c r="CS12" s="637"/>
      <c r="CT12" s="637"/>
      <c r="CU12" s="637"/>
      <c r="CV12" s="637"/>
      <c r="CW12" s="637"/>
      <c r="CX12" s="637"/>
      <c r="CY12" s="638"/>
      <c r="CZ12" s="639">
        <v>10.8</v>
      </c>
      <c r="DA12" s="639"/>
      <c r="DB12" s="639"/>
      <c r="DC12" s="639"/>
      <c r="DD12" s="645">
        <v>741128</v>
      </c>
      <c r="DE12" s="637"/>
      <c r="DF12" s="637"/>
      <c r="DG12" s="637"/>
      <c r="DH12" s="637"/>
      <c r="DI12" s="637"/>
      <c r="DJ12" s="637"/>
      <c r="DK12" s="637"/>
      <c r="DL12" s="637"/>
      <c r="DM12" s="637"/>
      <c r="DN12" s="637"/>
      <c r="DO12" s="637"/>
      <c r="DP12" s="638"/>
      <c r="DQ12" s="645">
        <v>218824</v>
      </c>
      <c r="DR12" s="637"/>
      <c r="DS12" s="637"/>
      <c r="DT12" s="637"/>
      <c r="DU12" s="637"/>
      <c r="DV12" s="637"/>
      <c r="DW12" s="637"/>
      <c r="DX12" s="637"/>
      <c r="DY12" s="637"/>
      <c r="DZ12" s="637"/>
      <c r="EA12" s="637"/>
      <c r="EB12" s="637"/>
      <c r="EC12" s="646"/>
    </row>
    <row r="13" spans="2:143" ht="11.25" customHeight="1" x14ac:dyDescent="0.15">
      <c r="B13" s="633" t="s">
        <v>254</v>
      </c>
      <c r="C13" s="634"/>
      <c r="D13" s="634"/>
      <c r="E13" s="634"/>
      <c r="F13" s="634"/>
      <c r="G13" s="634"/>
      <c r="H13" s="634"/>
      <c r="I13" s="634"/>
      <c r="J13" s="634"/>
      <c r="K13" s="634"/>
      <c r="L13" s="634"/>
      <c r="M13" s="634"/>
      <c r="N13" s="634"/>
      <c r="O13" s="634"/>
      <c r="P13" s="634"/>
      <c r="Q13" s="635"/>
      <c r="R13" s="636" t="s">
        <v>239</v>
      </c>
      <c r="S13" s="637"/>
      <c r="T13" s="637"/>
      <c r="U13" s="637"/>
      <c r="V13" s="637"/>
      <c r="W13" s="637"/>
      <c r="X13" s="637"/>
      <c r="Y13" s="638"/>
      <c r="Z13" s="639" t="s">
        <v>139</v>
      </c>
      <c r="AA13" s="639"/>
      <c r="AB13" s="639"/>
      <c r="AC13" s="639"/>
      <c r="AD13" s="640" t="s">
        <v>139</v>
      </c>
      <c r="AE13" s="640"/>
      <c r="AF13" s="640"/>
      <c r="AG13" s="640"/>
      <c r="AH13" s="640"/>
      <c r="AI13" s="640"/>
      <c r="AJ13" s="640"/>
      <c r="AK13" s="640"/>
      <c r="AL13" s="641" t="s">
        <v>139</v>
      </c>
      <c r="AM13" s="642"/>
      <c r="AN13" s="642"/>
      <c r="AO13" s="643"/>
      <c r="AP13" s="633" t="s">
        <v>255</v>
      </c>
      <c r="AQ13" s="634"/>
      <c r="AR13" s="634"/>
      <c r="AS13" s="634"/>
      <c r="AT13" s="634"/>
      <c r="AU13" s="634"/>
      <c r="AV13" s="634"/>
      <c r="AW13" s="634"/>
      <c r="AX13" s="634"/>
      <c r="AY13" s="634"/>
      <c r="AZ13" s="634"/>
      <c r="BA13" s="634"/>
      <c r="BB13" s="634"/>
      <c r="BC13" s="634"/>
      <c r="BD13" s="634"/>
      <c r="BE13" s="634"/>
      <c r="BF13" s="635"/>
      <c r="BG13" s="636">
        <v>1292414</v>
      </c>
      <c r="BH13" s="637"/>
      <c r="BI13" s="637"/>
      <c r="BJ13" s="637"/>
      <c r="BK13" s="637"/>
      <c r="BL13" s="637"/>
      <c r="BM13" s="637"/>
      <c r="BN13" s="638"/>
      <c r="BO13" s="639">
        <v>50.7</v>
      </c>
      <c r="BP13" s="639"/>
      <c r="BQ13" s="639"/>
      <c r="BR13" s="639"/>
      <c r="BS13" s="640" t="s">
        <v>129</v>
      </c>
      <c r="BT13" s="640"/>
      <c r="BU13" s="640"/>
      <c r="BV13" s="640"/>
      <c r="BW13" s="640"/>
      <c r="BX13" s="640"/>
      <c r="BY13" s="640"/>
      <c r="BZ13" s="640"/>
      <c r="CA13" s="640"/>
      <c r="CB13" s="644"/>
      <c r="CD13" s="633" t="s">
        <v>256</v>
      </c>
      <c r="CE13" s="634"/>
      <c r="CF13" s="634"/>
      <c r="CG13" s="634"/>
      <c r="CH13" s="634"/>
      <c r="CI13" s="634"/>
      <c r="CJ13" s="634"/>
      <c r="CK13" s="634"/>
      <c r="CL13" s="634"/>
      <c r="CM13" s="634"/>
      <c r="CN13" s="634"/>
      <c r="CO13" s="634"/>
      <c r="CP13" s="634"/>
      <c r="CQ13" s="635"/>
      <c r="CR13" s="636">
        <v>2342590</v>
      </c>
      <c r="CS13" s="637"/>
      <c r="CT13" s="637"/>
      <c r="CU13" s="637"/>
      <c r="CV13" s="637"/>
      <c r="CW13" s="637"/>
      <c r="CX13" s="637"/>
      <c r="CY13" s="638"/>
      <c r="CZ13" s="639">
        <v>14.3</v>
      </c>
      <c r="DA13" s="639"/>
      <c r="DB13" s="639"/>
      <c r="DC13" s="639"/>
      <c r="DD13" s="645">
        <v>556744</v>
      </c>
      <c r="DE13" s="637"/>
      <c r="DF13" s="637"/>
      <c r="DG13" s="637"/>
      <c r="DH13" s="637"/>
      <c r="DI13" s="637"/>
      <c r="DJ13" s="637"/>
      <c r="DK13" s="637"/>
      <c r="DL13" s="637"/>
      <c r="DM13" s="637"/>
      <c r="DN13" s="637"/>
      <c r="DO13" s="637"/>
      <c r="DP13" s="638"/>
      <c r="DQ13" s="645">
        <v>1812110</v>
      </c>
      <c r="DR13" s="637"/>
      <c r="DS13" s="637"/>
      <c r="DT13" s="637"/>
      <c r="DU13" s="637"/>
      <c r="DV13" s="637"/>
      <c r="DW13" s="637"/>
      <c r="DX13" s="637"/>
      <c r="DY13" s="637"/>
      <c r="DZ13" s="637"/>
      <c r="EA13" s="637"/>
      <c r="EB13" s="637"/>
      <c r="EC13" s="646"/>
    </row>
    <row r="14" spans="2:143" ht="11.25" customHeight="1" x14ac:dyDescent="0.15">
      <c r="B14" s="633" t="s">
        <v>257</v>
      </c>
      <c r="C14" s="634"/>
      <c r="D14" s="634"/>
      <c r="E14" s="634"/>
      <c r="F14" s="634"/>
      <c r="G14" s="634"/>
      <c r="H14" s="634"/>
      <c r="I14" s="634"/>
      <c r="J14" s="634"/>
      <c r="K14" s="634"/>
      <c r="L14" s="634"/>
      <c r="M14" s="634"/>
      <c r="N14" s="634"/>
      <c r="O14" s="634"/>
      <c r="P14" s="634"/>
      <c r="Q14" s="635"/>
      <c r="R14" s="636" t="s">
        <v>139</v>
      </c>
      <c r="S14" s="637"/>
      <c r="T14" s="637"/>
      <c r="U14" s="637"/>
      <c r="V14" s="637"/>
      <c r="W14" s="637"/>
      <c r="X14" s="637"/>
      <c r="Y14" s="638"/>
      <c r="Z14" s="639" t="s">
        <v>139</v>
      </c>
      <c r="AA14" s="639"/>
      <c r="AB14" s="639"/>
      <c r="AC14" s="639"/>
      <c r="AD14" s="640" t="s">
        <v>139</v>
      </c>
      <c r="AE14" s="640"/>
      <c r="AF14" s="640"/>
      <c r="AG14" s="640"/>
      <c r="AH14" s="640"/>
      <c r="AI14" s="640"/>
      <c r="AJ14" s="640"/>
      <c r="AK14" s="640"/>
      <c r="AL14" s="641" t="s">
        <v>245</v>
      </c>
      <c r="AM14" s="642"/>
      <c r="AN14" s="642"/>
      <c r="AO14" s="643"/>
      <c r="AP14" s="633" t="s">
        <v>258</v>
      </c>
      <c r="AQ14" s="634"/>
      <c r="AR14" s="634"/>
      <c r="AS14" s="634"/>
      <c r="AT14" s="634"/>
      <c r="AU14" s="634"/>
      <c r="AV14" s="634"/>
      <c r="AW14" s="634"/>
      <c r="AX14" s="634"/>
      <c r="AY14" s="634"/>
      <c r="AZ14" s="634"/>
      <c r="BA14" s="634"/>
      <c r="BB14" s="634"/>
      <c r="BC14" s="634"/>
      <c r="BD14" s="634"/>
      <c r="BE14" s="634"/>
      <c r="BF14" s="635"/>
      <c r="BG14" s="636">
        <v>106069</v>
      </c>
      <c r="BH14" s="637"/>
      <c r="BI14" s="637"/>
      <c r="BJ14" s="637"/>
      <c r="BK14" s="637"/>
      <c r="BL14" s="637"/>
      <c r="BM14" s="637"/>
      <c r="BN14" s="638"/>
      <c r="BO14" s="639">
        <v>4.2</v>
      </c>
      <c r="BP14" s="639"/>
      <c r="BQ14" s="639"/>
      <c r="BR14" s="639"/>
      <c r="BS14" s="640" t="s">
        <v>129</v>
      </c>
      <c r="BT14" s="640"/>
      <c r="BU14" s="640"/>
      <c r="BV14" s="640"/>
      <c r="BW14" s="640"/>
      <c r="BX14" s="640"/>
      <c r="BY14" s="640"/>
      <c r="BZ14" s="640"/>
      <c r="CA14" s="640"/>
      <c r="CB14" s="644"/>
      <c r="CD14" s="633" t="s">
        <v>259</v>
      </c>
      <c r="CE14" s="634"/>
      <c r="CF14" s="634"/>
      <c r="CG14" s="634"/>
      <c r="CH14" s="634"/>
      <c r="CI14" s="634"/>
      <c r="CJ14" s="634"/>
      <c r="CK14" s="634"/>
      <c r="CL14" s="634"/>
      <c r="CM14" s="634"/>
      <c r="CN14" s="634"/>
      <c r="CO14" s="634"/>
      <c r="CP14" s="634"/>
      <c r="CQ14" s="635"/>
      <c r="CR14" s="636">
        <v>455587</v>
      </c>
      <c r="CS14" s="637"/>
      <c r="CT14" s="637"/>
      <c r="CU14" s="637"/>
      <c r="CV14" s="637"/>
      <c r="CW14" s="637"/>
      <c r="CX14" s="637"/>
      <c r="CY14" s="638"/>
      <c r="CZ14" s="639">
        <v>2.8</v>
      </c>
      <c r="DA14" s="639"/>
      <c r="DB14" s="639"/>
      <c r="DC14" s="639"/>
      <c r="DD14" s="645">
        <v>13441</v>
      </c>
      <c r="DE14" s="637"/>
      <c r="DF14" s="637"/>
      <c r="DG14" s="637"/>
      <c r="DH14" s="637"/>
      <c r="DI14" s="637"/>
      <c r="DJ14" s="637"/>
      <c r="DK14" s="637"/>
      <c r="DL14" s="637"/>
      <c r="DM14" s="637"/>
      <c r="DN14" s="637"/>
      <c r="DO14" s="637"/>
      <c r="DP14" s="638"/>
      <c r="DQ14" s="645">
        <v>413834</v>
      </c>
      <c r="DR14" s="637"/>
      <c r="DS14" s="637"/>
      <c r="DT14" s="637"/>
      <c r="DU14" s="637"/>
      <c r="DV14" s="637"/>
      <c r="DW14" s="637"/>
      <c r="DX14" s="637"/>
      <c r="DY14" s="637"/>
      <c r="DZ14" s="637"/>
      <c r="EA14" s="637"/>
      <c r="EB14" s="637"/>
      <c r="EC14" s="646"/>
    </row>
    <row r="15" spans="2:143" ht="11.25" customHeight="1" x14ac:dyDescent="0.15">
      <c r="B15" s="633" t="s">
        <v>260</v>
      </c>
      <c r="C15" s="634"/>
      <c r="D15" s="634"/>
      <c r="E15" s="634"/>
      <c r="F15" s="634"/>
      <c r="G15" s="634"/>
      <c r="H15" s="634"/>
      <c r="I15" s="634"/>
      <c r="J15" s="634"/>
      <c r="K15" s="634"/>
      <c r="L15" s="634"/>
      <c r="M15" s="634"/>
      <c r="N15" s="634"/>
      <c r="O15" s="634"/>
      <c r="P15" s="634"/>
      <c r="Q15" s="635"/>
      <c r="R15" s="636" t="s">
        <v>139</v>
      </c>
      <c r="S15" s="637"/>
      <c r="T15" s="637"/>
      <c r="U15" s="637"/>
      <c r="V15" s="637"/>
      <c r="W15" s="637"/>
      <c r="X15" s="637"/>
      <c r="Y15" s="638"/>
      <c r="Z15" s="639" t="s">
        <v>245</v>
      </c>
      <c r="AA15" s="639"/>
      <c r="AB15" s="639"/>
      <c r="AC15" s="639"/>
      <c r="AD15" s="640" t="s">
        <v>239</v>
      </c>
      <c r="AE15" s="640"/>
      <c r="AF15" s="640"/>
      <c r="AG15" s="640"/>
      <c r="AH15" s="640"/>
      <c r="AI15" s="640"/>
      <c r="AJ15" s="640"/>
      <c r="AK15" s="640"/>
      <c r="AL15" s="641" t="s">
        <v>239</v>
      </c>
      <c r="AM15" s="642"/>
      <c r="AN15" s="642"/>
      <c r="AO15" s="643"/>
      <c r="AP15" s="633" t="s">
        <v>261</v>
      </c>
      <c r="AQ15" s="634"/>
      <c r="AR15" s="634"/>
      <c r="AS15" s="634"/>
      <c r="AT15" s="634"/>
      <c r="AU15" s="634"/>
      <c r="AV15" s="634"/>
      <c r="AW15" s="634"/>
      <c r="AX15" s="634"/>
      <c r="AY15" s="634"/>
      <c r="AZ15" s="634"/>
      <c r="BA15" s="634"/>
      <c r="BB15" s="634"/>
      <c r="BC15" s="634"/>
      <c r="BD15" s="634"/>
      <c r="BE15" s="634"/>
      <c r="BF15" s="635"/>
      <c r="BG15" s="636">
        <v>162119</v>
      </c>
      <c r="BH15" s="637"/>
      <c r="BI15" s="637"/>
      <c r="BJ15" s="637"/>
      <c r="BK15" s="637"/>
      <c r="BL15" s="637"/>
      <c r="BM15" s="637"/>
      <c r="BN15" s="638"/>
      <c r="BO15" s="639">
        <v>6.4</v>
      </c>
      <c r="BP15" s="639"/>
      <c r="BQ15" s="639"/>
      <c r="BR15" s="639"/>
      <c r="BS15" s="640" t="s">
        <v>239</v>
      </c>
      <c r="BT15" s="640"/>
      <c r="BU15" s="640"/>
      <c r="BV15" s="640"/>
      <c r="BW15" s="640"/>
      <c r="BX15" s="640"/>
      <c r="BY15" s="640"/>
      <c r="BZ15" s="640"/>
      <c r="CA15" s="640"/>
      <c r="CB15" s="644"/>
      <c r="CD15" s="633" t="s">
        <v>262</v>
      </c>
      <c r="CE15" s="634"/>
      <c r="CF15" s="634"/>
      <c r="CG15" s="634"/>
      <c r="CH15" s="634"/>
      <c r="CI15" s="634"/>
      <c r="CJ15" s="634"/>
      <c r="CK15" s="634"/>
      <c r="CL15" s="634"/>
      <c r="CM15" s="634"/>
      <c r="CN15" s="634"/>
      <c r="CO15" s="634"/>
      <c r="CP15" s="634"/>
      <c r="CQ15" s="635"/>
      <c r="CR15" s="636">
        <v>1212660</v>
      </c>
      <c r="CS15" s="637"/>
      <c r="CT15" s="637"/>
      <c r="CU15" s="637"/>
      <c r="CV15" s="637"/>
      <c r="CW15" s="637"/>
      <c r="CX15" s="637"/>
      <c r="CY15" s="638"/>
      <c r="CZ15" s="639">
        <v>7.4</v>
      </c>
      <c r="DA15" s="639"/>
      <c r="DB15" s="639"/>
      <c r="DC15" s="639"/>
      <c r="DD15" s="645">
        <v>182455</v>
      </c>
      <c r="DE15" s="637"/>
      <c r="DF15" s="637"/>
      <c r="DG15" s="637"/>
      <c r="DH15" s="637"/>
      <c r="DI15" s="637"/>
      <c r="DJ15" s="637"/>
      <c r="DK15" s="637"/>
      <c r="DL15" s="637"/>
      <c r="DM15" s="637"/>
      <c r="DN15" s="637"/>
      <c r="DO15" s="637"/>
      <c r="DP15" s="638"/>
      <c r="DQ15" s="645">
        <v>795189</v>
      </c>
      <c r="DR15" s="637"/>
      <c r="DS15" s="637"/>
      <c r="DT15" s="637"/>
      <c r="DU15" s="637"/>
      <c r="DV15" s="637"/>
      <c r="DW15" s="637"/>
      <c r="DX15" s="637"/>
      <c r="DY15" s="637"/>
      <c r="DZ15" s="637"/>
      <c r="EA15" s="637"/>
      <c r="EB15" s="637"/>
      <c r="EC15" s="646"/>
    </row>
    <row r="16" spans="2:143" ht="11.25" customHeight="1" x14ac:dyDescent="0.15">
      <c r="B16" s="633" t="s">
        <v>263</v>
      </c>
      <c r="C16" s="634"/>
      <c r="D16" s="634"/>
      <c r="E16" s="634"/>
      <c r="F16" s="634"/>
      <c r="G16" s="634"/>
      <c r="H16" s="634"/>
      <c r="I16" s="634"/>
      <c r="J16" s="634"/>
      <c r="K16" s="634"/>
      <c r="L16" s="634"/>
      <c r="M16" s="634"/>
      <c r="N16" s="634"/>
      <c r="O16" s="634"/>
      <c r="P16" s="634"/>
      <c r="Q16" s="635"/>
      <c r="R16" s="636">
        <v>12530</v>
      </c>
      <c r="S16" s="637"/>
      <c r="T16" s="637"/>
      <c r="U16" s="637"/>
      <c r="V16" s="637"/>
      <c r="W16" s="637"/>
      <c r="X16" s="637"/>
      <c r="Y16" s="638"/>
      <c r="Z16" s="639">
        <v>0.1</v>
      </c>
      <c r="AA16" s="639"/>
      <c r="AB16" s="639"/>
      <c r="AC16" s="639"/>
      <c r="AD16" s="640">
        <v>12530</v>
      </c>
      <c r="AE16" s="640"/>
      <c r="AF16" s="640"/>
      <c r="AG16" s="640"/>
      <c r="AH16" s="640"/>
      <c r="AI16" s="640"/>
      <c r="AJ16" s="640"/>
      <c r="AK16" s="640"/>
      <c r="AL16" s="641">
        <v>0.1</v>
      </c>
      <c r="AM16" s="642"/>
      <c r="AN16" s="642"/>
      <c r="AO16" s="643"/>
      <c r="AP16" s="633" t="s">
        <v>264</v>
      </c>
      <c r="AQ16" s="634"/>
      <c r="AR16" s="634"/>
      <c r="AS16" s="634"/>
      <c r="AT16" s="634"/>
      <c r="AU16" s="634"/>
      <c r="AV16" s="634"/>
      <c r="AW16" s="634"/>
      <c r="AX16" s="634"/>
      <c r="AY16" s="634"/>
      <c r="AZ16" s="634"/>
      <c r="BA16" s="634"/>
      <c r="BB16" s="634"/>
      <c r="BC16" s="634"/>
      <c r="BD16" s="634"/>
      <c r="BE16" s="634"/>
      <c r="BF16" s="635"/>
      <c r="BG16" s="636" t="s">
        <v>129</v>
      </c>
      <c r="BH16" s="637"/>
      <c r="BI16" s="637"/>
      <c r="BJ16" s="637"/>
      <c r="BK16" s="637"/>
      <c r="BL16" s="637"/>
      <c r="BM16" s="637"/>
      <c r="BN16" s="638"/>
      <c r="BO16" s="639" t="s">
        <v>139</v>
      </c>
      <c r="BP16" s="639"/>
      <c r="BQ16" s="639"/>
      <c r="BR16" s="639"/>
      <c r="BS16" s="640" t="s">
        <v>239</v>
      </c>
      <c r="BT16" s="640"/>
      <c r="BU16" s="640"/>
      <c r="BV16" s="640"/>
      <c r="BW16" s="640"/>
      <c r="BX16" s="640"/>
      <c r="BY16" s="640"/>
      <c r="BZ16" s="640"/>
      <c r="CA16" s="640"/>
      <c r="CB16" s="644"/>
      <c r="CD16" s="633" t="s">
        <v>265</v>
      </c>
      <c r="CE16" s="634"/>
      <c r="CF16" s="634"/>
      <c r="CG16" s="634"/>
      <c r="CH16" s="634"/>
      <c r="CI16" s="634"/>
      <c r="CJ16" s="634"/>
      <c r="CK16" s="634"/>
      <c r="CL16" s="634"/>
      <c r="CM16" s="634"/>
      <c r="CN16" s="634"/>
      <c r="CO16" s="634"/>
      <c r="CP16" s="634"/>
      <c r="CQ16" s="635"/>
      <c r="CR16" s="636">
        <v>15521</v>
      </c>
      <c r="CS16" s="637"/>
      <c r="CT16" s="637"/>
      <c r="CU16" s="637"/>
      <c r="CV16" s="637"/>
      <c r="CW16" s="637"/>
      <c r="CX16" s="637"/>
      <c r="CY16" s="638"/>
      <c r="CZ16" s="639">
        <v>0.1</v>
      </c>
      <c r="DA16" s="639"/>
      <c r="DB16" s="639"/>
      <c r="DC16" s="639"/>
      <c r="DD16" s="645" t="s">
        <v>266</v>
      </c>
      <c r="DE16" s="637"/>
      <c r="DF16" s="637"/>
      <c r="DG16" s="637"/>
      <c r="DH16" s="637"/>
      <c r="DI16" s="637"/>
      <c r="DJ16" s="637"/>
      <c r="DK16" s="637"/>
      <c r="DL16" s="637"/>
      <c r="DM16" s="637"/>
      <c r="DN16" s="637"/>
      <c r="DO16" s="637"/>
      <c r="DP16" s="638"/>
      <c r="DQ16" s="645">
        <v>14480</v>
      </c>
      <c r="DR16" s="637"/>
      <c r="DS16" s="637"/>
      <c r="DT16" s="637"/>
      <c r="DU16" s="637"/>
      <c r="DV16" s="637"/>
      <c r="DW16" s="637"/>
      <c r="DX16" s="637"/>
      <c r="DY16" s="637"/>
      <c r="DZ16" s="637"/>
      <c r="EA16" s="637"/>
      <c r="EB16" s="637"/>
      <c r="EC16" s="646"/>
    </row>
    <row r="17" spans="2:133" ht="11.25" customHeight="1" x14ac:dyDescent="0.15">
      <c r="B17" s="633" t="s">
        <v>267</v>
      </c>
      <c r="C17" s="634"/>
      <c r="D17" s="634"/>
      <c r="E17" s="634"/>
      <c r="F17" s="634"/>
      <c r="G17" s="634"/>
      <c r="H17" s="634"/>
      <c r="I17" s="634"/>
      <c r="J17" s="634"/>
      <c r="K17" s="634"/>
      <c r="L17" s="634"/>
      <c r="M17" s="634"/>
      <c r="N17" s="634"/>
      <c r="O17" s="634"/>
      <c r="P17" s="634"/>
      <c r="Q17" s="635"/>
      <c r="R17" s="636">
        <v>45627</v>
      </c>
      <c r="S17" s="637"/>
      <c r="T17" s="637"/>
      <c r="U17" s="637"/>
      <c r="V17" s="637"/>
      <c r="W17" s="637"/>
      <c r="X17" s="637"/>
      <c r="Y17" s="638"/>
      <c r="Z17" s="639">
        <v>0.3</v>
      </c>
      <c r="AA17" s="639"/>
      <c r="AB17" s="639"/>
      <c r="AC17" s="639"/>
      <c r="AD17" s="640">
        <v>45627</v>
      </c>
      <c r="AE17" s="640"/>
      <c r="AF17" s="640"/>
      <c r="AG17" s="640"/>
      <c r="AH17" s="640"/>
      <c r="AI17" s="640"/>
      <c r="AJ17" s="640"/>
      <c r="AK17" s="640"/>
      <c r="AL17" s="641">
        <v>0.5</v>
      </c>
      <c r="AM17" s="642"/>
      <c r="AN17" s="642"/>
      <c r="AO17" s="643"/>
      <c r="AP17" s="633" t="s">
        <v>268</v>
      </c>
      <c r="AQ17" s="634"/>
      <c r="AR17" s="634"/>
      <c r="AS17" s="634"/>
      <c r="AT17" s="634"/>
      <c r="AU17" s="634"/>
      <c r="AV17" s="634"/>
      <c r="AW17" s="634"/>
      <c r="AX17" s="634"/>
      <c r="AY17" s="634"/>
      <c r="AZ17" s="634"/>
      <c r="BA17" s="634"/>
      <c r="BB17" s="634"/>
      <c r="BC17" s="634"/>
      <c r="BD17" s="634"/>
      <c r="BE17" s="634"/>
      <c r="BF17" s="635"/>
      <c r="BG17" s="636" t="s">
        <v>239</v>
      </c>
      <c r="BH17" s="637"/>
      <c r="BI17" s="637"/>
      <c r="BJ17" s="637"/>
      <c r="BK17" s="637"/>
      <c r="BL17" s="637"/>
      <c r="BM17" s="637"/>
      <c r="BN17" s="638"/>
      <c r="BO17" s="639" t="s">
        <v>239</v>
      </c>
      <c r="BP17" s="639"/>
      <c r="BQ17" s="639"/>
      <c r="BR17" s="639"/>
      <c r="BS17" s="640" t="s">
        <v>239</v>
      </c>
      <c r="BT17" s="640"/>
      <c r="BU17" s="640"/>
      <c r="BV17" s="640"/>
      <c r="BW17" s="640"/>
      <c r="BX17" s="640"/>
      <c r="BY17" s="640"/>
      <c r="BZ17" s="640"/>
      <c r="CA17" s="640"/>
      <c r="CB17" s="644"/>
      <c r="CD17" s="633" t="s">
        <v>269</v>
      </c>
      <c r="CE17" s="634"/>
      <c r="CF17" s="634"/>
      <c r="CG17" s="634"/>
      <c r="CH17" s="634"/>
      <c r="CI17" s="634"/>
      <c r="CJ17" s="634"/>
      <c r="CK17" s="634"/>
      <c r="CL17" s="634"/>
      <c r="CM17" s="634"/>
      <c r="CN17" s="634"/>
      <c r="CO17" s="634"/>
      <c r="CP17" s="634"/>
      <c r="CQ17" s="635"/>
      <c r="CR17" s="636">
        <v>1749096</v>
      </c>
      <c r="CS17" s="637"/>
      <c r="CT17" s="637"/>
      <c r="CU17" s="637"/>
      <c r="CV17" s="637"/>
      <c r="CW17" s="637"/>
      <c r="CX17" s="637"/>
      <c r="CY17" s="638"/>
      <c r="CZ17" s="639">
        <v>10.7</v>
      </c>
      <c r="DA17" s="639"/>
      <c r="DB17" s="639"/>
      <c r="DC17" s="639"/>
      <c r="DD17" s="645" t="s">
        <v>139</v>
      </c>
      <c r="DE17" s="637"/>
      <c r="DF17" s="637"/>
      <c r="DG17" s="637"/>
      <c r="DH17" s="637"/>
      <c r="DI17" s="637"/>
      <c r="DJ17" s="637"/>
      <c r="DK17" s="637"/>
      <c r="DL17" s="637"/>
      <c r="DM17" s="637"/>
      <c r="DN17" s="637"/>
      <c r="DO17" s="637"/>
      <c r="DP17" s="638"/>
      <c r="DQ17" s="645">
        <v>1704122</v>
      </c>
      <c r="DR17" s="637"/>
      <c r="DS17" s="637"/>
      <c r="DT17" s="637"/>
      <c r="DU17" s="637"/>
      <c r="DV17" s="637"/>
      <c r="DW17" s="637"/>
      <c r="DX17" s="637"/>
      <c r="DY17" s="637"/>
      <c r="DZ17" s="637"/>
      <c r="EA17" s="637"/>
      <c r="EB17" s="637"/>
      <c r="EC17" s="646"/>
    </row>
    <row r="18" spans="2:133" ht="11.25" customHeight="1" x14ac:dyDescent="0.15">
      <c r="B18" s="633" t="s">
        <v>270</v>
      </c>
      <c r="C18" s="634"/>
      <c r="D18" s="634"/>
      <c r="E18" s="634"/>
      <c r="F18" s="634"/>
      <c r="G18" s="634"/>
      <c r="H18" s="634"/>
      <c r="I18" s="634"/>
      <c r="J18" s="634"/>
      <c r="K18" s="634"/>
      <c r="L18" s="634"/>
      <c r="M18" s="634"/>
      <c r="N18" s="634"/>
      <c r="O18" s="634"/>
      <c r="P18" s="634"/>
      <c r="Q18" s="635"/>
      <c r="R18" s="636">
        <v>8624</v>
      </c>
      <c r="S18" s="637"/>
      <c r="T18" s="637"/>
      <c r="U18" s="637"/>
      <c r="V18" s="637"/>
      <c r="W18" s="637"/>
      <c r="X18" s="637"/>
      <c r="Y18" s="638"/>
      <c r="Z18" s="639">
        <v>0</v>
      </c>
      <c r="AA18" s="639"/>
      <c r="AB18" s="639"/>
      <c r="AC18" s="639"/>
      <c r="AD18" s="640">
        <v>8624</v>
      </c>
      <c r="AE18" s="640"/>
      <c r="AF18" s="640"/>
      <c r="AG18" s="640"/>
      <c r="AH18" s="640"/>
      <c r="AI18" s="640"/>
      <c r="AJ18" s="640"/>
      <c r="AK18" s="640"/>
      <c r="AL18" s="641">
        <v>0.1</v>
      </c>
      <c r="AM18" s="642"/>
      <c r="AN18" s="642"/>
      <c r="AO18" s="643"/>
      <c r="AP18" s="633" t="s">
        <v>271</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39" t="s">
        <v>139</v>
      </c>
      <c r="BP18" s="639"/>
      <c r="BQ18" s="639"/>
      <c r="BR18" s="639"/>
      <c r="BS18" s="640" t="s">
        <v>129</v>
      </c>
      <c r="BT18" s="640"/>
      <c r="BU18" s="640"/>
      <c r="BV18" s="640"/>
      <c r="BW18" s="640"/>
      <c r="BX18" s="640"/>
      <c r="BY18" s="640"/>
      <c r="BZ18" s="640"/>
      <c r="CA18" s="640"/>
      <c r="CB18" s="644"/>
      <c r="CD18" s="633" t="s">
        <v>272</v>
      </c>
      <c r="CE18" s="634"/>
      <c r="CF18" s="634"/>
      <c r="CG18" s="634"/>
      <c r="CH18" s="634"/>
      <c r="CI18" s="634"/>
      <c r="CJ18" s="634"/>
      <c r="CK18" s="634"/>
      <c r="CL18" s="634"/>
      <c r="CM18" s="634"/>
      <c r="CN18" s="634"/>
      <c r="CO18" s="634"/>
      <c r="CP18" s="634"/>
      <c r="CQ18" s="635"/>
      <c r="CR18" s="636" t="s">
        <v>266</v>
      </c>
      <c r="CS18" s="637"/>
      <c r="CT18" s="637"/>
      <c r="CU18" s="637"/>
      <c r="CV18" s="637"/>
      <c r="CW18" s="637"/>
      <c r="CX18" s="637"/>
      <c r="CY18" s="638"/>
      <c r="CZ18" s="639" t="s">
        <v>129</v>
      </c>
      <c r="DA18" s="639"/>
      <c r="DB18" s="639"/>
      <c r="DC18" s="639"/>
      <c r="DD18" s="645" t="s">
        <v>239</v>
      </c>
      <c r="DE18" s="637"/>
      <c r="DF18" s="637"/>
      <c r="DG18" s="637"/>
      <c r="DH18" s="637"/>
      <c r="DI18" s="637"/>
      <c r="DJ18" s="637"/>
      <c r="DK18" s="637"/>
      <c r="DL18" s="637"/>
      <c r="DM18" s="637"/>
      <c r="DN18" s="637"/>
      <c r="DO18" s="637"/>
      <c r="DP18" s="638"/>
      <c r="DQ18" s="645" t="s">
        <v>266</v>
      </c>
      <c r="DR18" s="637"/>
      <c r="DS18" s="637"/>
      <c r="DT18" s="637"/>
      <c r="DU18" s="637"/>
      <c r="DV18" s="637"/>
      <c r="DW18" s="637"/>
      <c r="DX18" s="637"/>
      <c r="DY18" s="637"/>
      <c r="DZ18" s="637"/>
      <c r="EA18" s="637"/>
      <c r="EB18" s="637"/>
      <c r="EC18" s="646"/>
    </row>
    <row r="19" spans="2:133" ht="11.25" customHeight="1" x14ac:dyDescent="0.15">
      <c r="B19" s="633" t="s">
        <v>273</v>
      </c>
      <c r="C19" s="634"/>
      <c r="D19" s="634"/>
      <c r="E19" s="634"/>
      <c r="F19" s="634"/>
      <c r="G19" s="634"/>
      <c r="H19" s="634"/>
      <c r="I19" s="634"/>
      <c r="J19" s="634"/>
      <c r="K19" s="634"/>
      <c r="L19" s="634"/>
      <c r="M19" s="634"/>
      <c r="N19" s="634"/>
      <c r="O19" s="634"/>
      <c r="P19" s="634"/>
      <c r="Q19" s="635"/>
      <c r="R19" s="636">
        <v>8624</v>
      </c>
      <c r="S19" s="637"/>
      <c r="T19" s="637"/>
      <c r="U19" s="637"/>
      <c r="V19" s="637"/>
      <c r="W19" s="637"/>
      <c r="X19" s="637"/>
      <c r="Y19" s="638"/>
      <c r="Z19" s="639">
        <v>0</v>
      </c>
      <c r="AA19" s="639"/>
      <c r="AB19" s="639"/>
      <c r="AC19" s="639"/>
      <c r="AD19" s="640">
        <v>8624</v>
      </c>
      <c r="AE19" s="640"/>
      <c r="AF19" s="640"/>
      <c r="AG19" s="640"/>
      <c r="AH19" s="640"/>
      <c r="AI19" s="640"/>
      <c r="AJ19" s="640"/>
      <c r="AK19" s="640"/>
      <c r="AL19" s="641">
        <v>0.1</v>
      </c>
      <c r="AM19" s="642"/>
      <c r="AN19" s="642"/>
      <c r="AO19" s="643"/>
      <c r="AP19" s="633" t="s">
        <v>274</v>
      </c>
      <c r="AQ19" s="634"/>
      <c r="AR19" s="634"/>
      <c r="AS19" s="634"/>
      <c r="AT19" s="634"/>
      <c r="AU19" s="634"/>
      <c r="AV19" s="634"/>
      <c r="AW19" s="634"/>
      <c r="AX19" s="634"/>
      <c r="AY19" s="634"/>
      <c r="AZ19" s="634"/>
      <c r="BA19" s="634"/>
      <c r="BB19" s="634"/>
      <c r="BC19" s="634"/>
      <c r="BD19" s="634"/>
      <c r="BE19" s="634"/>
      <c r="BF19" s="635"/>
      <c r="BG19" s="636">
        <v>72299</v>
      </c>
      <c r="BH19" s="637"/>
      <c r="BI19" s="637"/>
      <c r="BJ19" s="637"/>
      <c r="BK19" s="637"/>
      <c r="BL19" s="637"/>
      <c r="BM19" s="637"/>
      <c r="BN19" s="638"/>
      <c r="BO19" s="639">
        <v>2.8</v>
      </c>
      <c r="BP19" s="639"/>
      <c r="BQ19" s="639"/>
      <c r="BR19" s="639"/>
      <c r="BS19" s="640" t="s">
        <v>129</v>
      </c>
      <c r="BT19" s="640"/>
      <c r="BU19" s="640"/>
      <c r="BV19" s="640"/>
      <c r="BW19" s="640"/>
      <c r="BX19" s="640"/>
      <c r="BY19" s="640"/>
      <c r="BZ19" s="640"/>
      <c r="CA19" s="640"/>
      <c r="CB19" s="644"/>
      <c r="CD19" s="633" t="s">
        <v>275</v>
      </c>
      <c r="CE19" s="634"/>
      <c r="CF19" s="634"/>
      <c r="CG19" s="634"/>
      <c r="CH19" s="634"/>
      <c r="CI19" s="634"/>
      <c r="CJ19" s="634"/>
      <c r="CK19" s="634"/>
      <c r="CL19" s="634"/>
      <c r="CM19" s="634"/>
      <c r="CN19" s="634"/>
      <c r="CO19" s="634"/>
      <c r="CP19" s="634"/>
      <c r="CQ19" s="635"/>
      <c r="CR19" s="636" t="s">
        <v>129</v>
      </c>
      <c r="CS19" s="637"/>
      <c r="CT19" s="637"/>
      <c r="CU19" s="637"/>
      <c r="CV19" s="637"/>
      <c r="CW19" s="637"/>
      <c r="CX19" s="637"/>
      <c r="CY19" s="638"/>
      <c r="CZ19" s="639" t="s">
        <v>129</v>
      </c>
      <c r="DA19" s="639"/>
      <c r="DB19" s="639"/>
      <c r="DC19" s="639"/>
      <c r="DD19" s="645" t="s">
        <v>129</v>
      </c>
      <c r="DE19" s="637"/>
      <c r="DF19" s="637"/>
      <c r="DG19" s="637"/>
      <c r="DH19" s="637"/>
      <c r="DI19" s="637"/>
      <c r="DJ19" s="637"/>
      <c r="DK19" s="637"/>
      <c r="DL19" s="637"/>
      <c r="DM19" s="637"/>
      <c r="DN19" s="637"/>
      <c r="DO19" s="637"/>
      <c r="DP19" s="638"/>
      <c r="DQ19" s="645" t="s">
        <v>139</v>
      </c>
      <c r="DR19" s="637"/>
      <c r="DS19" s="637"/>
      <c r="DT19" s="637"/>
      <c r="DU19" s="637"/>
      <c r="DV19" s="637"/>
      <c r="DW19" s="637"/>
      <c r="DX19" s="637"/>
      <c r="DY19" s="637"/>
      <c r="DZ19" s="637"/>
      <c r="EA19" s="637"/>
      <c r="EB19" s="637"/>
      <c r="EC19" s="646"/>
    </row>
    <row r="20" spans="2:133" ht="11.25" customHeight="1" x14ac:dyDescent="0.15">
      <c r="B20" s="649" t="s">
        <v>276</v>
      </c>
      <c r="C20" s="650"/>
      <c r="D20" s="650"/>
      <c r="E20" s="650"/>
      <c r="F20" s="650"/>
      <c r="G20" s="650"/>
      <c r="H20" s="650"/>
      <c r="I20" s="650"/>
      <c r="J20" s="650"/>
      <c r="K20" s="650"/>
      <c r="L20" s="650"/>
      <c r="M20" s="650"/>
      <c r="N20" s="650"/>
      <c r="O20" s="650"/>
      <c r="P20" s="650"/>
      <c r="Q20" s="651"/>
      <c r="R20" s="636" t="s">
        <v>239</v>
      </c>
      <c r="S20" s="637"/>
      <c r="T20" s="637"/>
      <c r="U20" s="637"/>
      <c r="V20" s="637"/>
      <c r="W20" s="637"/>
      <c r="X20" s="637"/>
      <c r="Y20" s="638"/>
      <c r="Z20" s="639" t="s">
        <v>139</v>
      </c>
      <c r="AA20" s="639"/>
      <c r="AB20" s="639"/>
      <c r="AC20" s="639"/>
      <c r="AD20" s="640" t="s">
        <v>239</v>
      </c>
      <c r="AE20" s="640"/>
      <c r="AF20" s="640"/>
      <c r="AG20" s="640"/>
      <c r="AH20" s="640"/>
      <c r="AI20" s="640"/>
      <c r="AJ20" s="640"/>
      <c r="AK20" s="640"/>
      <c r="AL20" s="641" t="s">
        <v>129</v>
      </c>
      <c r="AM20" s="642"/>
      <c r="AN20" s="642"/>
      <c r="AO20" s="643"/>
      <c r="AP20" s="633" t="s">
        <v>277</v>
      </c>
      <c r="AQ20" s="634"/>
      <c r="AR20" s="634"/>
      <c r="AS20" s="634"/>
      <c r="AT20" s="634"/>
      <c r="AU20" s="634"/>
      <c r="AV20" s="634"/>
      <c r="AW20" s="634"/>
      <c r="AX20" s="634"/>
      <c r="AY20" s="634"/>
      <c r="AZ20" s="634"/>
      <c r="BA20" s="634"/>
      <c r="BB20" s="634"/>
      <c r="BC20" s="634"/>
      <c r="BD20" s="634"/>
      <c r="BE20" s="634"/>
      <c r="BF20" s="635"/>
      <c r="BG20" s="636">
        <v>72299</v>
      </c>
      <c r="BH20" s="637"/>
      <c r="BI20" s="637"/>
      <c r="BJ20" s="637"/>
      <c r="BK20" s="637"/>
      <c r="BL20" s="637"/>
      <c r="BM20" s="637"/>
      <c r="BN20" s="638"/>
      <c r="BO20" s="639">
        <v>2.8</v>
      </c>
      <c r="BP20" s="639"/>
      <c r="BQ20" s="639"/>
      <c r="BR20" s="639"/>
      <c r="BS20" s="640" t="s">
        <v>266</v>
      </c>
      <c r="BT20" s="640"/>
      <c r="BU20" s="640"/>
      <c r="BV20" s="640"/>
      <c r="BW20" s="640"/>
      <c r="BX20" s="640"/>
      <c r="BY20" s="640"/>
      <c r="BZ20" s="640"/>
      <c r="CA20" s="640"/>
      <c r="CB20" s="644"/>
      <c r="CD20" s="633" t="s">
        <v>278</v>
      </c>
      <c r="CE20" s="634"/>
      <c r="CF20" s="634"/>
      <c r="CG20" s="634"/>
      <c r="CH20" s="634"/>
      <c r="CI20" s="634"/>
      <c r="CJ20" s="634"/>
      <c r="CK20" s="634"/>
      <c r="CL20" s="634"/>
      <c r="CM20" s="634"/>
      <c r="CN20" s="634"/>
      <c r="CO20" s="634"/>
      <c r="CP20" s="634"/>
      <c r="CQ20" s="635"/>
      <c r="CR20" s="636">
        <v>16414358</v>
      </c>
      <c r="CS20" s="637"/>
      <c r="CT20" s="637"/>
      <c r="CU20" s="637"/>
      <c r="CV20" s="637"/>
      <c r="CW20" s="637"/>
      <c r="CX20" s="637"/>
      <c r="CY20" s="638"/>
      <c r="CZ20" s="639">
        <v>100</v>
      </c>
      <c r="DA20" s="639"/>
      <c r="DB20" s="639"/>
      <c r="DC20" s="639"/>
      <c r="DD20" s="645">
        <v>1694292</v>
      </c>
      <c r="DE20" s="637"/>
      <c r="DF20" s="637"/>
      <c r="DG20" s="637"/>
      <c r="DH20" s="637"/>
      <c r="DI20" s="637"/>
      <c r="DJ20" s="637"/>
      <c r="DK20" s="637"/>
      <c r="DL20" s="637"/>
      <c r="DM20" s="637"/>
      <c r="DN20" s="637"/>
      <c r="DO20" s="637"/>
      <c r="DP20" s="638"/>
      <c r="DQ20" s="645">
        <v>10299330</v>
      </c>
      <c r="DR20" s="637"/>
      <c r="DS20" s="637"/>
      <c r="DT20" s="637"/>
      <c r="DU20" s="637"/>
      <c r="DV20" s="637"/>
      <c r="DW20" s="637"/>
      <c r="DX20" s="637"/>
      <c r="DY20" s="637"/>
      <c r="DZ20" s="637"/>
      <c r="EA20" s="637"/>
      <c r="EB20" s="637"/>
      <c r="EC20" s="646"/>
    </row>
    <row r="21" spans="2:133" ht="11.25" customHeight="1" x14ac:dyDescent="0.15">
      <c r="B21" s="633" t="s">
        <v>279</v>
      </c>
      <c r="C21" s="634"/>
      <c r="D21" s="634"/>
      <c r="E21" s="634"/>
      <c r="F21" s="634"/>
      <c r="G21" s="634"/>
      <c r="H21" s="634"/>
      <c r="I21" s="634"/>
      <c r="J21" s="634"/>
      <c r="K21" s="634"/>
      <c r="L21" s="634"/>
      <c r="M21" s="634"/>
      <c r="N21" s="634"/>
      <c r="O21" s="634"/>
      <c r="P21" s="634"/>
      <c r="Q21" s="635"/>
      <c r="R21" s="636">
        <v>6090946</v>
      </c>
      <c r="S21" s="637"/>
      <c r="T21" s="637"/>
      <c r="U21" s="637"/>
      <c r="V21" s="637"/>
      <c r="W21" s="637"/>
      <c r="X21" s="637"/>
      <c r="Y21" s="638"/>
      <c r="Z21" s="639">
        <v>35.1</v>
      </c>
      <c r="AA21" s="639"/>
      <c r="AB21" s="639"/>
      <c r="AC21" s="639"/>
      <c r="AD21" s="640">
        <v>5064935</v>
      </c>
      <c r="AE21" s="640"/>
      <c r="AF21" s="640"/>
      <c r="AG21" s="640"/>
      <c r="AH21" s="640"/>
      <c r="AI21" s="640"/>
      <c r="AJ21" s="640"/>
      <c r="AK21" s="640"/>
      <c r="AL21" s="641">
        <v>60.5</v>
      </c>
      <c r="AM21" s="642"/>
      <c r="AN21" s="642"/>
      <c r="AO21" s="643"/>
      <c r="AP21" s="633" t="s">
        <v>280</v>
      </c>
      <c r="AQ21" s="652"/>
      <c r="AR21" s="652"/>
      <c r="AS21" s="652"/>
      <c r="AT21" s="652"/>
      <c r="AU21" s="652"/>
      <c r="AV21" s="652"/>
      <c r="AW21" s="652"/>
      <c r="AX21" s="652"/>
      <c r="AY21" s="652"/>
      <c r="AZ21" s="652"/>
      <c r="BA21" s="652"/>
      <c r="BB21" s="652"/>
      <c r="BC21" s="652"/>
      <c r="BD21" s="652"/>
      <c r="BE21" s="652"/>
      <c r="BF21" s="653"/>
      <c r="BG21" s="636">
        <v>7078</v>
      </c>
      <c r="BH21" s="637"/>
      <c r="BI21" s="637"/>
      <c r="BJ21" s="637"/>
      <c r="BK21" s="637"/>
      <c r="BL21" s="637"/>
      <c r="BM21" s="637"/>
      <c r="BN21" s="638"/>
      <c r="BO21" s="639">
        <v>0.3</v>
      </c>
      <c r="BP21" s="639"/>
      <c r="BQ21" s="639"/>
      <c r="BR21" s="639"/>
      <c r="BS21" s="640" t="s">
        <v>245</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281</v>
      </c>
      <c r="C22" s="634"/>
      <c r="D22" s="634"/>
      <c r="E22" s="634"/>
      <c r="F22" s="634"/>
      <c r="G22" s="634"/>
      <c r="H22" s="634"/>
      <c r="I22" s="634"/>
      <c r="J22" s="634"/>
      <c r="K22" s="634"/>
      <c r="L22" s="634"/>
      <c r="M22" s="634"/>
      <c r="N22" s="634"/>
      <c r="O22" s="634"/>
      <c r="P22" s="634"/>
      <c r="Q22" s="635"/>
      <c r="R22" s="636">
        <v>5064935</v>
      </c>
      <c r="S22" s="637"/>
      <c r="T22" s="637"/>
      <c r="U22" s="637"/>
      <c r="V22" s="637"/>
      <c r="W22" s="637"/>
      <c r="X22" s="637"/>
      <c r="Y22" s="638"/>
      <c r="Z22" s="639">
        <v>29.2</v>
      </c>
      <c r="AA22" s="639"/>
      <c r="AB22" s="639"/>
      <c r="AC22" s="639"/>
      <c r="AD22" s="640">
        <v>5064935</v>
      </c>
      <c r="AE22" s="640"/>
      <c r="AF22" s="640"/>
      <c r="AG22" s="640"/>
      <c r="AH22" s="640"/>
      <c r="AI22" s="640"/>
      <c r="AJ22" s="640"/>
      <c r="AK22" s="640"/>
      <c r="AL22" s="641">
        <v>60.5</v>
      </c>
      <c r="AM22" s="642"/>
      <c r="AN22" s="642"/>
      <c r="AO22" s="643"/>
      <c r="AP22" s="633" t="s">
        <v>282</v>
      </c>
      <c r="AQ22" s="652"/>
      <c r="AR22" s="652"/>
      <c r="AS22" s="652"/>
      <c r="AT22" s="652"/>
      <c r="AU22" s="652"/>
      <c r="AV22" s="652"/>
      <c r="AW22" s="652"/>
      <c r="AX22" s="652"/>
      <c r="AY22" s="652"/>
      <c r="AZ22" s="652"/>
      <c r="BA22" s="652"/>
      <c r="BB22" s="652"/>
      <c r="BC22" s="652"/>
      <c r="BD22" s="652"/>
      <c r="BE22" s="652"/>
      <c r="BF22" s="653"/>
      <c r="BG22" s="636" t="s">
        <v>139</v>
      </c>
      <c r="BH22" s="637"/>
      <c r="BI22" s="637"/>
      <c r="BJ22" s="637"/>
      <c r="BK22" s="637"/>
      <c r="BL22" s="637"/>
      <c r="BM22" s="637"/>
      <c r="BN22" s="638"/>
      <c r="BO22" s="639" t="s">
        <v>239</v>
      </c>
      <c r="BP22" s="639"/>
      <c r="BQ22" s="639"/>
      <c r="BR22" s="639"/>
      <c r="BS22" s="640" t="s">
        <v>139</v>
      </c>
      <c r="BT22" s="640"/>
      <c r="BU22" s="640"/>
      <c r="BV22" s="640"/>
      <c r="BW22" s="640"/>
      <c r="BX22" s="640"/>
      <c r="BY22" s="640"/>
      <c r="BZ22" s="640"/>
      <c r="CA22" s="640"/>
      <c r="CB22" s="644"/>
      <c r="CD22" s="618" t="s">
        <v>283</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284</v>
      </c>
      <c r="C23" s="634"/>
      <c r="D23" s="634"/>
      <c r="E23" s="634"/>
      <c r="F23" s="634"/>
      <c r="G23" s="634"/>
      <c r="H23" s="634"/>
      <c r="I23" s="634"/>
      <c r="J23" s="634"/>
      <c r="K23" s="634"/>
      <c r="L23" s="634"/>
      <c r="M23" s="634"/>
      <c r="N23" s="634"/>
      <c r="O23" s="634"/>
      <c r="P23" s="634"/>
      <c r="Q23" s="635"/>
      <c r="R23" s="636">
        <v>1025998</v>
      </c>
      <c r="S23" s="637"/>
      <c r="T23" s="637"/>
      <c r="U23" s="637"/>
      <c r="V23" s="637"/>
      <c r="W23" s="637"/>
      <c r="X23" s="637"/>
      <c r="Y23" s="638"/>
      <c r="Z23" s="639">
        <v>5.9</v>
      </c>
      <c r="AA23" s="639"/>
      <c r="AB23" s="639"/>
      <c r="AC23" s="639"/>
      <c r="AD23" s="640" t="s">
        <v>129</v>
      </c>
      <c r="AE23" s="640"/>
      <c r="AF23" s="640"/>
      <c r="AG23" s="640"/>
      <c r="AH23" s="640"/>
      <c r="AI23" s="640"/>
      <c r="AJ23" s="640"/>
      <c r="AK23" s="640"/>
      <c r="AL23" s="641" t="s">
        <v>129</v>
      </c>
      <c r="AM23" s="642"/>
      <c r="AN23" s="642"/>
      <c r="AO23" s="643"/>
      <c r="AP23" s="633" t="s">
        <v>285</v>
      </c>
      <c r="AQ23" s="652"/>
      <c r="AR23" s="652"/>
      <c r="AS23" s="652"/>
      <c r="AT23" s="652"/>
      <c r="AU23" s="652"/>
      <c r="AV23" s="652"/>
      <c r="AW23" s="652"/>
      <c r="AX23" s="652"/>
      <c r="AY23" s="652"/>
      <c r="AZ23" s="652"/>
      <c r="BA23" s="652"/>
      <c r="BB23" s="652"/>
      <c r="BC23" s="652"/>
      <c r="BD23" s="652"/>
      <c r="BE23" s="652"/>
      <c r="BF23" s="653"/>
      <c r="BG23" s="636">
        <v>65221</v>
      </c>
      <c r="BH23" s="637"/>
      <c r="BI23" s="637"/>
      <c r="BJ23" s="637"/>
      <c r="BK23" s="637"/>
      <c r="BL23" s="637"/>
      <c r="BM23" s="637"/>
      <c r="BN23" s="638"/>
      <c r="BO23" s="639">
        <v>2.6</v>
      </c>
      <c r="BP23" s="639"/>
      <c r="BQ23" s="639"/>
      <c r="BR23" s="639"/>
      <c r="BS23" s="640" t="s">
        <v>139</v>
      </c>
      <c r="BT23" s="640"/>
      <c r="BU23" s="640"/>
      <c r="BV23" s="640"/>
      <c r="BW23" s="640"/>
      <c r="BX23" s="640"/>
      <c r="BY23" s="640"/>
      <c r="BZ23" s="640"/>
      <c r="CA23" s="640"/>
      <c r="CB23" s="644"/>
      <c r="CD23" s="618" t="s">
        <v>222</v>
      </c>
      <c r="CE23" s="619"/>
      <c r="CF23" s="619"/>
      <c r="CG23" s="619"/>
      <c r="CH23" s="619"/>
      <c r="CI23" s="619"/>
      <c r="CJ23" s="619"/>
      <c r="CK23" s="619"/>
      <c r="CL23" s="619"/>
      <c r="CM23" s="619"/>
      <c r="CN23" s="619"/>
      <c r="CO23" s="619"/>
      <c r="CP23" s="619"/>
      <c r="CQ23" s="620"/>
      <c r="CR23" s="618" t="s">
        <v>286</v>
      </c>
      <c r="CS23" s="619"/>
      <c r="CT23" s="619"/>
      <c r="CU23" s="619"/>
      <c r="CV23" s="619"/>
      <c r="CW23" s="619"/>
      <c r="CX23" s="619"/>
      <c r="CY23" s="620"/>
      <c r="CZ23" s="618" t="s">
        <v>287</v>
      </c>
      <c r="DA23" s="619"/>
      <c r="DB23" s="619"/>
      <c r="DC23" s="620"/>
      <c r="DD23" s="618" t="s">
        <v>288</v>
      </c>
      <c r="DE23" s="619"/>
      <c r="DF23" s="619"/>
      <c r="DG23" s="619"/>
      <c r="DH23" s="619"/>
      <c r="DI23" s="619"/>
      <c r="DJ23" s="619"/>
      <c r="DK23" s="620"/>
      <c r="DL23" s="663" t="s">
        <v>289</v>
      </c>
      <c r="DM23" s="664"/>
      <c r="DN23" s="664"/>
      <c r="DO23" s="664"/>
      <c r="DP23" s="664"/>
      <c r="DQ23" s="664"/>
      <c r="DR23" s="664"/>
      <c r="DS23" s="664"/>
      <c r="DT23" s="664"/>
      <c r="DU23" s="664"/>
      <c r="DV23" s="665"/>
      <c r="DW23" s="618" t="s">
        <v>290</v>
      </c>
      <c r="DX23" s="619"/>
      <c r="DY23" s="619"/>
      <c r="DZ23" s="619"/>
      <c r="EA23" s="619"/>
      <c r="EB23" s="619"/>
      <c r="EC23" s="620"/>
    </row>
    <row r="24" spans="2:133" ht="11.25" customHeight="1" x14ac:dyDescent="0.15">
      <c r="B24" s="633" t="s">
        <v>291</v>
      </c>
      <c r="C24" s="634"/>
      <c r="D24" s="634"/>
      <c r="E24" s="634"/>
      <c r="F24" s="634"/>
      <c r="G24" s="634"/>
      <c r="H24" s="634"/>
      <c r="I24" s="634"/>
      <c r="J24" s="634"/>
      <c r="K24" s="634"/>
      <c r="L24" s="634"/>
      <c r="M24" s="634"/>
      <c r="N24" s="634"/>
      <c r="O24" s="634"/>
      <c r="P24" s="634"/>
      <c r="Q24" s="635"/>
      <c r="R24" s="636">
        <v>13</v>
      </c>
      <c r="S24" s="637"/>
      <c r="T24" s="637"/>
      <c r="U24" s="637"/>
      <c r="V24" s="637"/>
      <c r="W24" s="637"/>
      <c r="X24" s="637"/>
      <c r="Y24" s="638"/>
      <c r="Z24" s="639">
        <v>0</v>
      </c>
      <c r="AA24" s="639"/>
      <c r="AB24" s="639"/>
      <c r="AC24" s="639"/>
      <c r="AD24" s="640" t="s">
        <v>139</v>
      </c>
      <c r="AE24" s="640"/>
      <c r="AF24" s="640"/>
      <c r="AG24" s="640"/>
      <c r="AH24" s="640"/>
      <c r="AI24" s="640"/>
      <c r="AJ24" s="640"/>
      <c r="AK24" s="640"/>
      <c r="AL24" s="641" t="s">
        <v>239</v>
      </c>
      <c r="AM24" s="642"/>
      <c r="AN24" s="642"/>
      <c r="AO24" s="643"/>
      <c r="AP24" s="633" t="s">
        <v>292</v>
      </c>
      <c r="AQ24" s="652"/>
      <c r="AR24" s="652"/>
      <c r="AS24" s="652"/>
      <c r="AT24" s="652"/>
      <c r="AU24" s="652"/>
      <c r="AV24" s="652"/>
      <c r="AW24" s="652"/>
      <c r="AX24" s="652"/>
      <c r="AY24" s="652"/>
      <c r="AZ24" s="652"/>
      <c r="BA24" s="652"/>
      <c r="BB24" s="652"/>
      <c r="BC24" s="652"/>
      <c r="BD24" s="652"/>
      <c r="BE24" s="652"/>
      <c r="BF24" s="653"/>
      <c r="BG24" s="636" t="s">
        <v>266</v>
      </c>
      <c r="BH24" s="637"/>
      <c r="BI24" s="637"/>
      <c r="BJ24" s="637"/>
      <c r="BK24" s="637"/>
      <c r="BL24" s="637"/>
      <c r="BM24" s="637"/>
      <c r="BN24" s="638"/>
      <c r="BO24" s="639" t="s">
        <v>139</v>
      </c>
      <c r="BP24" s="639"/>
      <c r="BQ24" s="639"/>
      <c r="BR24" s="639"/>
      <c r="BS24" s="640" t="s">
        <v>129</v>
      </c>
      <c r="BT24" s="640"/>
      <c r="BU24" s="640"/>
      <c r="BV24" s="640"/>
      <c r="BW24" s="640"/>
      <c r="BX24" s="640"/>
      <c r="BY24" s="640"/>
      <c r="BZ24" s="640"/>
      <c r="CA24" s="640"/>
      <c r="CB24" s="644"/>
      <c r="CD24" s="622" t="s">
        <v>293</v>
      </c>
      <c r="CE24" s="623"/>
      <c r="CF24" s="623"/>
      <c r="CG24" s="623"/>
      <c r="CH24" s="623"/>
      <c r="CI24" s="623"/>
      <c r="CJ24" s="623"/>
      <c r="CK24" s="623"/>
      <c r="CL24" s="623"/>
      <c r="CM24" s="623"/>
      <c r="CN24" s="623"/>
      <c r="CO24" s="623"/>
      <c r="CP24" s="623"/>
      <c r="CQ24" s="624"/>
      <c r="CR24" s="625">
        <v>5654110</v>
      </c>
      <c r="CS24" s="626"/>
      <c r="CT24" s="626"/>
      <c r="CU24" s="626"/>
      <c r="CV24" s="626"/>
      <c r="CW24" s="626"/>
      <c r="CX24" s="626"/>
      <c r="CY24" s="627"/>
      <c r="CZ24" s="630">
        <v>34.4</v>
      </c>
      <c r="DA24" s="631"/>
      <c r="DB24" s="631"/>
      <c r="DC24" s="647"/>
      <c r="DD24" s="668">
        <v>4451951</v>
      </c>
      <c r="DE24" s="626"/>
      <c r="DF24" s="626"/>
      <c r="DG24" s="626"/>
      <c r="DH24" s="626"/>
      <c r="DI24" s="626"/>
      <c r="DJ24" s="626"/>
      <c r="DK24" s="627"/>
      <c r="DL24" s="668">
        <v>4173333</v>
      </c>
      <c r="DM24" s="626"/>
      <c r="DN24" s="626"/>
      <c r="DO24" s="626"/>
      <c r="DP24" s="626"/>
      <c r="DQ24" s="626"/>
      <c r="DR24" s="626"/>
      <c r="DS24" s="626"/>
      <c r="DT24" s="626"/>
      <c r="DU24" s="626"/>
      <c r="DV24" s="627"/>
      <c r="DW24" s="630">
        <v>49.3</v>
      </c>
      <c r="DX24" s="631"/>
      <c r="DY24" s="631"/>
      <c r="DZ24" s="631"/>
      <c r="EA24" s="631"/>
      <c r="EB24" s="631"/>
      <c r="EC24" s="632"/>
    </row>
    <row r="25" spans="2:133" ht="11.25" customHeight="1" x14ac:dyDescent="0.15">
      <c r="B25" s="633" t="s">
        <v>294</v>
      </c>
      <c r="C25" s="634"/>
      <c r="D25" s="634"/>
      <c r="E25" s="634"/>
      <c r="F25" s="634"/>
      <c r="G25" s="634"/>
      <c r="H25" s="634"/>
      <c r="I25" s="634"/>
      <c r="J25" s="634"/>
      <c r="K25" s="634"/>
      <c r="L25" s="634"/>
      <c r="M25" s="634"/>
      <c r="N25" s="634"/>
      <c r="O25" s="634"/>
      <c r="P25" s="634"/>
      <c r="Q25" s="635"/>
      <c r="R25" s="636">
        <v>9434565</v>
      </c>
      <c r="S25" s="637"/>
      <c r="T25" s="637"/>
      <c r="U25" s="637"/>
      <c r="V25" s="637"/>
      <c r="W25" s="637"/>
      <c r="X25" s="637"/>
      <c r="Y25" s="638"/>
      <c r="Z25" s="639">
        <v>54.3</v>
      </c>
      <c r="AA25" s="639"/>
      <c r="AB25" s="639"/>
      <c r="AC25" s="639"/>
      <c r="AD25" s="640">
        <v>8343332</v>
      </c>
      <c r="AE25" s="640"/>
      <c r="AF25" s="640"/>
      <c r="AG25" s="640"/>
      <c r="AH25" s="640"/>
      <c r="AI25" s="640"/>
      <c r="AJ25" s="640"/>
      <c r="AK25" s="640"/>
      <c r="AL25" s="641">
        <v>99.7</v>
      </c>
      <c r="AM25" s="642"/>
      <c r="AN25" s="642"/>
      <c r="AO25" s="643"/>
      <c r="AP25" s="633" t="s">
        <v>295</v>
      </c>
      <c r="AQ25" s="652"/>
      <c r="AR25" s="652"/>
      <c r="AS25" s="652"/>
      <c r="AT25" s="652"/>
      <c r="AU25" s="652"/>
      <c r="AV25" s="652"/>
      <c r="AW25" s="652"/>
      <c r="AX25" s="652"/>
      <c r="AY25" s="652"/>
      <c r="AZ25" s="652"/>
      <c r="BA25" s="652"/>
      <c r="BB25" s="652"/>
      <c r="BC25" s="652"/>
      <c r="BD25" s="652"/>
      <c r="BE25" s="652"/>
      <c r="BF25" s="653"/>
      <c r="BG25" s="636" t="s">
        <v>129</v>
      </c>
      <c r="BH25" s="637"/>
      <c r="BI25" s="637"/>
      <c r="BJ25" s="637"/>
      <c r="BK25" s="637"/>
      <c r="BL25" s="637"/>
      <c r="BM25" s="637"/>
      <c r="BN25" s="638"/>
      <c r="BO25" s="639" t="s">
        <v>129</v>
      </c>
      <c r="BP25" s="639"/>
      <c r="BQ25" s="639"/>
      <c r="BR25" s="639"/>
      <c r="BS25" s="640" t="s">
        <v>139</v>
      </c>
      <c r="BT25" s="640"/>
      <c r="BU25" s="640"/>
      <c r="BV25" s="640"/>
      <c r="BW25" s="640"/>
      <c r="BX25" s="640"/>
      <c r="BY25" s="640"/>
      <c r="BZ25" s="640"/>
      <c r="CA25" s="640"/>
      <c r="CB25" s="644"/>
      <c r="CD25" s="633" t="s">
        <v>296</v>
      </c>
      <c r="CE25" s="634"/>
      <c r="CF25" s="634"/>
      <c r="CG25" s="634"/>
      <c r="CH25" s="634"/>
      <c r="CI25" s="634"/>
      <c r="CJ25" s="634"/>
      <c r="CK25" s="634"/>
      <c r="CL25" s="634"/>
      <c r="CM25" s="634"/>
      <c r="CN25" s="634"/>
      <c r="CO25" s="634"/>
      <c r="CP25" s="634"/>
      <c r="CQ25" s="635"/>
      <c r="CR25" s="636">
        <v>2357146</v>
      </c>
      <c r="CS25" s="669"/>
      <c r="CT25" s="669"/>
      <c r="CU25" s="669"/>
      <c r="CV25" s="669"/>
      <c r="CW25" s="669"/>
      <c r="CX25" s="669"/>
      <c r="CY25" s="670"/>
      <c r="CZ25" s="641">
        <v>14.4</v>
      </c>
      <c r="DA25" s="666"/>
      <c r="DB25" s="666"/>
      <c r="DC25" s="671"/>
      <c r="DD25" s="645">
        <v>2138137</v>
      </c>
      <c r="DE25" s="669"/>
      <c r="DF25" s="669"/>
      <c r="DG25" s="669"/>
      <c r="DH25" s="669"/>
      <c r="DI25" s="669"/>
      <c r="DJ25" s="669"/>
      <c r="DK25" s="670"/>
      <c r="DL25" s="645">
        <v>2052165</v>
      </c>
      <c r="DM25" s="669"/>
      <c r="DN25" s="669"/>
      <c r="DO25" s="669"/>
      <c r="DP25" s="669"/>
      <c r="DQ25" s="669"/>
      <c r="DR25" s="669"/>
      <c r="DS25" s="669"/>
      <c r="DT25" s="669"/>
      <c r="DU25" s="669"/>
      <c r="DV25" s="670"/>
      <c r="DW25" s="641">
        <v>24.2</v>
      </c>
      <c r="DX25" s="666"/>
      <c r="DY25" s="666"/>
      <c r="DZ25" s="666"/>
      <c r="EA25" s="666"/>
      <c r="EB25" s="666"/>
      <c r="EC25" s="667"/>
    </row>
    <row r="26" spans="2:133" ht="11.25" customHeight="1" x14ac:dyDescent="0.15">
      <c r="B26" s="633" t="s">
        <v>297</v>
      </c>
      <c r="C26" s="634"/>
      <c r="D26" s="634"/>
      <c r="E26" s="634"/>
      <c r="F26" s="634"/>
      <c r="G26" s="634"/>
      <c r="H26" s="634"/>
      <c r="I26" s="634"/>
      <c r="J26" s="634"/>
      <c r="K26" s="634"/>
      <c r="L26" s="634"/>
      <c r="M26" s="634"/>
      <c r="N26" s="634"/>
      <c r="O26" s="634"/>
      <c r="P26" s="634"/>
      <c r="Q26" s="635"/>
      <c r="R26" s="636">
        <v>2578</v>
      </c>
      <c r="S26" s="637"/>
      <c r="T26" s="637"/>
      <c r="U26" s="637"/>
      <c r="V26" s="637"/>
      <c r="W26" s="637"/>
      <c r="X26" s="637"/>
      <c r="Y26" s="638"/>
      <c r="Z26" s="639">
        <v>0</v>
      </c>
      <c r="AA26" s="639"/>
      <c r="AB26" s="639"/>
      <c r="AC26" s="639"/>
      <c r="AD26" s="640">
        <v>2578</v>
      </c>
      <c r="AE26" s="640"/>
      <c r="AF26" s="640"/>
      <c r="AG26" s="640"/>
      <c r="AH26" s="640"/>
      <c r="AI26" s="640"/>
      <c r="AJ26" s="640"/>
      <c r="AK26" s="640"/>
      <c r="AL26" s="641">
        <v>0</v>
      </c>
      <c r="AM26" s="642"/>
      <c r="AN26" s="642"/>
      <c r="AO26" s="643"/>
      <c r="AP26" s="633" t="s">
        <v>298</v>
      </c>
      <c r="AQ26" s="652"/>
      <c r="AR26" s="652"/>
      <c r="AS26" s="652"/>
      <c r="AT26" s="652"/>
      <c r="AU26" s="652"/>
      <c r="AV26" s="652"/>
      <c r="AW26" s="652"/>
      <c r="AX26" s="652"/>
      <c r="AY26" s="652"/>
      <c r="AZ26" s="652"/>
      <c r="BA26" s="652"/>
      <c r="BB26" s="652"/>
      <c r="BC26" s="652"/>
      <c r="BD26" s="652"/>
      <c r="BE26" s="652"/>
      <c r="BF26" s="653"/>
      <c r="BG26" s="636" t="s">
        <v>129</v>
      </c>
      <c r="BH26" s="637"/>
      <c r="BI26" s="637"/>
      <c r="BJ26" s="637"/>
      <c r="BK26" s="637"/>
      <c r="BL26" s="637"/>
      <c r="BM26" s="637"/>
      <c r="BN26" s="638"/>
      <c r="BO26" s="639" t="s">
        <v>239</v>
      </c>
      <c r="BP26" s="639"/>
      <c r="BQ26" s="639"/>
      <c r="BR26" s="639"/>
      <c r="BS26" s="640" t="s">
        <v>139</v>
      </c>
      <c r="BT26" s="640"/>
      <c r="BU26" s="640"/>
      <c r="BV26" s="640"/>
      <c r="BW26" s="640"/>
      <c r="BX26" s="640"/>
      <c r="BY26" s="640"/>
      <c r="BZ26" s="640"/>
      <c r="CA26" s="640"/>
      <c r="CB26" s="644"/>
      <c r="CD26" s="633" t="s">
        <v>299</v>
      </c>
      <c r="CE26" s="634"/>
      <c r="CF26" s="634"/>
      <c r="CG26" s="634"/>
      <c r="CH26" s="634"/>
      <c r="CI26" s="634"/>
      <c r="CJ26" s="634"/>
      <c r="CK26" s="634"/>
      <c r="CL26" s="634"/>
      <c r="CM26" s="634"/>
      <c r="CN26" s="634"/>
      <c r="CO26" s="634"/>
      <c r="CP26" s="634"/>
      <c r="CQ26" s="635"/>
      <c r="CR26" s="636">
        <v>1321548</v>
      </c>
      <c r="CS26" s="637"/>
      <c r="CT26" s="637"/>
      <c r="CU26" s="637"/>
      <c r="CV26" s="637"/>
      <c r="CW26" s="637"/>
      <c r="CX26" s="637"/>
      <c r="CY26" s="638"/>
      <c r="CZ26" s="641">
        <v>8.1</v>
      </c>
      <c r="DA26" s="666"/>
      <c r="DB26" s="666"/>
      <c r="DC26" s="671"/>
      <c r="DD26" s="645">
        <v>1213178</v>
      </c>
      <c r="DE26" s="637"/>
      <c r="DF26" s="637"/>
      <c r="DG26" s="637"/>
      <c r="DH26" s="637"/>
      <c r="DI26" s="637"/>
      <c r="DJ26" s="637"/>
      <c r="DK26" s="638"/>
      <c r="DL26" s="645" t="s">
        <v>239</v>
      </c>
      <c r="DM26" s="637"/>
      <c r="DN26" s="637"/>
      <c r="DO26" s="637"/>
      <c r="DP26" s="637"/>
      <c r="DQ26" s="637"/>
      <c r="DR26" s="637"/>
      <c r="DS26" s="637"/>
      <c r="DT26" s="637"/>
      <c r="DU26" s="637"/>
      <c r="DV26" s="638"/>
      <c r="DW26" s="641" t="s">
        <v>129</v>
      </c>
      <c r="DX26" s="666"/>
      <c r="DY26" s="666"/>
      <c r="DZ26" s="666"/>
      <c r="EA26" s="666"/>
      <c r="EB26" s="666"/>
      <c r="EC26" s="667"/>
    </row>
    <row r="27" spans="2:133" ht="11.25" customHeight="1" x14ac:dyDescent="0.15">
      <c r="B27" s="633" t="s">
        <v>300</v>
      </c>
      <c r="C27" s="634"/>
      <c r="D27" s="634"/>
      <c r="E27" s="634"/>
      <c r="F27" s="634"/>
      <c r="G27" s="634"/>
      <c r="H27" s="634"/>
      <c r="I27" s="634"/>
      <c r="J27" s="634"/>
      <c r="K27" s="634"/>
      <c r="L27" s="634"/>
      <c r="M27" s="634"/>
      <c r="N27" s="634"/>
      <c r="O27" s="634"/>
      <c r="P27" s="634"/>
      <c r="Q27" s="635"/>
      <c r="R27" s="636">
        <v>37219</v>
      </c>
      <c r="S27" s="637"/>
      <c r="T27" s="637"/>
      <c r="U27" s="637"/>
      <c r="V27" s="637"/>
      <c r="W27" s="637"/>
      <c r="X27" s="637"/>
      <c r="Y27" s="638"/>
      <c r="Z27" s="639">
        <v>0.2</v>
      </c>
      <c r="AA27" s="639"/>
      <c r="AB27" s="639"/>
      <c r="AC27" s="639"/>
      <c r="AD27" s="640">
        <v>26</v>
      </c>
      <c r="AE27" s="640"/>
      <c r="AF27" s="640"/>
      <c r="AG27" s="640"/>
      <c r="AH27" s="640"/>
      <c r="AI27" s="640"/>
      <c r="AJ27" s="640"/>
      <c r="AK27" s="640"/>
      <c r="AL27" s="641">
        <v>0</v>
      </c>
      <c r="AM27" s="642"/>
      <c r="AN27" s="642"/>
      <c r="AO27" s="643"/>
      <c r="AP27" s="633" t="s">
        <v>301</v>
      </c>
      <c r="AQ27" s="634"/>
      <c r="AR27" s="634"/>
      <c r="AS27" s="634"/>
      <c r="AT27" s="634"/>
      <c r="AU27" s="634"/>
      <c r="AV27" s="634"/>
      <c r="AW27" s="634"/>
      <c r="AX27" s="634"/>
      <c r="AY27" s="634"/>
      <c r="AZ27" s="634"/>
      <c r="BA27" s="634"/>
      <c r="BB27" s="634"/>
      <c r="BC27" s="634"/>
      <c r="BD27" s="634"/>
      <c r="BE27" s="634"/>
      <c r="BF27" s="635"/>
      <c r="BG27" s="636">
        <v>2550397</v>
      </c>
      <c r="BH27" s="637"/>
      <c r="BI27" s="637"/>
      <c r="BJ27" s="637"/>
      <c r="BK27" s="637"/>
      <c r="BL27" s="637"/>
      <c r="BM27" s="637"/>
      <c r="BN27" s="638"/>
      <c r="BO27" s="639">
        <v>100</v>
      </c>
      <c r="BP27" s="639"/>
      <c r="BQ27" s="639"/>
      <c r="BR27" s="639"/>
      <c r="BS27" s="640">
        <v>10</v>
      </c>
      <c r="BT27" s="640"/>
      <c r="BU27" s="640"/>
      <c r="BV27" s="640"/>
      <c r="BW27" s="640"/>
      <c r="BX27" s="640"/>
      <c r="BY27" s="640"/>
      <c r="BZ27" s="640"/>
      <c r="CA27" s="640"/>
      <c r="CB27" s="644"/>
      <c r="CD27" s="633" t="s">
        <v>302</v>
      </c>
      <c r="CE27" s="634"/>
      <c r="CF27" s="634"/>
      <c r="CG27" s="634"/>
      <c r="CH27" s="634"/>
      <c r="CI27" s="634"/>
      <c r="CJ27" s="634"/>
      <c r="CK27" s="634"/>
      <c r="CL27" s="634"/>
      <c r="CM27" s="634"/>
      <c r="CN27" s="634"/>
      <c r="CO27" s="634"/>
      <c r="CP27" s="634"/>
      <c r="CQ27" s="635"/>
      <c r="CR27" s="636">
        <v>1547868</v>
      </c>
      <c r="CS27" s="669"/>
      <c r="CT27" s="669"/>
      <c r="CU27" s="669"/>
      <c r="CV27" s="669"/>
      <c r="CW27" s="669"/>
      <c r="CX27" s="669"/>
      <c r="CY27" s="670"/>
      <c r="CZ27" s="641">
        <v>9.4</v>
      </c>
      <c r="DA27" s="666"/>
      <c r="DB27" s="666"/>
      <c r="DC27" s="671"/>
      <c r="DD27" s="645">
        <v>609692</v>
      </c>
      <c r="DE27" s="669"/>
      <c r="DF27" s="669"/>
      <c r="DG27" s="669"/>
      <c r="DH27" s="669"/>
      <c r="DI27" s="669"/>
      <c r="DJ27" s="669"/>
      <c r="DK27" s="670"/>
      <c r="DL27" s="645">
        <v>417046</v>
      </c>
      <c r="DM27" s="669"/>
      <c r="DN27" s="669"/>
      <c r="DO27" s="669"/>
      <c r="DP27" s="669"/>
      <c r="DQ27" s="669"/>
      <c r="DR27" s="669"/>
      <c r="DS27" s="669"/>
      <c r="DT27" s="669"/>
      <c r="DU27" s="669"/>
      <c r="DV27" s="670"/>
      <c r="DW27" s="641">
        <v>4.9000000000000004</v>
      </c>
      <c r="DX27" s="666"/>
      <c r="DY27" s="666"/>
      <c r="DZ27" s="666"/>
      <c r="EA27" s="666"/>
      <c r="EB27" s="666"/>
      <c r="EC27" s="667"/>
    </row>
    <row r="28" spans="2:133" ht="11.25" customHeight="1" x14ac:dyDescent="0.15">
      <c r="B28" s="633" t="s">
        <v>303</v>
      </c>
      <c r="C28" s="634"/>
      <c r="D28" s="634"/>
      <c r="E28" s="634"/>
      <c r="F28" s="634"/>
      <c r="G28" s="634"/>
      <c r="H28" s="634"/>
      <c r="I28" s="634"/>
      <c r="J28" s="634"/>
      <c r="K28" s="634"/>
      <c r="L28" s="634"/>
      <c r="M28" s="634"/>
      <c r="N28" s="634"/>
      <c r="O28" s="634"/>
      <c r="P28" s="634"/>
      <c r="Q28" s="635"/>
      <c r="R28" s="636">
        <v>365961</v>
      </c>
      <c r="S28" s="637"/>
      <c r="T28" s="637"/>
      <c r="U28" s="637"/>
      <c r="V28" s="637"/>
      <c r="W28" s="637"/>
      <c r="X28" s="637"/>
      <c r="Y28" s="638"/>
      <c r="Z28" s="639">
        <v>2.1</v>
      </c>
      <c r="AA28" s="639"/>
      <c r="AB28" s="639"/>
      <c r="AC28" s="639"/>
      <c r="AD28" s="640">
        <v>18640</v>
      </c>
      <c r="AE28" s="640"/>
      <c r="AF28" s="640"/>
      <c r="AG28" s="640"/>
      <c r="AH28" s="640"/>
      <c r="AI28" s="640"/>
      <c r="AJ28" s="640"/>
      <c r="AK28" s="640"/>
      <c r="AL28" s="641">
        <v>0.2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304</v>
      </c>
      <c r="CE28" s="634"/>
      <c r="CF28" s="634"/>
      <c r="CG28" s="634"/>
      <c r="CH28" s="634"/>
      <c r="CI28" s="634"/>
      <c r="CJ28" s="634"/>
      <c r="CK28" s="634"/>
      <c r="CL28" s="634"/>
      <c r="CM28" s="634"/>
      <c r="CN28" s="634"/>
      <c r="CO28" s="634"/>
      <c r="CP28" s="634"/>
      <c r="CQ28" s="635"/>
      <c r="CR28" s="636">
        <v>1749096</v>
      </c>
      <c r="CS28" s="637"/>
      <c r="CT28" s="637"/>
      <c r="CU28" s="637"/>
      <c r="CV28" s="637"/>
      <c r="CW28" s="637"/>
      <c r="CX28" s="637"/>
      <c r="CY28" s="638"/>
      <c r="CZ28" s="641">
        <v>10.7</v>
      </c>
      <c r="DA28" s="666"/>
      <c r="DB28" s="666"/>
      <c r="DC28" s="671"/>
      <c r="DD28" s="645">
        <v>1704122</v>
      </c>
      <c r="DE28" s="637"/>
      <c r="DF28" s="637"/>
      <c r="DG28" s="637"/>
      <c r="DH28" s="637"/>
      <c r="DI28" s="637"/>
      <c r="DJ28" s="637"/>
      <c r="DK28" s="638"/>
      <c r="DL28" s="645">
        <v>1704122</v>
      </c>
      <c r="DM28" s="637"/>
      <c r="DN28" s="637"/>
      <c r="DO28" s="637"/>
      <c r="DP28" s="637"/>
      <c r="DQ28" s="637"/>
      <c r="DR28" s="637"/>
      <c r="DS28" s="637"/>
      <c r="DT28" s="637"/>
      <c r="DU28" s="637"/>
      <c r="DV28" s="638"/>
      <c r="DW28" s="641">
        <v>20.100000000000001</v>
      </c>
      <c r="DX28" s="666"/>
      <c r="DY28" s="666"/>
      <c r="DZ28" s="666"/>
      <c r="EA28" s="666"/>
      <c r="EB28" s="666"/>
      <c r="EC28" s="667"/>
    </row>
    <row r="29" spans="2:133" ht="11.25" customHeight="1" x14ac:dyDescent="0.15">
      <c r="B29" s="633" t="s">
        <v>305</v>
      </c>
      <c r="C29" s="634"/>
      <c r="D29" s="634"/>
      <c r="E29" s="634"/>
      <c r="F29" s="634"/>
      <c r="G29" s="634"/>
      <c r="H29" s="634"/>
      <c r="I29" s="634"/>
      <c r="J29" s="634"/>
      <c r="K29" s="634"/>
      <c r="L29" s="634"/>
      <c r="M29" s="634"/>
      <c r="N29" s="634"/>
      <c r="O29" s="634"/>
      <c r="P29" s="634"/>
      <c r="Q29" s="635"/>
      <c r="R29" s="636">
        <v>13974</v>
      </c>
      <c r="S29" s="637"/>
      <c r="T29" s="637"/>
      <c r="U29" s="637"/>
      <c r="V29" s="637"/>
      <c r="W29" s="637"/>
      <c r="X29" s="637"/>
      <c r="Y29" s="638"/>
      <c r="Z29" s="639">
        <v>0.1</v>
      </c>
      <c r="AA29" s="639"/>
      <c r="AB29" s="639"/>
      <c r="AC29" s="639"/>
      <c r="AD29" s="640">
        <v>268</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306</v>
      </c>
      <c r="CE29" s="675"/>
      <c r="CF29" s="633" t="s">
        <v>72</v>
      </c>
      <c r="CG29" s="634"/>
      <c r="CH29" s="634"/>
      <c r="CI29" s="634"/>
      <c r="CJ29" s="634"/>
      <c r="CK29" s="634"/>
      <c r="CL29" s="634"/>
      <c r="CM29" s="634"/>
      <c r="CN29" s="634"/>
      <c r="CO29" s="634"/>
      <c r="CP29" s="634"/>
      <c r="CQ29" s="635"/>
      <c r="CR29" s="636">
        <v>1749096</v>
      </c>
      <c r="CS29" s="669"/>
      <c r="CT29" s="669"/>
      <c r="CU29" s="669"/>
      <c r="CV29" s="669"/>
      <c r="CW29" s="669"/>
      <c r="CX29" s="669"/>
      <c r="CY29" s="670"/>
      <c r="CZ29" s="641">
        <v>10.7</v>
      </c>
      <c r="DA29" s="666"/>
      <c r="DB29" s="666"/>
      <c r="DC29" s="671"/>
      <c r="DD29" s="645">
        <v>1704122</v>
      </c>
      <c r="DE29" s="669"/>
      <c r="DF29" s="669"/>
      <c r="DG29" s="669"/>
      <c r="DH29" s="669"/>
      <c r="DI29" s="669"/>
      <c r="DJ29" s="669"/>
      <c r="DK29" s="670"/>
      <c r="DL29" s="645">
        <v>1704122</v>
      </c>
      <c r="DM29" s="669"/>
      <c r="DN29" s="669"/>
      <c r="DO29" s="669"/>
      <c r="DP29" s="669"/>
      <c r="DQ29" s="669"/>
      <c r="DR29" s="669"/>
      <c r="DS29" s="669"/>
      <c r="DT29" s="669"/>
      <c r="DU29" s="669"/>
      <c r="DV29" s="670"/>
      <c r="DW29" s="641">
        <v>20.100000000000001</v>
      </c>
      <c r="DX29" s="666"/>
      <c r="DY29" s="666"/>
      <c r="DZ29" s="666"/>
      <c r="EA29" s="666"/>
      <c r="EB29" s="666"/>
      <c r="EC29" s="667"/>
    </row>
    <row r="30" spans="2:133" ht="11.25" customHeight="1" x14ac:dyDescent="0.15">
      <c r="B30" s="633" t="s">
        <v>307</v>
      </c>
      <c r="C30" s="634"/>
      <c r="D30" s="634"/>
      <c r="E30" s="634"/>
      <c r="F30" s="634"/>
      <c r="G30" s="634"/>
      <c r="H30" s="634"/>
      <c r="I30" s="634"/>
      <c r="J30" s="634"/>
      <c r="K30" s="634"/>
      <c r="L30" s="634"/>
      <c r="M30" s="634"/>
      <c r="N30" s="634"/>
      <c r="O30" s="634"/>
      <c r="P30" s="634"/>
      <c r="Q30" s="635"/>
      <c r="R30" s="636">
        <v>1920019</v>
      </c>
      <c r="S30" s="637"/>
      <c r="T30" s="637"/>
      <c r="U30" s="637"/>
      <c r="V30" s="637"/>
      <c r="W30" s="637"/>
      <c r="X30" s="637"/>
      <c r="Y30" s="638"/>
      <c r="Z30" s="639">
        <v>11.1</v>
      </c>
      <c r="AA30" s="639"/>
      <c r="AB30" s="639"/>
      <c r="AC30" s="639"/>
      <c r="AD30" s="640" t="s">
        <v>139</v>
      </c>
      <c r="AE30" s="640"/>
      <c r="AF30" s="640"/>
      <c r="AG30" s="640"/>
      <c r="AH30" s="640"/>
      <c r="AI30" s="640"/>
      <c r="AJ30" s="640"/>
      <c r="AK30" s="640"/>
      <c r="AL30" s="641" t="s">
        <v>239</v>
      </c>
      <c r="AM30" s="642"/>
      <c r="AN30" s="642"/>
      <c r="AO30" s="643"/>
      <c r="AP30" s="618" t="s">
        <v>222</v>
      </c>
      <c r="AQ30" s="619"/>
      <c r="AR30" s="619"/>
      <c r="AS30" s="619"/>
      <c r="AT30" s="619"/>
      <c r="AU30" s="619"/>
      <c r="AV30" s="619"/>
      <c r="AW30" s="619"/>
      <c r="AX30" s="619"/>
      <c r="AY30" s="619"/>
      <c r="AZ30" s="619"/>
      <c r="BA30" s="619"/>
      <c r="BB30" s="619"/>
      <c r="BC30" s="619"/>
      <c r="BD30" s="619"/>
      <c r="BE30" s="619"/>
      <c r="BF30" s="620"/>
      <c r="BG30" s="618" t="s">
        <v>308</v>
      </c>
      <c r="BH30" s="672"/>
      <c r="BI30" s="672"/>
      <c r="BJ30" s="672"/>
      <c r="BK30" s="672"/>
      <c r="BL30" s="672"/>
      <c r="BM30" s="672"/>
      <c r="BN30" s="672"/>
      <c r="BO30" s="672"/>
      <c r="BP30" s="672"/>
      <c r="BQ30" s="673"/>
      <c r="BR30" s="618" t="s">
        <v>309</v>
      </c>
      <c r="BS30" s="672"/>
      <c r="BT30" s="672"/>
      <c r="BU30" s="672"/>
      <c r="BV30" s="672"/>
      <c r="BW30" s="672"/>
      <c r="BX30" s="672"/>
      <c r="BY30" s="672"/>
      <c r="BZ30" s="672"/>
      <c r="CA30" s="672"/>
      <c r="CB30" s="673"/>
      <c r="CD30" s="676"/>
      <c r="CE30" s="677"/>
      <c r="CF30" s="633" t="s">
        <v>310</v>
      </c>
      <c r="CG30" s="634"/>
      <c r="CH30" s="634"/>
      <c r="CI30" s="634"/>
      <c r="CJ30" s="634"/>
      <c r="CK30" s="634"/>
      <c r="CL30" s="634"/>
      <c r="CM30" s="634"/>
      <c r="CN30" s="634"/>
      <c r="CO30" s="634"/>
      <c r="CP30" s="634"/>
      <c r="CQ30" s="635"/>
      <c r="CR30" s="636">
        <v>1724856</v>
      </c>
      <c r="CS30" s="637"/>
      <c r="CT30" s="637"/>
      <c r="CU30" s="637"/>
      <c r="CV30" s="637"/>
      <c r="CW30" s="637"/>
      <c r="CX30" s="637"/>
      <c r="CY30" s="638"/>
      <c r="CZ30" s="641">
        <v>10.5</v>
      </c>
      <c r="DA30" s="666"/>
      <c r="DB30" s="666"/>
      <c r="DC30" s="671"/>
      <c r="DD30" s="645">
        <v>1680131</v>
      </c>
      <c r="DE30" s="637"/>
      <c r="DF30" s="637"/>
      <c r="DG30" s="637"/>
      <c r="DH30" s="637"/>
      <c r="DI30" s="637"/>
      <c r="DJ30" s="637"/>
      <c r="DK30" s="638"/>
      <c r="DL30" s="645">
        <v>1680131</v>
      </c>
      <c r="DM30" s="637"/>
      <c r="DN30" s="637"/>
      <c r="DO30" s="637"/>
      <c r="DP30" s="637"/>
      <c r="DQ30" s="637"/>
      <c r="DR30" s="637"/>
      <c r="DS30" s="637"/>
      <c r="DT30" s="637"/>
      <c r="DU30" s="637"/>
      <c r="DV30" s="638"/>
      <c r="DW30" s="641">
        <v>19.8</v>
      </c>
      <c r="DX30" s="666"/>
      <c r="DY30" s="666"/>
      <c r="DZ30" s="666"/>
      <c r="EA30" s="666"/>
      <c r="EB30" s="666"/>
      <c r="EC30" s="667"/>
    </row>
    <row r="31" spans="2:133" ht="11.25" customHeight="1" x14ac:dyDescent="0.15">
      <c r="B31" s="649" t="s">
        <v>311</v>
      </c>
      <c r="C31" s="650"/>
      <c r="D31" s="650"/>
      <c r="E31" s="650"/>
      <c r="F31" s="650"/>
      <c r="G31" s="650"/>
      <c r="H31" s="650"/>
      <c r="I31" s="650"/>
      <c r="J31" s="650"/>
      <c r="K31" s="650"/>
      <c r="L31" s="650"/>
      <c r="M31" s="650"/>
      <c r="N31" s="650"/>
      <c r="O31" s="650"/>
      <c r="P31" s="650"/>
      <c r="Q31" s="651"/>
      <c r="R31" s="636" t="s">
        <v>129</v>
      </c>
      <c r="S31" s="637"/>
      <c r="T31" s="637"/>
      <c r="U31" s="637"/>
      <c r="V31" s="637"/>
      <c r="W31" s="637"/>
      <c r="X31" s="637"/>
      <c r="Y31" s="638"/>
      <c r="Z31" s="639" t="s">
        <v>139</v>
      </c>
      <c r="AA31" s="639"/>
      <c r="AB31" s="639"/>
      <c r="AC31" s="639"/>
      <c r="AD31" s="640" t="s">
        <v>239</v>
      </c>
      <c r="AE31" s="640"/>
      <c r="AF31" s="640"/>
      <c r="AG31" s="640"/>
      <c r="AH31" s="640"/>
      <c r="AI31" s="640"/>
      <c r="AJ31" s="640"/>
      <c r="AK31" s="640"/>
      <c r="AL31" s="641" t="s">
        <v>245</v>
      </c>
      <c r="AM31" s="642"/>
      <c r="AN31" s="642"/>
      <c r="AO31" s="643"/>
      <c r="AP31" s="684" t="s">
        <v>312</v>
      </c>
      <c r="AQ31" s="685"/>
      <c r="AR31" s="685"/>
      <c r="AS31" s="685"/>
      <c r="AT31" s="690" t="s">
        <v>313</v>
      </c>
      <c r="AU31" s="212"/>
      <c r="AV31" s="212"/>
      <c r="AW31" s="212"/>
      <c r="AX31" s="622" t="s">
        <v>188</v>
      </c>
      <c r="AY31" s="623"/>
      <c r="AZ31" s="623"/>
      <c r="BA31" s="623"/>
      <c r="BB31" s="623"/>
      <c r="BC31" s="623"/>
      <c r="BD31" s="623"/>
      <c r="BE31" s="623"/>
      <c r="BF31" s="624"/>
      <c r="BG31" s="683">
        <v>99.8</v>
      </c>
      <c r="BH31" s="680"/>
      <c r="BI31" s="680"/>
      <c r="BJ31" s="680"/>
      <c r="BK31" s="680"/>
      <c r="BL31" s="680"/>
      <c r="BM31" s="631">
        <v>99.5</v>
      </c>
      <c r="BN31" s="680"/>
      <c r="BO31" s="680"/>
      <c r="BP31" s="680"/>
      <c r="BQ31" s="681"/>
      <c r="BR31" s="683">
        <v>99.8</v>
      </c>
      <c r="BS31" s="680"/>
      <c r="BT31" s="680"/>
      <c r="BU31" s="680"/>
      <c r="BV31" s="680"/>
      <c r="BW31" s="680"/>
      <c r="BX31" s="631">
        <v>99.2</v>
      </c>
      <c r="BY31" s="680"/>
      <c r="BZ31" s="680"/>
      <c r="CA31" s="680"/>
      <c r="CB31" s="681"/>
      <c r="CD31" s="676"/>
      <c r="CE31" s="677"/>
      <c r="CF31" s="633" t="s">
        <v>314</v>
      </c>
      <c r="CG31" s="634"/>
      <c r="CH31" s="634"/>
      <c r="CI31" s="634"/>
      <c r="CJ31" s="634"/>
      <c r="CK31" s="634"/>
      <c r="CL31" s="634"/>
      <c r="CM31" s="634"/>
      <c r="CN31" s="634"/>
      <c r="CO31" s="634"/>
      <c r="CP31" s="634"/>
      <c r="CQ31" s="635"/>
      <c r="CR31" s="636">
        <v>24240</v>
      </c>
      <c r="CS31" s="669"/>
      <c r="CT31" s="669"/>
      <c r="CU31" s="669"/>
      <c r="CV31" s="669"/>
      <c r="CW31" s="669"/>
      <c r="CX31" s="669"/>
      <c r="CY31" s="670"/>
      <c r="CZ31" s="641">
        <v>0.1</v>
      </c>
      <c r="DA31" s="666"/>
      <c r="DB31" s="666"/>
      <c r="DC31" s="671"/>
      <c r="DD31" s="645">
        <v>23991</v>
      </c>
      <c r="DE31" s="669"/>
      <c r="DF31" s="669"/>
      <c r="DG31" s="669"/>
      <c r="DH31" s="669"/>
      <c r="DI31" s="669"/>
      <c r="DJ31" s="669"/>
      <c r="DK31" s="670"/>
      <c r="DL31" s="645">
        <v>23991</v>
      </c>
      <c r="DM31" s="669"/>
      <c r="DN31" s="669"/>
      <c r="DO31" s="669"/>
      <c r="DP31" s="669"/>
      <c r="DQ31" s="669"/>
      <c r="DR31" s="669"/>
      <c r="DS31" s="669"/>
      <c r="DT31" s="669"/>
      <c r="DU31" s="669"/>
      <c r="DV31" s="670"/>
      <c r="DW31" s="641">
        <v>0.3</v>
      </c>
      <c r="DX31" s="666"/>
      <c r="DY31" s="666"/>
      <c r="DZ31" s="666"/>
      <c r="EA31" s="666"/>
      <c r="EB31" s="666"/>
      <c r="EC31" s="667"/>
    </row>
    <row r="32" spans="2:133" ht="11.25" customHeight="1" x14ac:dyDescent="0.15">
      <c r="B32" s="633" t="s">
        <v>315</v>
      </c>
      <c r="C32" s="634"/>
      <c r="D32" s="634"/>
      <c r="E32" s="634"/>
      <c r="F32" s="634"/>
      <c r="G32" s="634"/>
      <c r="H32" s="634"/>
      <c r="I32" s="634"/>
      <c r="J32" s="634"/>
      <c r="K32" s="634"/>
      <c r="L32" s="634"/>
      <c r="M32" s="634"/>
      <c r="N32" s="634"/>
      <c r="O32" s="634"/>
      <c r="P32" s="634"/>
      <c r="Q32" s="635"/>
      <c r="R32" s="636">
        <v>732680</v>
      </c>
      <c r="S32" s="637"/>
      <c r="T32" s="637"/>
      <c r="U32" s="637"/>
      <c r="V32" s="637"/>
      <c r="W32" s="637"/>
      <c r="X32" s="637"/>
      <c r="Y32" s="638"/>
      <c r="Z32" s="639">
        <v>4.2</v>
      </c>
      <c r="AA32" s="639"/>
      <c r="AB32" s="639"/>
      <c r="AC32" s="639"/>
      <c r="AD32" s="640" t="s">
        <v>139</v>
      </c>
      <c r="AE32" s="640"/>
      <c r="AF32" s="640"/>
      <c r="AG32" s="640"/>
      <c r="AH32" s="640"/>
      <c r="AI32" s="640"/>
      <c r="AJ32" s="640"/>
      <c r="AK32" s="640"/>
      <c r="AL32" s="641" t="s">
        <v>239</v>
      </c>
      <c r="AM32" s="642"/>
      <c r="AN32" s="642"/>
      <c r="AO32" s="643"/>
      <c r="AP32" s="686"/>
      <c r="AQ32" s="687"/>
      <c r="AR32" s="687"/>
      <c r="AS32" s="687"/>
      <c r="AT32" s="691"/>
      <c r="AU32" s="208" t="s">
        <v>316</v>
      </c>
      <c r="AX32" s="633" t="s">
        <v>317</v>
      </c>
      <c r="AY32" s="634"/>
      <c r="AZ32" s="634"/>
      <c r="BA32" s="634"/>
      <c r="BB32" s="634"/>
      <c r="BC32" s="634"/>
      <c r="BD32" s="634"/>
      <c r="BE32" s="634"/>
      <c r="BF32" s="635"/>
      <c r="BG32" s="693">
        <v>99.8</v>
      </c>
      <c r="BH32" s="669"/>
      <c r="BI32" s="669"/>
      <c r="BJ32" s="669"/>
      <c r="BK32" s="669"/>
      <c r="BL32" s="669"/>
      <c r="BM32" s="642">
        <v>99.7</v>
      </c>
      <c r="BN32" s="669"/>
      <c r="BO32" s="669"/>
      <c r="BP32" s="669"/>
      <c r="BQ32" s="682"/>
      <c r="BR32" s="693">
        <v>99.8</v>
      </c>
      <c r="BS32" s="669"/>
      <c r="BT32" s="669"/>
      <c r="BU32" s="669"/>
      <c r="BV32" s="669"/>
      <c r="BW32" s="669"/>
      <c r="BX32" s="642">
        <v>99.4</v>
      </c>
      <c r="BY32" s="669"/>
      <c r="BZ32" s="669"/>
      <c r="CA32" s="669"/>
      <c r="CB32" s="682"/>
      <c r="CD32" s="678"/>
      <c r="CE32" s="679"/>
      <c r="CF32" s="633" t="s">
        <v>318</v>
      </c>
      <c r="CG32" s="634"/>
      <c r="CH32" s="634"/>
      <c r="CI32" s="634"/>
      <c r="CJ32" s="634"/>
      <c r="CK32" s="634"/>
      <c r="CL32" s="634"/>
      <c r="CM32" s="634"/>
      <c r="CN32" s="634"/>
      <c r="CO32" s="634"/>
      <c r="CP32" s="634"/>
      <c r="CQ32" s="635"/>
      <c r="CR32" s="636" t="s">
        <v>139</v>
      </c>
      <c r="CS32" s="637"/>
      <c r="CT32" s="637"/>
      <c r="CU32" s="637"/>
      <c r="CV32" s="637"/>
      <c r="CW32" s="637"/>
      <c r="CX32" s="637"/>
      <c r="CY32" s="638"/>
      <c r="CZ32" s="641" t="s">
        <v>245</v>
      </c>
      <c r="DA32" s="666"/>
      <c r="DB32" s="666"/>
      <c r="DC32" s="671"/>
      <c r="DD32" s="645" t="s">
        <v>239</v>
      </c>
      <c r="DE32" s="637"/>
      <c r="DF32" s="637"/>
      <c r="DG32" s="637"/>
      <c r="DH32" s="637"/>
      <c r="DI32" s="637"/>
      <c r="DJ32" s="637"/>
      <c r="DK32" s="638"/>
      <c r="DL32" s="645" t="s">
        <v>239</v>
      </c>
      <c r="DM32" s="637"/>
      <c r="DN32" s="637"/>
      <c r="DO32" s="637"/>
      <c r="DP32" s="637"/>
      <c r="DQ32" s="637"/>
      <c r="DR32" s="637"/>
      <c r="DS32" s="637"/>
      <c r="DT32" s="637"/>
      <c r="DU32" s="637"/>
      <c r="DV32" s="638"/>
      <c r="DW32" s="641" t="s">
        <v>139</v>
      </c>
      <c r="DX32" s="666"/>
      <c r="DY32" s="666"/>
      <c r="DZ32" s="666"/>
      <c r="EA32" s="666"/>
      <c r="EB32" s="666"/>
      <c r="EC32" s="667"/>
    </row>
    <row r="33" spans="2:133" ht="11.25" customHeight="1" x14ac:dyDescent="0.15">
      <c r="B33" s="633" t="s">
        <v>319</v>
      </c>
      <c r="C33" s="634"/>
      <c r="D33" s="634"/>
      <c r="E33" s="634"/>
      <c r="F33" s="634"/>
      <c r="G33" s="634"/>
      <c r="H33" s="634"/>
      <c r="I33" s="634"/>
      <c r="J33" s="634"/>
      <c r="K33" s="634"/>
      <c r="L33" s="634"/>
      <c r="M33" s="634"/>
      <c r="N33" s="634"/>
      <c r="O33" s="634"/>
      <c r="P33" s="634"/>
      <c r="Q33" s="635"/>
      <c r="R33" s="636">
        <v>65587</v>
      </c>
      <c r="S33" s="637"/>
      <c r="T33" s="637"/>
      <c r="U33" s="637"/>
      <c r="V33" s="637"/>
      <c r="W33" s="637"/>
      <c r="X33" s="637"/>
      <c r="Y33" s="638"/>
      <c r="Z33" s="639">
        <v>0.4</v>
      </c>
      <c r="AA33" s="639"/>
      <c r="AB33" s="639"/>
      <c r="AC33" s="639"/>
      <c r="AD33" s="640">
        <v>1079</v>
      </c>
      <c r="AE33" s="640"/>
      <c r="AF33" s="640"/>
      <c r="AG33" s="640"/>
      <c r="AH33" s="640"/>
      <c r="AI33" s="640"/>
      <c r="AJ33" s="640"/>
      <c r="AK33" s="640"/>
      <c r="AL33" s="641">
        <v>0</v>
      </c>
      <c r="AM33" s="642"/>
      <c r="AN33" s="642"/>
      <c r="AO33" s="643"/>
      <c r="AP33" s="688"/>
      <c r="AQ33" s="689"/>
      <c r="AR33" s="689"/>
      <c r="AS33" s="689"/>
      <c r="AT33" s="692"/>
      <c r="AU33" s="213"/>
      <c r="AV33" s="213"/>
      <c r="AW33" s="213"/>
      <c r="AX33" s="657" t="s">
        <v>320</v>
      </c>
      <c r="AY33" s="658"/>
      <c r="AZ33" s="658"/>
      <c r="BA33" s="658"/>
      <c r="BB33" s="658"/>
      <c r="BC33" s="658"/>
      <c r="BD33" s="658"/>
      <c r="BE33" s="658"/>
      <c r="BF33" s="659"/>
      <c r="BG33" s="694">
        <v>99.7</v>
      </c>
      <c r="BH33" s="695"/>
      <c r="BI33" s="695"/>
      <c r="BJ33" s="695"/>
      <c r="BK33" s="695"/>
      <c r="BL33" s="695"/>
      <c r="BM33" s="696">
        <v>99.2</v>
      </c>
      <c r="BN33" s="695"/>
      <c r="BO33" s="695"/>
      <c r="BP33" s="695"/>
      <c r="BQ33" s="697"/>
      <c r="BR33" s="694">
        <v>99.7</v>
      </c>
      <c r="BS33" s="695"/>
      <c r="BT33" s="695"/>
      <c r="BU33" s="695"/>
      <c r="BV33" s="695"/>
      <c r="BW33" s="695"/>
      <c r="BX33" s="696">
        <v>99</v>
      </c>
      <c r="BY33" s="695"/>
      <c r="BZ33" s="695"/>
      <c r="CA33" s="695"/>
      <c r="CB33" s="697"/>
      <c r="CD33" s="633" t="s">
        <v>321</v>
      </c>
      <c r="CE33" s="634"/>
      <c r="CF33" s="634"/>
      <c r="CG33" s="634"/>
      <c r="CH33" s="634"/>
      <c r="CI33" s="634"/>
      <c r="CJ33" s="634"/>
      <c r="CK33" s="634"/>
      <c r="CL33" s="634"/>
      <c r="CM33" s="634"/>
      <c r="CN33" s="634"/>
      <c r="CO33" s="634"/>
      <c r="CP33" s="634"/>
      <c r="CQ33" s="635"/>
      <c r="CR33" s="636">
        <v>9050435</v>
      </c>
      <c r="CS33" s="669"/>
      <c r="CT33" s="669"/>
      <c r="CU33" s="669"/>
      <c r="CV33" s="669"/>
      <c r="CW33" s="669"/>
      <c r="CX33" s="669"/>
      <c r="CY33" s="670"/>
      <c r="CZ33" s="641">
        <v>55.1</v>
      </c>
      <c r="DA33" s="666"/>
      <c r="DB33" s="666"/>
      <c r="DC33" s="671"/>
      <c r="DD33" s="645">
        <v>5533810</v>
      </c>
      <c r="DE33" s="669"/>
      <c r="DF33" s="669"/>
      <c r="DG33" s="669"/>
      <c r="DH33" s="669"/>
      <c r="DI33" s="669"/>
      <c r="DJ33" s="669"/>
      <c r="DK33" s="670"/>
      <c r="DL33" s="645">
        <v>3653628</v>
      </c>
      <c r="DM33" s="669"/>
      <c r="DN33" s="669"/>
      <c r="DO33" s="669"/>
      <c r="DP33" s="669"/>
      <c r="DQ33" s="669"/>
      <c r="DR33" s="669"/>
      <c r="DS33" s="669"/>
      <c r="DT33" s="669"/>
      <c r="DU33" s="669"/>
      <c r="DV33" s="670"/>
      <c r="DW33" s="641">
        <v>43.1</v>
      </c>
      <c r="DX33" s="666"/>
      <c r="DY33" s="666"/>
      <c r="DZ33" s="666"/>
      <c r="EA33" s="666"/>
      <c r="EB33" s="666"/>
      <c r="EC33" s="667"/>
    </row>
    <row r="34" spans="2:133" ht="11.25" customHeight="1" x14ac:dyDescent="0.15">
      <c r="B34" s="633" t="s">
        <v>322</v>
      </c>
      <c r="C34" s="634"/>
      <c r="D34" s="634"/>
      <c r="E34" s="634"/>
      <c r="F34" s="634"/>
      <c r="G34" s="634"/>
      <c r="H34" s="634"/>
      <c r="I34" s="634"/>
      <c r="J34" s="634"/>
      <c r="K34" s="634"/>
      <c r="L34" s="634"/>
      <c r="M34" s="634"/>
      <c r="N34" s="634"/>
      <c r="O34" s="634"/>
      <c r="P34" s="634"/>
      <c r="Q34" s="635"/>
      <c r="R34" s="636">
        <v>940039</v>
      </c>
      <c r="S34" s="637"/>
      <c r="T34" s="637"/>
      <c r="U34" s="637"/>
      <c r="V34" s="637"/>
      <c r="W34" s="637"/>
      <c r="X34" s="637"/>
      <c r="Y34" s="638"/>
      <c r="Z34" s="639">
        <v>5.4</v>
      </c>
      <c r="AA34" s="639"/>
      <c r="AB34" s="639"/>
      <c r="AC34" s="639"/>
      <c r="AD34" s="640" t="s">
        <v>129</v>
      </c>
      <c r="AE34" s="640"/>
      <c r="AF34" s="640"/>
      <c r="AG34" s="640"/>
      <c r="AH34" s="640"/>
      <c r="AI34" s="640"/>
      <c r="AJ34" s="640"/>
      <c r="AK34" s="640"/>
      <c r="AL34" s="641" t="s">
        <v>129</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323</v>
      </c>
      <c r="CE34" s="634"/>
      <c r="CF34" s="634"/>
      <c r="CG34" s="634"/>
      <c r="CH34" s="634"/>
      <c r="CI34" s="634"/>
      <c r="CJ34" s="634"/>
      <c r="CK34" s="634"/>
      <c r="CL34" s="634"/>
      <c r="CM34" s="634"/>
      <c r="CN34" s="634"/>
      <c r="CO34" s="634"/>
      <c r="CP34" s="634"/>
      <c r="CQ34" s="635"/>
      <c r="CR34" s="636">
        <v>2378028</v>
      </c>
      <c r="CS34" s="637"/>
      <c r="CT34" s="637"/>
      <c r="CU34" s="637"/>
      <c r="CV34" s="637"/>
      <c r="CW34" s="637"/>
      <c r="CX34" s="637"/>
      <c r="CY34" s="638"/>
      <c r="CZ34" s="641">
        <v>14.5</v>
      </c>
      <c r="DA34" s="666"/>
      <c r="DB34" s="666"/>
      <c r="DC34" s="671"/>
      <c r="DD34" s="645">
        <v>1057307</v>
      </c>
      <c r="DE34" s="637"/>
      <c r="DF34" s="637"/>
      <c r="DG34" s="637"/>
      <c r="DH34" s="637"/>
      <c r="DI34" s="637"/>
      <c r="DJ34" s="637"/>
      <c r="DK34" s="638"/>
      <c r="DL34" s="645">
        <v>801778</v>
      </c>
      <c r="DM34" s="637"/>
      <c r="DN34" s="637"/>
      <c r="DO34" s="637"/>
      <c r="DP34" s="637"/>
      <c r="DQ34" s="637"/>
      <c r="DR34" s="637"/>
      <c r="DS34" s="637"/>
      <c r="DT34" s="637"/>
      <c r="DU34" s="637"/>
      <c r="DV34" s="638"/>
      <c r="DW34" s="641">
        <v>9.5</v>
      </c>
      <c r="DX34" s="666"/>
      <c r="DY34" s="666"/>
      <c r="DZ34" s="666"/>
      <c r="EA34" s="666"/>
      <c r="EB34" s="666"/>
      <c r="EC34" s="667"/>
    </row>
    <row r="35" spans="2:133" ht="11.25" customHeight="1" x14ac:dyDescent="0.15">
      <c r="B35" s="633" t="s">
        <v>324</v>
      </c>
      <c r="C35" s="634"/>
      <c r="D35" s="634"/>
      <c r="E35" s="634"/>
      <c r="F35" s="634"/>
      <c r="G35" s="634"/>
      <c r="H35" s="634"/>
      <c r="I35" s="634"/>
      <c r="J35" s="634"/>
      <c r="K35" s="634"/>
      <c r="L35" s="634"/>
      <c r="M35" s="634"/>
      <c r="N35" s="634"/>
      <c r="O35" s="634"/>
      <c r="P35" s="634"/>
      <c r="Q35" s="635"/>
      <c r="R35" s="636">
        <v>1263497</v>
      </c>
      <c r="S35" s="637"/>
      <c r="T35" s="637"/>
      <c r="U35" s="637"/>
      <c r="V35" s="637"/>
      <c r="W35" s="637"/>
      <c r="X35" s="637"/>
      <c r="Y35" s="638"/>
      <c r="Z35" s="639">
        <v>7.3</v>
      </c>
      <c r="AA35" s="639"/>
      <c r="AB35" s="639"/>
      <c r="AC35" s="639"/>
      <c r="AD35" s="640" t="s">
        <v>245</v>
      </c>
      <c r="AE35" s="640"/>
      <c r="AF35" s="640"/>
      <c r="AG35" s="640"/>
      <c r="AH35" s="640"/>
      <c r="AI35" s="640"/>
      <c r="AJ35" s="640"/>
      <c r="AK35" s="640"/>
      <c r="AL35" s="641" t="s">
        <v>129</v>
      </c>
      <c r="AM35" s="642"/>
      <c r="AN35" s="642"/>
      <c r="AO35" s="643"/>
      <c r="AP35" s="218"/>
      <c r="AQ35" s="618" t="s">
        <v>325</v>
      </c>
      <c r="AR35" s="619"/>
      <c r="AS35" s="619"/>
      <c r="AT35" s="619"/>
      <c r="AU35" s="619"/>
      <c r="AV35" s="619"/>
      <c r="AW35" s="619"/>
      <c r="AX35" s="619"/>
      <c r="AY35" s="619"/>
      <c r="AZ35" s="619"/>
      <c r="BA35" s="619"/>
      <c r="BB35" s="619"/>
      <c r="BC35" s="619"/>
      <c r="BD35" s="619"/>
      <c r="BE35" s="619"/>
      <c r="BF35" s="620"/>
      <c r="BG35" s="618" t="s">
        <v>326</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327</v>
      </c>
      <c r="CE35" s="634"/>
      <c r="CF35" s="634"/>
      <c r="CG35" s="634"/>
      <c r="CH35" s="634"/>
      <c r="CI35" s="634"/>
      <c r="CJ35" s="634"/>
      <c r="CK35" s="634"/>
      <c r="CL35" s="634"/>
      <c r="CM35" s="634"/>
      <c r="CN35" s="634"/>
      <c r="CO35" s="634"/>
      <c r="CP35" s="634"/>
      <c r="CQ35" s="635"/>
      <c r="CR35" s="636">
        <v>944970</v>
      </c>
      <c r="CS35" s="669"/>
      <c r="CT35" s="669"/>
      <c r="CU35" s="669"/>
      <c r="CV35" s="669"/>
      <c r="CW35" s="669"/>
      <c r="CX35" s="669"/>
      <c r="CY35" s="670"/>
      <c r="CZ35" s="641">
        <v>5.8</v>
      </c>
      <c r="DA35" s="666"/>
      <c r="DB35" s="666"/>
      <c r="DC35" s="671"/>
      <c r="DD35" s="645">
        <v>859758</v>
      </c>
      <c r="DE35" s="669"/>
      <c r="DF35" s="669"/>
      <c r="DG35" s="669"/>
      <c r="DH35" s="669"/>
      <c r="DI35" s="669"/>
      <c r="DJ35" s="669"/>
      <c r="DK35" s="670"/>
      <c r="DL35" s="645">
        <v>563251</v>
      </c>
      <c r="DM35" s="669"/>
      <c r="DN35" s="669"/>
      <c r="DO35" s="669"/>
      <c r="DP35" s="669"/>
      <c r="DQ35" s="669"/>
      <c r="DR35" s="669"/>
      <c r="DS35" s="669"/>
      <c r="DT35" s="669"/>
      <c r="DU35" s="669"/>
      <c r="DV35" s="670"/>
      <c r="DW35" s="641">
        <v>6.6</v>
      </c>
      <c r="DX35" s="666"/>
      <c r="DY35" s="666"/>
      <c r="DZ35" s="666"/>
      <c r="EA35" s="666"/>
      <c r="EB35" s="666"/>
      <c r="EC35" s="667"/>
    </row>
    <row r="36" spans="2:133" ht="11.25" customHeight="1" x14ac:dyDescent="0.15">
      <c r="B36" s="633" t="s">
        <v>328</v>
      </c>
      <c r="C36" s="634"/>
      <c r="D36" s="634"/>
      <c r="E36" s="634"/>
      <c r="F36" s="634"/>
      <c r="G36" s="634"/>
      <c r="H36" s="634"/>
      <c r="I36" s="634"/>
      <c r="J36" s="634"/>
      <c r="K36" s="634"/>
      <c r="L36" s="634"/>
      <c r="M36" s="634"/>
      <c r="N36" s="634"/>
      <c r="O36" s="634"/>
      <c r="P36" s="634"/>
      <c r="Q36" s="635"/>
      <c r="R36" s="636">
        <v>787641</v>
      </c>
      <c r="S36" s="637"/>
      <c r="T36" s="637"/>
      <c r="U36" s="637"/>
      <c r="V36" s="637"/>
      <c r="W36" s="637"/>
      <c r="X36" s="637"/>
      <c r="Y36" s="638"/>
      <c r="Z36" s="639">
        <v>4.5</v>
      </c>
      <c r="AA36" s="639"/>
      <c r="AB36" s="639"/>
      <c r="AC36" s="639"/>
      <c r="AD36" s="640" t="s">
        <v>239</v>
      </c>
      <c r="AE36" s="640"/>
      <c r="AF36" s="640"/>
      <c r="AG36" s="640"/>
      <c r="AH36" s="640"/>
      <c r="AI36" s="640"/>
      <c r="AJ36" s="640"/>
      <c r="AK36" s="640"/>
      <c r="AL36" s="641" t="s">
        <v>129</v>
      </c>
      <c r="AM36" s="642"/>
      <c r="AN36" s="642"/>
      <c r="AO36" s="643"/>
      <c r="AP36" s="218"/>
      <c r="AQ36" s="702" t="s">
        <v>329</v>
      </c>
      <c r="AR36" s="703"/>
      <c r="AS36" s="703"/>
      <c r="AT36" s="703"/>
      <c r="AU36" s="703"/>
      <c r="AV36" s="703"/>
      <c r="AW36" s="703"/>
      <c r="AX36" s="703"/>
      <c r="AY36" s="704"/>
      <c r="AZ36" s="625">
        <v>1853363</v>
      </c>
      <c r="BA36" s="626"/>
      <c r="BB36" s="626"/>
      <c r="BC36" s="626"/>
      <c r="BD36" s="626"/>
      <c r="BE36" s="626"/>
      <c r="BF36" s="698"/>
      <c r="BG36" s="622" t="s">
        <v>330</v>
      </c>
      <c r="BH36" s="623"/>
      <c r="BI36" s="623"/>
      <c r="BJ36" s="623"/>
      <c r="BK36" s="623"/>
      <c r="BL36" s="623"/>
      <c r="BM36" s="623"/>
      <c r="BN36" s="623"/>
      <c r="BO36" s="623"/>
      <c r="BP36" s="623"/>
      <c r="BQ36" s="623"/>
      <c r="BR36" s="623"/>
      <c r="BS36" s="623"/>
      <c r="BT36" s="623"/>
      <c r="BU36" s="624"/>
      <c r="BV36" s="625">
        <v>11622</v>
      </c>
      <c r="BW36" s="626"/>
      <c r="BX36" s="626"/>
      <c r="BY36" s="626"/>
      <c r="BZ36" s="626"/>
      <c r="CA36" s="626"/>
      <c r="CB36" s="698"/>
      <c r="CD36" s="633" t="s">
        <v>331</v>
      </c>
      <c r="CE36" s="634"/>
      <c r="CF36" s="634"/>
      <c r="CG36" s="634"/>
      <c r="CH36" s="634"/>
      <c r="CI36" s="634"/>
      <c r="CJ36" s="634"/>
      <c r="CK36" s="634"/>
      <c r="CL36" s="634"/>
      <c r="CM36" s="634"/>
      <c r="CN36" s="634"/>
      <c r="CO36" s="634"/>
      <c r="CP36" s="634"/>
      <c r="CQ36" s="635"/>
      <c r="CR36" s="636">
        <v>2211122</v>
      </c>
      <c r="CS36" s="637"/>
      <c r="CT36" s="637"/>
      <c r="CU36" s="637"/>
      <c r="CV36" s="637"/>
      <c r="CW36" s="637"/>
      <c r="CX36" s="637"/>
      <c r="CY36" s="638"/>
      <c r="CZ36" s="641">
        <v>13.5</v>
      </c>
      <c r="DA36" s="666"/>
      <c r="DB36" s="666"/>
      <c r="DC36" s="671"/>
      <c r="DD36" s="645">
        <v>1353329</v>
      </c>
      <c r="DE36" s="637"/>
      <c r="DF36" s="637"/>
      <c r="DG36" s="637"/>
      <c r="DH36" s="637"/>
      <c r="DI36" s="637"/>
      <c r="DJ36" s="637"/>
      <c r="DK36" s="638"/>
      <c r="DL36" s="645">
        <v>1012593</v>
      </c>
      <c r="DM36" s="637"/>
      <c r="DN36" s="637"/>
      <c r="DO36" s="637"/>
      <c r="DP36" s="637"/>
      <c r="DQ36" s="637"/>
      <c r="DR36" s="637"/>
      <c r="DS36" s="637"/>
      <c r="DT36" s="637"/>
      <c r="DU36" s="637"/>
      <c r="DV36" s="638"/>
      <c r="DW36" s="641">
        <v>12</v>
      </c>
      <c r="DX36" s="666"/>
      <c r="DY36" s="666"/>
      <c r="DZ36" s="666"/>
      <c r="EA36" s="666"/>
      <c r="EB36" s="666"/>
      <c r="EC36" s="667"/>
    </row>
    <row r="37" spans="2:133" ht="11.25" customHeight="1" x14ac:dyDescent="0.15">
      <c r="B37" s="633" t="s">
        <v>332</v>
      </c>
      <c r="C37" s="634"/>
      <c r="D37" s="634"/>
      <c r="E37" s="634"/>
      <c r="F37" s="634"/>
      <c r="G37" s="634"/>
      <c r="H37" s="634"/>
      <c r="I37" s="634"/>
      <c r="J37" s="634"/>
      <c r="K37" s="634"/>
      <c r="L37" s="634"/>
      <c r="M37" s="634"/>
      <c r="N37" s="634"/>
      <c r="O37" s="634"/>
      <c r="P37" s="634"/>
      <c r="Q37" s="635"/>
      <c r="R37" s="636">
        <v>703076</v>
      </c>
      <c r="S37" s="637"/>
      <c r="T37" s="637"/>
      <c r="U37" s="637"/>
      <c r="V37" s="637"/>
      <c r="W37" s="637"/>
      <c r="X37" s="637"/>
      <c r="Y37" s="638"/>
      <c r="Z37" s="639">
        <v>4</v>
      </c>
      <c r="AA37" s="639"/>
      <c r="AB37" s="639"/>
      <c r="AC37" s="639"/>
      <c r="AD37" s="640">
        <v>5375</v>
      </c>
      <c r="AE37" s="640"/>
      <c r="AF37" s="640"/>
      <c r="AG37" s="640"/>
      <c r="AH37" s="640"/>
      <c r="AI37" s="640"/>
      <c r="AJ37" s="640"/>
      <c r="AK37" s="640"/>
      <c r="AL37" s="641">
        <v>0.1</v>
      </c>
      <c r="AM37" s="642"/>
      <c r="AN37" s="642"/>
      <c r="AO37" s="643"/>
      <c r="AQ37" s="699" t="s">
        <v>333</v>
      </c>
      <c r="AR37" s="700"/>
      <c r="AS37" s="700"/>
      <c r="AT37" s="700"/>
      <c r="AU37" s="700"/>
      <c r="AV37" s="700"/>
      <c r="AW37" s="700"/>
      <c r="AX37" s="700"/>
      <c r="AY37" s="701"/>
      <c r="AZ37" s="636">
        <v>779976</v>
      </c>
      <c r="BA37" s="637"/>
      <c r="BB37" s="637"/>
      <c r="BC37" s="637"/>
      <c r="BD37" s="669"/>
      <c r="BE37" s="669"/>
      <c r="BF37" s="682"/>
      <c r="BG37" s="633" t="s">
        <v>334</v>
      </c>
      <c r="BH37" s="634"/>
      <c r="BI37" s="634"/>
      <c r="BJ37" s="634"/>
      <c r="BK37" s="634"/>
      <c r="BL37" s="634"/>
      <c r="BM37" s="634"/>
      <c r="BN37" s="634"/>
      <c r="BO37" s="634"/>
      <c r="BP37" s="634"/>
      <c r="BQ37" s="634"/>
      <c r="BR37" s="634"/>
      <c r="BS37" s="634"/>
      <c r="BT37" s="634"/>
      <c r="BU37" s="635"/>
      <c r="BV37" s="636">
        <v>-27185</v>
      </c>
      <c r="BW37" s="637"/>
      <c r="BX37" s="637"/>
      <c r="BY37" s="637"/>
      <c r="BZ37" s="637"/>
      <c r="CA37" s="637"/>
      <c r="CB37" s="646"/>
      <c r="CD37" s="633" t="s">
        <v>335</v>
      </c>
      <c r="CE37" s="634"/>
      <c r="CF37" s="634"/>
      <c r="CG37" s="634"/>
      <c r="CH37" s="634"/>
      <c r="CI37" s="634"/>
      <c r="CJ37" s="634"/>
      <c r="CK37" s="634"/>
      <c r="CL37" s="634"/>
      <c r="CM37" s="634"/>
      <c r="CN37" s="634"/>
      <c r="CO37" s="634"/>
      <c r="CP37" s="634"/>
      <c r="CQ37" s="635"/>
      <c r="CR37" s="636">
        <v>934739</v>
      </c>
      <c r="CS37" s="669"/>
      <c r="CT37" s="669"/>
      <c r="CU37" s="669"/>
      <c r="CV37" s="669"/>
      <c r="CW37" s="669"/>
      <c r="CX37" s="669"/>
      <c r="CY37" s="670"/>
      <c r="CZ37" s="641">
        <v>5.7</v>
      </c>
      <c r="DA37" s="666"/>
      <c r="DB37" s="666"/>
      <c r="DC37" s="671"/>
      <c r="DD37" s="645">
        <v>913975</v>
      </c>
      <c r="DE37" s="669"/>
      <c r="DF37" s="669"/>
      <c r="DG37" s="669"/>
      <c r="DH37" s="669"/>
      <c r="DI37" s="669"/>
      <c r="DJ37" s="669"/>
      <c r="DK37" s="670"/>
      <c r="DL37" s="645">
        <v>845806</v>
      </c>
      <c r="DM37" s="669"/>
      <c r="DN37" s="669"/>
      <c r="DO37" s="669"/>
      <c r="DP37" s="669"/>
      <c r="DQ37" s="669"/>
      <c r="DR37" s="669"/>
      <c r="DS37" s="669"/>
      <c r="DT37" s="669"/>
      <c r="DU37" s="669"/>
      <c r="DV37" s="670"/>
      <c r="DW37" s="641">
        <v>10</v>
      </c>
      <c r="DX37" s="666"/>
      <c r="DY37" s="666"/>
      <c r="DZ37" s="666"/>
      <c r="EA37" s="666"/>
      <c r="EB37" s="666"/>
      <c r="EC37" s="667"/>
    </row>
    <row r="38" spans="2:133" ht="11.25" customHeight="1" x14ac:dyDescent="0.15">
      <c r="B38" s="633" t="s">
        <v>336</v>
      </c>
      <c r="C38" s="634"/>
      <c r="D38" s="634"/>
      <c r="E38" s="634"/>
      <c r="F38" s="634"/>
      <c r="G38" s="634"/>
      <c r="H38" s="634"/>
      <c r="I38" s="634"/>
      <c r="J38" s="634"/>
      <c r="K38" s="634"/>
      <c r="L38" s="634"/>
      <c r="M38" s="634"/>
      <c r="N38" s="634"/>
      <c r="O38" s="634"/>
      <c r="P38" s="634"/>
      <c r="Q38" s="635"/>
      <c r="R38" s="636">
        <v>1107800</v>
      </c>
      <c r="S38" s="637"/>
      <c r="T38" s="637"/>
      <c r="U38" s="637"/>
      <c r="V38" s="637"/>
      <c r="W38" s="637"/>
      <c r="X38" s="637"/>
      <c r="Y38" s="638"/>
      <c r="Z38" s="639">
        <v>6.4</v>
      </c>
      <c r="AA38" s="639"/>
      <c r="AB38" s="639"/>
      <c r="AC38" s="639"/>
      <c r="AD38" s="640" t="s">
        <v>129</v>
      </c>
      <c r="AE38" s="640"/>
      <c r="AF38" s="640"/>
      <c r="AG38" s="640"/>
      <c r="AH38" s="640"/>
      <c r="AI38" s="640"/>
      <c r="AJ38" s="640"/>
      <c r="AK38" s="640"/>
      <c r="AL38" s="641" t="s">
        <v>239</v>
      </c>
      <c r="AM38" s="642"/>
      <c r="AN38" s="642"/>
      <c r="AO38" s="643"/>
      <c r="AQ38" s="699" t="s">
        <v>337</v>
      </c>
      <c r="AR38" s="700"/>
      <c r="AS38" s="700"/>
      <c r="AT38" s="700"/>
      <c r="AU38" s="700"/>
      <c r="AV38" s="700"/>
      <c r="AW38" s="700"/>
      <c r="AX38" s="700"/>
      <c r="AY38" s="701"/>
      <c r="AZ38" s="636">
        <v>83656</v>
      </c>
      <c r="BA38" s="637"/>
      <c r="BB38" s="637"/>
      <c r="BC38" s="637"/>
      <c r="BD38" s="669"/>
      <c r="BE38" s="669"/>
      <c r="BF38" s="682"/>
      <c r="BG38" s="633" t="s">
        <v>338</v>
      </c>
      <c r="BH38" s="634"/>
      <c r="BI38" s="634"/>
      <c r="BJ38" s="634"/>
      <c r="BK38" s="634"/>
      <c r="BL38" s="634"/>
      <c r="BM38" s="634"/>
      <c r="BN38" s="634"/>
      <c r="BO38" s="634"/>
      <c r="BP38" s="634"/>
      <c r="BQ38" s="634"/>
      <c r="BR38" s="634"/>
      <c r="BS38" s="634"/>
      <c r="BT38" s="634"/>
      <c r="BU38" s="635"/>
      <c r="BV38" s="636">
        <v>2837</v>
      </c>
      <c r="BW38" s="637"/>
      <c r="BX38" s="637"/>
      <c r="BY38" s="637"/>
      <c r="BZ38" s="637"/>
      <c r="CA38" s="637"/>
      <c r="CB38" s="646"/>
      <c r="CD38" s="633" t="s">
        <v>339</v>
      </c>
      <c r="CE38" s="634"/>
      <c r="CF38" s="634"/>
      <c r="CG38" s="634"/>
      <c r="CH38" s="634"/>
      <c r="CI38" s="634"/>
      <c r="CJ38" s="634"/>
      <c r="CK38" s="634"/>
      <c r="CL38" s="634"/>
      <c r="CM38" s="634"/>
      <c r="CN38" s="634"/>
      <c r="CO38" s="634"/>
      <c r="CP38" s="634"/>
      <c r="CQ38" s="635"/>
      <c r="CR38" s="636">
        <v>1769707</v>
      </c>
      <c r="CS38" s="637"/>
      <c r="CT38" s="637"/>
      <c r="CU38" s="637"/>
      <c r="CV38" s="637"/>
      <c r="CW38" s="637"/>
      <c r="CX38" s="637"/>
      <c r="CY38" s="638"/>
      <c r="CZ38" s="641">
        <v>10.8</v>
      </c>
      <c r="DA38" s="666"/>
      <c r="DB38" s="666"/>
      <c r="DC38" s="671"/>
      <c r="DD38" s="645">
        <v>1557923</v>
      </c>
      <c r="DE38" s="637"/>
      <c r="DF38" s="637"/>
      <c r="DG38" s="637"/>
      <c r="DH38" s="637"/>
      <c r="DI38" s="637"/>
      <c r="DJ38" s="637"/>
      <c r="DK38" s="638"/>
      <c r="DL38" s="645">
        <v>1276006</v>
      </c>
      <c r="DM38" s="637"/>
      <c r="DN38" s="637"/>
      <c r="DO38" s="637"/>
      <c r="DP38" s="637"/>
      <c r="DQ38" s="637"/>
      <c r="DR38" s="637"/>
      <c r="DS38" s="637"/>
      <c r="DT38" s="637"/>
      <c r="DU38" s="637"/>
      <c r="DV38" s="638"/>
      <c r="DW38" s="641">
        <v>15.1</v>
      </c>
      <c r="DX38" s="666"/>
      <c r="DY38" s="666"/>
      <c r="DZ38" s="666"/>
      <c r="EA38" s="666"/>
      <c r="EB38" s="666"/>
      <c r="EC38" s="667"/>
    </row>
    <row r="39" spans="2:133" ht="11.25" customHeight="1" x14ac:dyDescent="0.15">
      <c r="B39" s="633" t="s">
        <v>340</v>
      </c>
      <c r="C39" s="634"/>
      <c r="D39" s="634"/>
      <c r="E39" s="634"/>
      <c r="F39" s="634"/>
      <c r="G39" s="634"/>
      <c r="H39" s="634"/>
      <c r="I39" s="634"/>
      <c r="J39" s="634"/>
      <c r="K39" s="634"/>
      <c r="L39" s="634"/>
      <c r="M39" s="634"/>
      <c r="N39" s="634"/>
      <c r="O39" s="634"/>
      <c r="P39" s="634"/>
      <c r="Q39" s="635"/>
      <c r="R39" s="636" t="s">
        <v>139</v>
      </c>
      <c r="S39" s="637"/>
      <c r="T39" s="637"/>
      <c r="U39" s="637"/>
      <c r="V39" s="637"/>
      <c r="W39" s="637"/>
      <c r="X39" s="637"/>
      <c r="Y39" s="638"/>
      <c r="Z39" s="639" t="s">
        <v>239</v>
      </c>
      <c r="AA39" s="639"/>
      <c r="AB39" s="639"/>
      <c r="AC39" s="639"/>
      <c r="AD39" s="640" t="s">
        <v>129</v>
      </c>
      <c r="AE39" s="640"/>
      <c r="AF39" s="640"/>
      <c r="AG39" s="640"/>
      <c r="AH39" s="640"/>
      <c r="AI39" s="640"/>
      <c r="AJ39" s="640"/>
      <c r="AK39" s="640"/>
      <c r="AL39" s="641" t="s">
        <v>266</v>
      </c>
      <c r="AM39" s="642"/>
      <c r="AN39" s="642"/>
      <c r="AO39" s="643"/>
      <c r="AQ39" s="699" t="s">
        <v>341</v>
      </c>
      <c r="AR39" s="700"/>
      <c r="AS39" s="700"/>
      <c r="AT39" s="700"/>
      <c r="AU39" s="700"/>
      <c r="AV39" s="700"/>
      <c r="AW39" s="700"/>
      <c r="AX39" s="700"/>
      <c r="AY39" s="701"/>
      <c r="AZ39" s="636">
        <v>34076</v>
      </c>
      <c r="BA39" s="637"/>
      <c r="BB39" s="637"/>
      <c r="BC39" s="637"/>
      <c r="BD39" s="669"/>
      <c r="BE39" s="669"/>
      <c r="BF39" s="682"/>
      <c r="BG39" s="633" t="s">
        <v>342</v>
      </c>
      <c r="BH39" s="634"/>
      <c r="BI39" s="634"/>
      <c r="BJ39" s="634"/>
      <c r="BK39" s="634"/>
      <c r="BL39" s="634"/>
      <c r="BM39" s="634"/>
      <c r="BN39" s="634"/>
      <c r="BO39" s="634"/>
      <c r="BP39" s="634"/>
      <c r="BQ39" s="634"/>
      <c r="BR39" s="634"/>
      <c r="BS39" s="634"/>
      <c r="BT39" s="634"/>
      <c r="BU39" s="635"/>
      <c r="BV39" s="636">
        <v>4457</v>
      </c>
      <c r="BW39" s="637"/>
      <c r="BX39" s="637"/>
      <c r="BY39" s="637"/>
      <c r="BZ39" s="637"/>
      <c r="CA39" s="637"/>
      <c r="CB39" s="646"/>
      <c r="CD39" s="633" t="s">
        <v>343</v>
      </c>
      <c r="CE39" s="634"/>
      <c r="CF39" s="634"/>
      <c r="CG39" s="634"/>
      <c r="CH39" s="634"/>
      <c r="CI39" s="634"/>
      <c r="CJ39" s="634"/>
      <c r="CK39" s="634"/>
      <c r="CL39" s="634"/>
      <c r="CM39" s="634"/>
      <c r="CN39" s="634"/>
      <c r="CO39" s="634"/>
      <c r="CP39" s="634"/>
      <c r="CQ39" s="635"/>
      <c r="CR39" s="636">
        <v>1216008</v>
      </c>
      <c r="CS39" s="669"/>
      <c r="CT39" s="669"/>
      <c r="CU39" s="669"/>
      <c r="CV39" s="669"/>
      <c r="CW39" s="669"/>
      <c r="CX39" s="669"/>
      <c r="CY39" s="670"/>
      <c r="CZ39" s="641">
        <v>7.4</v>
      </c>
      <c r="DA39" s="666"/>
      <c r="DB39" s="666"/>
      <c r="DC39" s="671"/>
      <c r="DD39" s="645">
        <v>705259</v>
      </c>
      <c r="DE39" s="669"/>
      <c r="DF39" s="669"/>
      <c r="DG39" s="669"/>
      <c r="DH39" s="669"/>
      <c r="DI39" s="669"/>
      <c r="DJ39" s="669"/>
      <c r="DK39" s="670"/>
      <c r="DL39" s="645" t="s">
        <v>129</v>
      </c>
      <c r="DM39" s="669"/>
      <c r="DN39" s="669"/>
      <c r="DO39" s="669"/>
      <c r="DP39" s="669"/>
      <c r="DQ39" s="669"/>
      <c r="DR39" s="669"/>
      <c r="DS39" s="669"/>
      <c r="DT39" s="669"/>
      <c r="DU39" s="669"/>
      <c r="DV39" s="670"/>
      <c r="DW39" s="641" t="s">
        <v>129</v>
      </c>
      <c r="DX39" s="666"/>
      <c r="DY39" s="666"/>
      <c r="DZ39" s="666"/>
      <c r="EA39" s="666"/>
      <c r="EB39" s="666"/>
      <c r="EC39" s="667"/>
    </row>
    <row r="40" spans="2:133" ht="11.25" customHeight="1" x14ac:dyDescent="0.15">
      <c r="B40" s="633" t="s">
        <v>344</v>
      </c>
      <c r="C40" s="634"/>
      <c r="D40" s="634"/>
      <c r="E40" s="634"/>
      <c r="F40" s="634"/>
      <c r="G40" s="634"/>
      <c r="H40" s="634"/>
      <c r="I40" s="634"/>
      <c r="J40" s="634"/>
      <c r="K40" s="634"/>
      <c r="L40" s="634"/>
      <c r="M40" s="634"/>
      <c r="N40" s="634"/>
      <c r="O40" s="634"/>
      <c r="P40" s="634"/>
      <c r="Q40" s="635"/>
      <c r="R40" s="636">
        <v>101700</v>
      </c>
      <c r="S40" s="637"/>
      <c r="T40" s="637"/>
      <c r="U40" s="637"/>
      <c r="V40" s="637"/>
      <c r="W40" s="637"/>
      <c r="X40" s="637"/>
      <c r="Y40" s="638"/>
      <c r="Z40" s="639">
        <v>0.6</v>
      </c>
      <c r="AA40" s="639"/>
      <c r="AB40" s="639"/>
      <c r="AC40" s="639"/>
      <c r="AD40" s="640" t="s">
        <v>239</v>
      </c>
      <c r="AE40" s="640"/>
      <c r="AF40" s="640"/>
      <c r="AG40" s="640"/>
      <c r="AH40" s="640"/>
      <c r="AI40" s="640"/>
      <c r="AJ40" s="640"/>
      <c r="AK40" s="640"/>
      <c r="AL40" s="641" t="s">
        <v>139</v>
      </c>
      <c r="AM40" s="642"/>
      <c r="AN40" s="642"/>
      <c r="AO40" s="643"/>
      <c r="AQ40" s="699" t="s">
        <v>345</v>
      </c>
      <c r="AR40" s="700"/>
      <c r="AS40" s="700"/>
      <c r="AT40" s="700"/>
      <c r="AU40" s="700"/>
      <c r="AV40" s="700"/>
      <c r="AW40" s="700"/>
      <c r="AX40" s="700"/>
      <c r="AY40" s="701"/>
      <c r="AZ40" s="636">
        <v>1467</v>
      </c>
      <c r="BA40" s="637"/>
      <c r="BB40" s="637"/>
      <c r="BC40" s="637"/>
      <c r="BD40" s="669"/>
      <c r="BE40" s="669"/>
      <c r="BF40" s="682"/>
      <c r="BG40" s="686" t="s">
        <v>346</v>
      </c>
      <c r="BH40" s="687"/>
      <c r="BI40" s="687"/>
      <c r="BJ40" s="687"/>
      <c r="BK40" s="687"/>
      <c r="BL40" s="214"/>
      <c r="BM40" s="634" t="s">
        <v>347</v>
      </c>
      <c r="BN40" s="634"/>
      <c r="BO40" s="634"/>
      <c r="BP40" s="634"/>
      <c r="BQ40" s="634"/>
      <c r="BR40" s="634"/>
      <c r="BS40" s="634"/>
      <c r="BT40" s="634"/>
      <c r="BU40" s="635"/>
      <c r="BV40" s="636">
        <v>89</v>
      </c>
      <c r="BW40" s="637"/>
      <c r="BX40" s="637"/>
      <c r="BY40" s="637"/>
      <c r="BZ40" s="637"/>
      <c r="CA40" s="637"/>
      <c r="CB40" s="646"/>
      <c r="CD40" s="633" t="s">
        <v>348</v>
      </c>
      <c r="CE40" s="634"/>
      <c r="CF40" s="634"/>
      <c r="CG40" s="634"/>
      <c r="CH40" s="634"/>
      <c r="CI40" s="634"/>
      <c r="CJ40" s="634"/>
      <c r="CK40" s="634"/>
      <c r="CL40" s="634"/>
      <c r="CM40" s="634"/>
      <c r="CN40" s="634"/>
      <c r="CO40" s="634"/>
      <c r="CP40" s="634"/>
      <c r="CQ40" s="635"/>
      <c r="CR40" s="636">
        <v>530600</v>
      </c>
      <c r="CS40" s="637"/>
      <c r="CT40" s="637"/>
      <c r="CU40" s="637"/>
      <c r="CV40" s="637"/>
      <c r="CW40" s="637"/>
      <c r="CX40" s="637"/>
      <c r="CY40" s="638"/>
      <c r="CZ40" s="641">
        <v>3.2</v>
      </c>
      <c r="DA40" s="666"/>
      <c r="DB40" s="666"/>
      <c r="DC40" s="671"/>
      <c r="DD40" s="645">
        <v>234</v>
      </c>
      <c r="DE40" s="637"/>
      <c r="DF40" s="637"/>
      <c r="DG40" s="637"/>
      <c r="DH40" s="637"/>
      <c r="DI40" s="637"/>
      <c r="DJ40" s="637"/>
      <c r="DK40" s="638"/>
      <c r="DL40" s="645" t="s">
        <v>129</v>
      </c>
      <c r="DM40" s="637"/>
      <c r="DN40" s="637"/>
      <c r="DO40" s="637"/>
      <c r="DP40" s="637"/>
      <c r="DQ40" s="637"/>
      <c r="DR40" s="637"/>
      <c r="DS40" s="637"/>
      <c r="DT40" s="637"/>
      <c r="DU40" s="637"/>
      <c r="DV40" s="638"/>
      <c r="DW40" s="641" t="s">
        <v>139</v>
      </c>
      <c r="DX40" s="666"/>
      <c r="DY40" s="666"/>
      <c r="DZ40" s="666"/>
      <c r="EA40" s="666"/>
      <c r="EB40" s="666"/>
      <c r="EC40" s="667"/>
    </row>
    <row r="41" spans="2:133" ht="11.25" customHeight="1" x14ac:dyDescent="0.15">
      <c r="B41" s="657" t="s">
        <v>349</v>
      </c>
      <c r="C41" s="658"/>
      <c r="D41" s="658"/>
      <c r="E41" s="658"/>
      <c r="F41" s="658"/>
      <c r="G41" s="658"/>
      <c r="H41" s="658"/>
      <c r="I41" s="658"/>
      <c r="J41" s="658"/>
      <c r="K41" s="658"/>
      <c r="L41" s="658"/>
      <c r="M41" s="658"/>
      <c r="N41" s="658"/>
      <c r="O41" s="658"/>
      <c r="P41" s="658"/>
      <c r="Q41" s="659"/>
      <c r="R41" s="708">
        <v>17374636</v>
      </c>
      <c r="S41" s="709"/>
      <c r="T41" s="709"/>
      <c r="U41" s="709"/>
      <c r="V41" s="709"/>
      <c r="W41" s="709"/>
      <c r="X41" s="709"/>
      <c r="Y41" s="713"/>
      <c r="Z41" s="714">
        <v>100</v>
      </c>
      <c r="AA41" s="714"/>
      <c r="AB41" s="714"/>
      <c r="AC41" s="714"/>
      <c r="AD41" s="715">
        <v>8371298</v>
      </c>
      <c r="AE41" s="715"/>
      <c r="AF41" s="715"/>
      <c r="AG41" s="715"/>
      <c r="AH41" s="715"/>
      <c r="AI41" s="715"/>
      <c r="AJ41" s="715"/>
      <c r="AK41" s="715"/>
      <c r="AL41" s="716">
        <v>100</v>
      </c>
      <c r="AM41" s="696"/>
      <c r="AN41" s="696"/>
      <c r="AO41" s="717"/>
      <c r="AQ41" s="699" t="s">
        <v>350</v>
      </c>
      <c r="AR41" s="700"/>
      <c r="AS41" s="700"/>
      <c r="AT41" s="700"/>
      <c r="AU41" s="700"/>
      <c r="AV41" s="700"/>
      <c r="AW41" s="700"/>
      <c r="AX41" s="700"/>
      <c r="AY41" s="701"/>
      <c r="AZ41" s="636">
        <v>192426</v>
      </c>
      <c r="BA41" s="637"/>
      <c r="BB41" s="637"/>
      <c r="BC41" s="637"/>
      <c r="BD41" s="669"/>
      <c r="BE41" s="669"/>
      <c r="BF41" s="682"/>
      <c r="BG41" s="686"/>
      <c r="BH41" s="687"/>
      <c r="BI41" s="687"/>
      <c r="BJ41" s="687"/>
      <c r="BK41" s="687"/>
      <c r="BL41" s="214"/>
      <c r="BM41" s="634" t="s">
        <v>351</v>
      </c>
      <c r="BN41" s="634"/>
      <c r="BO41" s="634"/>
      <c r="BP41" s="634"/>
      <c r="BQ41" s="634"/>
      <c r="BR41" s="634"/>
      <c r="BS41" s="634"/>
      <c r="BT41" s="634"/>
      <c r="BU41" s="635"/>
      <c r="BV41" s="636" t="s">
        <v>139</v>
      </c>
      <c r="BW41" s="637"/>
      <c r="BX41" s="637"/>
      <c r="BY41" s="637"/>
      <c r="BZ41" s="637"/>
      <c r="CA41" s="637"/>
      <c r="CB41" s="646"/>
      <c r="CD41" s="633" t="s">
        <v>352</v>
      </c>
      <c r="CE41" s="634"/>
      <c r="CF41" s="634"/>
      <c r="CG41" s="634"/>
      <c r="CH41" s="634"/>
      <c r="CI41" s="634"/>
      <c r="CJ41" s="634"/>
      <c r="CK41" s="634"/>
      <c r="CL41" s="634"/>
      <c r="CM41" s="634"/>
      <c r="CN41" s="634"/>
      <c r="CO41" s="634"/>
      <c r="CP41" s="634"/>
      <c r="CQ41" s="635"/>
      <c r="CR41" s="636" t="s">
        <v>139</v>
      </c>
      <c r="CS41" s="669"/>
      <c r="CT41" s="669"/>
      <c r="CU41" s="669"/>
      <c r="CV41" s="669"/>
      <c r="CW41" s="669"/>
      <c r="CX41" s="669"/>
      <c r="CY41" s="670"/>
      <c r="CZ41" s="641" t="s">
        <v>139</v>
      </c>
      <c r="DA41" s="666"/>
      <c r="DB41" s="666"/>
      <c r="DC41" s="671"/>
      <c r="DD41" s="645" t="s">
        <v>129</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353</v>
      </c>
      <c r="AR42" s="706"/>
      <c r="AS42" s="706"/>
      <c r="AT42" s="706"/>
      <c r="AU42" s="706"/>
      <c r="AV42" s="706"/>
      <c r="AW42" s="706"/>
      <c r="AX42" s="706"/>
      <c r="AY42" s="707"/>
      <c r="AZ42" s="708">
        <v>761762</v>
      </c>
      <c r="BA42" s="709"/>
      <c r="BB42" s="709"/>
      <c r="BC42" s="709"/>
      <c r="BD42" s="695"/>
      <c r="BE42" s="695"/>
      <c r="BF42" s="697"/>
      <c r="BG42" s="688"/>
      <c r="BH42" s="689"/>
      <c r="BI42" s="689"/>
      <c r="BJ42" s="689"/>
      <c r="BK42" s="689"/>
      <c r="BL42" s="215"/>
      <c r="BM42" s="658" t="s">
        <v>354</v>
      </c>
      <c r="BN42" s="658"/>
      <c r="BO42" s="658"/>
      <c r="BP42" s="658"/>
      <c r="BQ42" s="658"/>
      <c r="BR42" s="658"/>
      <c r="BS42" s="658"/>
      <c r="BT42" s="658"/>
      <c r="BU42" s="659"/>
      <c r="BV42" s="708">
        <v>378</v>
      </c>
      <c r="BW42" s="709"/>
      <c r="BX42" s="709"/>
      <c r="BY42" s="709"/>
      <c r="BZ42" s="709"/>
      <c r="CA42" s="709"/>
      <c r="CB42" s="718"/>
      <c r="CD42" s="633" t="s">
        <v>355</v>
      </c>
      <c r="CE42" s="634"/>
      <c r="CF42" s="634"/>
      <c r="CG42" s="634"/>
      <c r="CH42" s="634"/>
      <c r="CI42" s="634"/>
      <c r="CJ42" s="634"/>
      <c r="CK42" s="634"/>
      <c r="CL42" s="634"/>
      <c r="CM42" s="634"/>
      <c r="CN42" s="634"/>
      <c r="CO42" s="634"/>
      <c r="CP42" s="634"/>
      <c r="CQ42" s="635"/>
      <c r="CR42" s="636">
        <v>1709813</v>
      </c>
      <c r="CS42" s="669"/>
      <c r="CT42" s="669"/>
      <c r="CU42" s="669"/>
      <c r="CV42" s="669"/>
      <c r="CW42" s="669"/>
      <c r="CX42" s="669"/>
      <c r="CY42" s="670"/>
      <c r="CZ42" s="641">
        <v>10.4</v>
      </c>
      <c r="DA42" s="666"/>
      <c r="DB42" s="666"/>
      <c r="DC42" s="671"/>
      <c r="DD42" s="645">
        <v>313569</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356</v>
      </c>
      <c r="CD43" s="633" t="s">
        <v>357</v>
      </c>
      <c r="CE43" s="634"/>
      <c r="CF43" s="634"/>
      <c r="CG43" s="634"/>
      <c r="CH43" s="634"/>
      <c r="CI43" s="634"/>
      <c r="CJ43" s="634"/>
      <c r="CK43" s="634"/>
      <c r="CL43" s="634"/>
      <c r="CM43" s="634"/>
      <c r="CN43" s="634"/>
      <c r="CO43" s="634"/>
      <c r="CP43" s="634"/>
      <c r="CQ43" s="635"/>
      <c r="CR43" s="636">
        <v>39585</v>
      </c>
      <c r="CS43" s="669"/>
      <c r="CT43" s="669"/>
      <c r="CU43" s="669"/>
      <c r="CV43" s="669"/>
      <c r="CW43" s="669"/>
      <c r="CX43" s="669"/>
      <c r="CY43" s="670"/>
      <c r="CZ43" s="641">
        <v>0.2</v>
      </c>
      <c r="DA43" s="666"/>
      <c r="DB43" s="666"/>
      <c r="DC43" s="671"/>
      <c r="DD43" s="645">
        <v>39277</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306</v>
      </c>
      <c r="CE44" s="675"/>
      <c r="CF44" s="633" t="s">
        <v>359</v>
      </c>
      <c r="CG44" s="634"/>
      <c r="CH44" s="634"/>
      <c r="CI44" s="634"/>
      <c r="CJ44" s="634"/>
      <c r="CK44" s="634"/>
      <c r="CL44" s="634"/>
      <c r="CM44" s="634"/>
      <c r="CN44" s="634"/>
      <c r="CO44" s="634"/>
      <c r="CP44" s="634"/>
      <c r="CQ44" s="635"/>
      <c r="CR44" s="636">
        <v>1694292</v>
      </c>
      <c r="CS44" s="637"/>
      <c r="CT44" s="637"/>
      <c r="CU44" s="637"/>
      <c r="CV44" s="637"/>
      <c r="CW44" s="637"/>
      <c r="CX44" s="637"/>
      <c r="CY44" s="638"/>
      <c r="CZ44" s="641">
        <v>10.3</v>
      </c>
      <c r="DA44" s="642"/>
      <c r="DB44" s="642"/>
      <c r="DC44" s="648"/>
      <c r="DD44" s="645">
        <v>299089</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360</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361</v>
      </c>
      <c r="CG45" s="634"/>
      <c r="CH45" s="634"/>
      <c r="CI45" s="634"/>
      <c r="CJ45" s="634"/>
      <c r="CK45" s="634"/>
      <c r="CL45" s="634"/>
      <c r="CM45" s="634"/>
      <c r="CN45" s="634"/>
      <c r="CO45" s="634"/>
      <c r="CP45" s="634"/>
      <c r="CQ45" s="635"/>
      <c r="CR45" s="636">
        <v>953190</v>
      </c>
      <c r="CS45" s="669"/>
      <c r="CT45" s="669"/>
      <c r="CU45" s="669"/>
      <c r="CV45" s="669"/>
      <c r="CW45" s="669"/>
      <c r="CX45" s="669"/>
      <c r="CY45" s="670"/>
      <c r="CZ45" s="641">
        <v>5.8</v>
      </c>
      <c r="DA45" s="666"/>
      <c r="DB45" s="666"/>
      <c r="DC45" s="671"/>
      <c r="DD45" s="645">
        <v>28995</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6"/>
      <c r="CE46" s="677"/>
      <c r="CF46" s="633" t="s">
        <v>362</v>
      </c>
      <c r="CG46" s="634"/>
      <c r="CH46" s="634"/>
      <c r="CI46" s="634"/>
      <c r="CJ46" s="634"/>
      <c r="CK46" s="634"/>
      <c r="CL46" s="634"/>
      <c r="CM46" s="634"/>
      <c r="CN46" s="634"/>
      <c r="CO46" s="634"/>
      <c r="CP46" s="634"/>
      <c r="CQ46" s="635"/>
      <c r="CR46" s="636">
        <v>741102</v>
      </c>
      <c r="CS46" s="637"/>
      <c r="CT46" s="637"/>
      <c r="CU46" s="637"/>
      <c r="CV46" s="637"/>
      <c r="CW46" s="637"/>
      <c r="CX46" s="637"/>
      <c r="CY46" s="638"/>
      <c r="CZ46" s="641">
        <v>4.5</v>
      </c>
      <c r="DA46" s="642"/>
      <c r="DB46" s="642"/>
      <c r="DC46" s="648"/>
      <c r="DD46" s="645">
        <v>270094</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6"/>
      <c r="CE47" s="677"/>
      <c r="CF47" s="633" t="s">
        <v>363</v>
      </c>
      <c r="CG47" s="634"/>
      <c r="CH47" s="634"/>
      <c r="CI47" s="634"/>
      <c r="CJ47" s="634"/>
      <c r="CK47" s="634"/>
      <c r="CL47" s="634"/>
      <c r="CM47" s="634"/>
      <c r="CN47" s="634"/>
      <c r="CO47" s="634"/>
      <c r="CP47" s="634"/>
      <c r="CQ47" s="635"/>
      <c r="CR47" s="636">
        <v>15521</v>
      </c>
      <c r="CS47" s="669"/>
      <c r="CT47" s="669"/>
      <c r="CU47" s="669"/>
      <c r="CV47" s="669"/>
      <c r="CW47" s="669"/>
      <c r="CX47" s="669"/>
      <c r="CY47" s="670"/>
      <c r="CZ47" s="641">
        <v>0.1</v>
      </c>
      <c r="DA47" s="666"/>
      <c r="DB47" s="666"/>
      <c r="DC47" s="671"/>
      <c r="DD47" s="645">
        <v>14480</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8"/>
      <c r="CE48" s="679"/>
      <c r="CF48" s="633" t="s">
        <v>364</v>
      </c>
      <c r="CG48" s="634"/>
      <c r="CH48" s="634"/>
      <c r="CI48" s="634"/>
      <c r="CJ48" s="634"/>
      <c r="CK48" s="634"/>
      <c r="CL48" s="634"/>
      <c r="CM48" s="634"/>
      <c r="CN48" s="634"/>
      <c r="CO48" s="634"/>
      <c r="CP48" s="634"/>
      <c r="CQ48" s="635"/>
      <c r="CR48" s="636" t="s">
        <v>239</v>
      </c>
      <c r="CS48" s="637"/>
      <c r="CT48" s="637"/>
      <c r="CU48" s="637"/>
      <c r="CV48" s="637"/>
      <c r="CW48" s="637"/>
      <c r="CX48" s="637"/>
      <c r="CY48" s="638"/>
      <c r="CZ48" s="641" t="s">
        <v>129</v>
      </c>
      <c r="DA48" s="642"/>
      <c r="DB48" s="642"/>
      <c r="DC48" s="648"/>
      <c r="DD48" s="645" t="s">
        <v>139</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365</v>
      </c>
      <c r="CE49" s="658"/>
      <c r="CF49" s="658"/>
      <c r="CG49" s="658"/>
      <c r="CH49" s="658"/>
      <c r="CI49" s="658"/>
      <c r="CJ49" s="658"/>
      <c r="CK49" s="658"/>
      <c r="CL49" s="658"/>
      <c r="CM49" s="658"/>
      <c r="CN49" s="658"/>
      <c r="CO49" s="658"/>
      <c r="CP49" s="658"/>
      <c r="CQ49" s="659"/>
      <c r="CR49" s="708">
        <v>16414358</v>
      </c>
      <c r="CS49" s="695"/>
      <c r="CT49" s="695"/>
      <c r="CU49" s="695"/>
      <c r="CV49" s="695"/>
      <c r="CW49" s="695"/>
      <c r="CX49" s="695"/>
      <c r="CY49" s="724"/>
      <c r="CZ49" s="716">
        <v>100</v>
      </c>
      <c r="DA49" s="725"/>
      <c r="DB49" s="725"/>
      <c r="DC49" s="726"/>
      <c r="DD49" s="727">
        <v>10299330</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IAWvmffPbqBYf/HMSH3a3zxIaZOmB0Z20H6u4cyw6mxzgx4xo9SC+U6NpJXSx9MTp6irt8zePv9bkJ/vtcQAaA==" saltValue="kdvtbQsIYVaYbO+W+96a7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7" sqref="B7:P7"/>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366</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367</v>
      </c>
      <c r="DK2" s="736"/>
      <c r="DL2" s="736"/>
      <c r="DM2" s="736"/>
      <c r="DN2" s="736"/>
      <c r="DO2" s="737"/>
      <c r="DP2" s="222"/>
      <c r="DQ2" s="735" t="s">
        <v>368</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369</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371</v>
      </c>
      <c r="B5" s="741"/>
      <c r="C5" s="741"/>
      <c r="D5" s="741"/>
      <c r="E5" s="741"/>
      <c r="F5" s="741"/>
      <c r="G5" s="741"/>
      <c r="H5" s="741"/>
      <c r="I5" s="741"/>
      <c r="J5" s="741"/>
      <c r="K5" s="741"/>
      <c r="L5" s="741"/>
      <c r="M5" s="741"/>
      <c r="N5" s="741"/>
      <c r="O5" s="741"/>
      <c r="P5" s="742"/>
      <c r="Q5" s="746" t="s">
        <v>372</v>
      </c>
      <c r="R5" s="747"/>
      <c r="S5" s="747"/>
      <c r="T5" s="747"/>
      <c r="U5" s="748"/>
      <c r="V5" s="746" t="s">
        <v>373</v>
      </c>
      <c r="W5" s="747"/>
      <c r="X5" s="747"/>
      <c r="Y5" s="747"/>
      <c r="Z5" s="748"/>
      <c r="AA5" s="746" t="s">
        <v>374</v>
      </c>
      <c r="AB5" s="747"/>
      <c r="AC5" s="747"/>
      <c r="AD5" s="747"/>
      <c r="AE5" s="747"/>
      <c r="AF5" s="752" t="s">
        <v>375</v>
      </c>
      <c r="AG5" s="747"/>
      <c r="AH5" s="747"/>
      <c r="AI5" s="747"/>
      <c r="AJ5" s="753"/>
      <c r="AK5" s="747" t="s">
        <v>376</v>
      </c>
      <c r="AL5" s="747"/>
      <c r="AM5" s="747"/>
      <c r="AN5" s="747"/>
      <c r="AO5" s="748"/>
      <c r="AP5" s="746" t="s">
        <v>377</v>
      </c>
      <c r="AQ5" s="747"/>
      <c r="AR5" s="747"/>
      <c r="AS5" s="747"/>
      <c r="AT5" s="748"/>
      <c r="AU5" s="746" t="s">
        <v>378</v>
      </c>
      <c r="AV5" s="747"/>
      <c r="AW5" s="747"/>
      <c r="AX5" s="747"/>
      <c r="AY5" s="753"/>
      <c r="AZ5" s="226"/>
      <c r="BA5" s="226"/>
      <c r="BB5" s="226"/>
      <c r="BC5" s="226"/>
      <c r="BD5" s="226"/>
      <c r="BE5" s="227"/>
      <c r="BF5" s="227"/>
      <c r="BG5" s="227"/>
      <c r="BH5" s="227"/>
      <c r="BI5" s="227"/>
      <c r="BJ5" s="227"/>
      <c r="BK5" s="227"/>
      <c r="BL5" s="227"/>
      <c r="BM5" s="227"/>
      <c r="BN5" s="227"/>
      <c r="BO5" s="227"/>
      <c r="BP5" s="227"/>
      <c r="BQ5" s="740" t="s">
        <v>379</v>
      </c>
      <c r="BR5" s="741"/>
      <c r="BS5" s="741"/>
      <c r="BT5" s="741"/>
      <c r="BU5" s="741"/>
      <c r="BV5" s="741"/>
      <c r="BW5" s="741"/>
      <c r="BX5" s="741"/>
      <c r="BY5" s="741"/>
      <c r="BZ5" s="741"/>
      <c r="CA5" s="741"/>
      <c r="CB5" s="741"/>
      <c r="CC5" s="741"/>
      <c r="CD5" s="741"/>
      <c r="CE5" s="741"/>
      <c r="CF5" s="741"/>
      <c r="CG5" s="742"/>
      <c r="CH5" s="746" t="s">
        <v>380</v>
      </c>
      <c r="CI5" s="747"/>
      <c r="CJ5" s="747"/>
      <c r="CK5" s="747"/>
      <c r="CL5" s="748"/>
      <c r="CM5" s="746" t="s">
        <v>381</v>
      </c>
      <c r="CN5" s="747"/>
      <c r="CO5" s="747"/>
      <c r="CP5" s="747"/>
      <c r="CQ5" s="748"/>
      <c r="CR5" s="746" t="s">
        <v>382</v>
      </c>
      <c r="CS5" s="747"/>
      <c r="CT5" s="747"/>
      <c r="CU5" s="747"/>
      <c r="CV5" s="748"/>
      <c r="CW5" s="746" t="s">
        <v>383</v>
      </c>
      <c r="CX5" s="747"/>
      <c r="CY5" s="747"/>
      <c r="CZ5" s="747"/>
      <c r="DA5" s="748"/>
      <c r="DB5" s="746" t="s">
        <v>384</v>
      </c>
      <c r="DC5" s="747"/>
      <c r="DD5" s="747"/>
      <c r="DE5" s="747"/>
      <c r="DF5" s="748"/>
      <c r="DG5" s="776" t="s">
        <v>385</v>
      </c>
      <c r="DH5" s="777"/>
      <c r="DI5" s="777"/>
      <c r="DJ5" s="777"/>
      <c r="DK5" s="778"/>
      <c r="DL5" s="776" t="s">
        <v>386</v>
      </c>
      <c r="DM5" s="777"/>
      <c r="DN5" s="777"/>
      <c r="DO5" s="777"/>
      <c r="DP5" s="778"/>
      <c r="DQ5" s="746" t="s">
        <v>387</v>
      </c>
      <c r="DR5" s="747"/>
      <c r="DS5" s="747"/>
      <c r="DT5" s="747"/>
      <c r="DU5" s="748"/>
      <c r="DV5" s="746" t="s">
        <v>378</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388</v>
      </c>
      <c r="C7" s="763"/>
      <c r="D7" s="763"/>
      <c r="E7" s="763"/>
      <c r="F7" s="763"/>
      <c r="G7" s="763"/>
      <c r="H7" s="763"/>
      <c r="I7" s="763"/>
      <c r="J7" s="763"/>
      <c r="K7" s="763"/>
      <c r="L7" s="763"/>
      <c r="M7" s="763"/>
      <c r="N7" s="763"/>
      <c r="O7" s="763"/>
      <c r="P7" s="764"/>
      <c r="Q7" s="765">
        <v>17104</v>
      </c>
      <c r="R7" s="766"/>
      <c r="S7" s="766"/>
      <c r="T7" s="766"/>
      <c r="U7" s="766"/>
      <c r="V7" s="766">
        <v>16154</v>
      </c>
      <c r="W7" s="766"/>
      <c r="X7" s="766"/>
      <c r="Y7" s="766"/>
      <c r="Z7" s="766"/>
      <c r="AA7" s="766">
        <v>950</v>
      </c>
      <c r="AB7" s="766"/>
      <c r="AC7" s="766"/>
      <c r="AD7" s="766"/>
      <c r="AE7" s="767"/>
      <c r="AF7" s="768">
        <v>888</v>
      </c>
      <c r="AG7" s="769"/>
      <c r="AH7" s="769"/>
      <c r="AI7" s="769"/>
      <c r="AJ7" s="770"/>
      <c r="AK7" s="771">
        <v>1251</v>
      </c>
      <c r="AL7" s="772"/>
      <c r="AM7" s="772"/>
      <c r="AN7" s="772"/>
      <c r="AO7" s="772"/>
      <c r="AP7" s="772">
        <v>12263</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584</v>
      </c>
      <c r="BT7" s="760"/>
      <c r="BU7" s="760"/>
      <c r="BV7" s="760"/>
      <c r="BW7" s="760"/>
      <c r="BX7" s="760"/>
      <c r="BY7" s="760"/>
      <c r="BZ7" s="760"/>
      <c r="CA7" s="760"/>
      <c r="CB7" s="760"/>
      <c r="CC7" s="760"/>
      <c r="CD7" s="760"/>
      <c r="CE7" s="760"/>
      <c r="CF7" s="760"/>
      <c r="CG7" s="775"/>
      <c r="CH7" s="756">
        <v>13</v>
      </c>
      <c r="CI7" s="757"/>
      <c r="CJ7" s="757"/>
      <c r="CK7" s="757"/>
      <c r="CL7" s="758"/>
      <c r="CM7" s="756">
        <v>144</v>
      </c>
      <c r="CN7" s="757"/>
      <c r="CO7" s="757"/>
      <c r="CP7" s="757"/>
      <c r="CQ7" s="758"/>
      <c r="CR7" s="756">
        <v>35</v>
      </c>
      <c r="CS7" s="757"/>
      <c r="CT7" s="757"/>
      <c r="CU7" s="757"/>
      <c r="CV7" s="758"/>
      <c r="CW7" s="756" t="s">
        <v>519</v>
      </c>
      <c r="CX7" s="757"/>
      <c r="CY7" s="757"/>
      <c r="CZ7" s="757"/>
      <c r="DA7" s="758"/>
      <c r="DB7" s="756" t="s">
        <v>519</v>
      </c>
      <c r="DC7" s="757"/>
      <c r="DD7" s="757"/>
      <c r="DE7" s="757"/>
      <c r="DF7" s="758"/>
      <c r="DG7" s="756" t="s">
        <v>519</v>
      </c>
      <c r="DH7" s="757"/>
      <c r="DI7" s="757"/>
      <c r="DJ7" s="757"/>
      <c r="DK7" s="758"/>
      <c r="DL7" s="756" t="s">
        <v>519</v>
      </c>
      <c r="DM7" s="757"/>
      <c r="DN7" s="757"/>
      <c r="DO7" s="757"/>
      <c r="DP7" s="758"/>
      <c r="DQ7" s="756" t="s">
        <v>519</v>
      </c>
      <c r="DR7" s="757"/>
      <c r="DS7" s="757"/>
      <c r="DT7" s="757"/>
      <c r="DU7" s="758"/>
      <c r="DV7" s="759"/>
      <c r="DW7" s="760"/>
      <c r="DX7" s="760"/>
      <c r="DY7" s="760"/>
      <c r="DZ7" s="761"/>
      <c r="EA7" s="229"/>
    </row>
    <row r="8" spans="1:131" s="230" customFormat="1" ht="26.25" customHeight="1" x14ac:dyDescent="0.15">
      <c r="A8" s="233">
        <v>2</v>
      </c>
      <c r="B8" s="793" t="s">
        <v>389</v>
      </c>
      <c r="C8" s="794"/>
      <c r="D8" s="794"/>
      <c r="E8" s="794"/>
      <c r="F8" s="794"/>
      <c r="G8" s="794"/>
      <c r="H8" s="794"/>
      <c r="I8" s="794"/>
      <c r="J8" s="794"/>
      <c r="K8" s="794"/>
      <c r="L8" s="794"/>
      <c r="M8" s="794"/>
      <c r="N8" s="794"/>
      <c r="O8" s="794"/>
      <c r="P8" s="795"/>
      <c r="Q8" s="796">
        <v>50</v>
      </c>
      <c r="R8" s="797"/>
      <c r="S8" s="797"/>
      <c r="T8" s="797"/>
      <c r="U8" s="797"/>
      <c r="V8" s="797">
        <v>48</v>
      </c>
      <c r="W8" s="797"/>
      <c r="X8" s="797"/>
      <c r="Y8" s="797"/>
      <c r="Z8" s="797"/>
      <c r="AA8" s="797">
        <v>2</v>
      </c>
      <c r="AB8" s="797"/>
      <c r="AC8" s="797"/>
      <c r="AD8" s="797"/>
      <c r="AE8" s="798"/>
      <c r="AF8" s="799">
        <v>2</v>
      </c>
      <c r="AG8" s="800"/>
      <c r="AH8" s="800"/>
      <c r="AI8" s="800"/>
      <c r="AJ8" s="801"/>
      <c r="AK8" s="782">
        <v>14</v>
      </c>
      <c r="AL8" s="783"/>
      <c r="AM8" s="783"/>
      <c r="AN8" s="783"/>
      <c r="AO8" s="783"/>
      <c r="AP8" s="783">
        <v>2</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585</v>
      </c>
      <c r="BT8" s="787"/>
      <c r="BU8" s="787"/>
      <c r="BV8" s="787"/>
      <c r="BW8" s="787"/>
      <c r="BX8" s="787"/>
      <c r="BY8" s="787"/>
      <c r="BZ8" s="787"/>
      <c r="CA8" s="787"/>
      <c r="CB8" s="787"/>
      <c r="CC8" s="787"/>
      <c r="CD8" s="787"/>
      <c r="CE8" s="787"/>
      <c r="CF8" s="787"/>
      <c r="CG8" s="788"/>
      <c r="CH8" s="789">
        <v>-1</v>
      </c>
      <c r="CI8" s="790"/>
      <c r="CJ8" s="790"/>
      <c r="CK8" s="790"/>
      <c r="CL8" s="791"/>
      <c r="CM8" s="789">
        <v>273</v>
      </c>
      <c r="CN8" s="790"/>
      <c r="CO8" s="790"/>
      <c r="CP8" s="790"/>
      <c r="CQ8" s="791"/>
      <c r="CR8" s="789">
        <v>3</v>
      </c>
      <c r="CS8" s="790"/>
      <c r="CT8" s="790"/>
      <c r="CU8" s="790"/>
      <c r="CV8" s="791"/>
      <c r="CW8" s="789" t="s">
        <v>519</v>
      </c>
      <c r="CX8" s="790"/>
      <c r="CY8" s="790"/>
      <c r="CZ8" s="790"/>
      <c r="DA8" s="791"/>
      <c r="DB8" s="789" t="s">
        <v>519</v>
      </c>
      <c r="DC8" s="790"/>
      <c r="DD8" s="790"/>
      <c r="DE8" s="790"/>
      <c r="DF8" s="791"/>
      <c r="DG8" s="789" t="s">
        <v>519</v>
      </c>
      <c r="DH8" s="790"/>
      <c r="DI8" s="790"/>
      <c r="DJ8" s="790"/>
      <c r="DK8" s="791"/>
      <c r="DL8" s="789" t="s">
        <v>519</v>
      </c>
      <c r="DM8" s="790"/>
      <c r="DN8" s="790"/>
      <c r="DO8" s="790"/>
      <c r="DP8" s="791"/>
      <c r="DQ8" s="789" t="s">
        <v>519</v>
      </c>
      <c r="DR8" s="790"/>
      <c r="DS8" s="790"/>
      <c r="DT8" s="790"/>
      <c r="DU8" s="791"/>
      <c r="DV8" s="786"/>
      <c r="DW8" s="787"/>
      <c r="DX8" s="787"/>
      <c r="DY8" s="787"/>
      <c r="DZ8" s="792"/>
      <c r="EA8" s="229"/>
    </row>
    <row r="9" spans="1:131" s="230" customFormat="1" ht="26.25" customHeight="1" x14ac:dyDescent="0.15">
      <c r="A9" s="233">
        <v>3</v>
      </c>
      <c r="B9" s="793" t="s">
        <v>390</v>
      </c>
      <c r="C9" s="794"/>
      <c r="D9" s="794"/>
      <c r="E9" s="794"/>
      <c r="F9" s="794"/>
      <c r="G9" s="794"/>
      <c r="H9" s="794"/>
      <c r="I9" s="794"/>
      <c r="J9" s="794"/>
      <c r="K9" s="794"/>
      <c r="L9" s="794"/>
      <c r="M9" s="794"/>
      <c r="N9" s="794"/>
      <c r="O9" s="794"/>
      <c r="P9" s="795"/>
      <c r="Q9" s="796">
        <v>245</v>
      </c>
      <c r="R9" s="797"/>
      <c r="S9" s="797"/>
      <c r="T9" s="797"/>
      <c r="U9" s="797"/>
      <c r="V9" s="797">
        <v>237</v>
      </c>
      <c r="W9" s="797"/>
      <c r="X9" s="797"/>
      <c r="Y9" s="797"/>
      <c r="Z9" s="797"/>
      <c r="AA9" s="797">
        <v>8</v>
      </c>
      <c r="AB9" s="797"/>
      <c r="AC9" s="797"/>
      <c r="AD9" s="797"/>
      <c r="AE9" s="798"/>
      <c r="AF9" s="799">
        <v>8</v>
      </c>
      <c r="AG9" s="800"/>
      <c r="AH9" s="800"/>
      <c r="AI9" s="800"/>
      <c r="AJ9" s="801"/>
      <c r="AK9" s="782">
        <v>16</v>
      </c>
      <c r="AL9" s="783"/>
      <c r="AM9" s="783"/>
      <c r="AN9" s="783"/>
      <c r="AO9" s="783"/>
      <c r="AP9" s="783">
        <v>22</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391</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392</v>
      </c>
      <c r="B23" s="802" t="s">
        <v>393</v>
      </c>
      <c r="C23" s="803"/>
      <c r="D23" s="803"/>
      <c r="E23" s="803"/>
      <c r="F23" s="803"/>
      <c r="G23" s="803"/>
      <c r="H23" s="803"/>
      <c r="I23" s="803"/>
      <c r="J23" s="803"/>
      <c r="K23" s="803"/>
      <c r="L23" s="803"/>
      <c r="M23" s="803"/>
      <c r="N23" s="803"/>
      <c r="O23" s="803"/>
      <c r="P23" s="804"/>
      <c r="Q23" s="805"/>
      <c r="R23" s="806"/>
      <c r="S23" s="806"/>
      <c r="T23" s="806"/>
      <c r="U23" s="806"/>
      <c r="V23" s="806"/>
      <c r="W23" s="806"/>
      <c r="X23" s="806"/>
      <c r="Y23" s="806"/>
      <c r="Z23" s="806"/>
      <c r="AA23" s="806"/>
      <c r="AB23" s="806"/>
      <c r="AC23" s="806"/>
      <c r="AD23" s="806"/>
      <c r="AE23" s="807"/>
      <c r="AF23" s="808">
        <v>898</v>
      </c>
      <c r="AG23" s="806"/>
      <c r="AH23" s="806"/>
      <c r="AI23" s="806"/>
      <c r="AJ23" s="809"/>
      <c r="AK23" s="810"/>
      <c r="AL23" s="811"/>
      <c r="AM23" s="811"/>
      <c r="AN23" s="811"/>
      <c r="AO23" s="811"/>
      <c r="AP23" s="806"/>
      <c r="AQ23" s="806"/>
      <c r="AR23" s="806"/>
      <c r="AS23" s="806"/>
      <c r="AT23" s="806"/>
      <c r="AU23" s="822"/>
      <c r="AV23" s="822"/>
      <c r="AW23" s="822"/>
      <c r="AX23" s="822"/>
      <c r="AY23" s="823"/>
      <c r="AZ23" s="824" t="s">
        <v>129</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394</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395</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371</v>
      </c>
      <c r="B26" s="741"/>
      <c r="C26" s="741"/>
      <c r="D26" s="741"/>
      <c r="E26" s="741"/>
      <c r="F26" s="741"/>
      <c r="G26" s="741"/>
      <c r="H26" s="741"/>
      <c r="I26" s="741"/>
      <c r="J26" s="741"/>
      <c r="K26" s="741"/>
      <c r="L26" s="741"/>
      <c r="M26" s="741"/>
      <c r="N26" s="741"/>
      <c r="O26" s="741"/>
      <c r="P26" s="742"/>
      <c r="Q26" s="746" t="s">
        <v>396</v>
      </c>
      <c r="R26" s="747"/>
      <c r="S26" s="747"/>
      <c r="T26" s="747"/>
      <c r="U26" s="748"/>
      <c r="V26" s="746" t="s">
        <v>397</v>
      </c>
      <c r="W26" s="747"/>
      <c r="X26" s="747"/>
      <c r="Y26" s="747"/>
      <c r="Z26" s="748"/>
      <c r="AA26" s="746" t="s">
        <v>398</v>
      </c>
      <c r="AB26" s="747"/>
      <c r="AC26" s="747"/>
      <c r="AD26" s="747"/>
      <c r="AE26" s="747"/>
      <c r="AF26" s="827" t="s">
        <v>399</v>
      </c>
      <c r="AG26" s="828"/>
      <c r="AH26" s="828"/>
      <c r="AI26" s="828"/>
      <c r="AJ26" s="829"/>
      <c r="AK26" s="747" t="s">
        <v>400</v>
      </c>
      <c r="AL26" s="747"/>
      <c r="AM26" s="747"/>
      <c r="AN26" s="747"/>
      <c r="AO26" s="748"/>
      <c r="AP26" s="746" t="s">
        <v>401</v>
      </c>
      <c r="AQ26" s="747"/>
      <c r="AR26" s="747"/>
      <c r="AS26" s="747"/>
      <c r="AT26" s="748"/>
      <c r="AU26" s="746" t="s">
        <v>402</v>
      </c>
      <c r="AV26" s="747"/>
      <c r="AW26" s="747"/>
      <c r="AX26" s="747"/>
      <c r="AY26" s="748"/>
      <c r="AZ26" s="746" t="s">
        <v>403</v>
      </c>
      <c r="BA26" s="747"/>
      <c r="BB26" s="747"/>
      <c r="BC26" s="747"/>
      <c r="BD26" s="748"/>
      <c r="BE26" s="746" t="s">
        <v>378</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404</v>
      </c>
      <c r="C28" s="763"/>
      <c r="D28" s="763"/>
      <c r="E28" s="763"/>
      <c r="F28" s="763"/>
      <c r="G28" s="763"/>
      <c r="H28" s="763"/>
      <c r="I28" s="763"/>
      <c r="J28" s="763"/>
      <c r="K28" s="763"/>
      <c r="L28" s="763"/>
      <c r="M28" s="763"/>
      <c r="N28" s="763"/>
      <c r="O28" s="763"/>
      <c r="P28" s="764"/>
      <c r="Q28" s="835">
        <v>2334</v>
      </c>
      <c r="R28" s="836"/>
      <c r="S28" s="836"/>
      <c r="T28" s="836"/>
      <c r="U28" s="836"/>
      <c r="V28" s="836">
        <v>2322</v>
      </c>
      <c r="W28" s="836"/>
      <c r="X28" s="836"/>
      <c r="Y28" s="836"/>
      <c r="Z28" s="836"/>
      <c r="AA28" s="836">
        <v>12</v>
      </c>
      <c r="AB28" s="836"/>
      <c r="AC28" s="836"/>
      <c r="AD28" s="836"/>
      <c r="AE28" s="837"/>
      <c r="AF28" s="838">
        <v>12</v>
      </c>
      <c r="AG28" s="836"/>
      <c r="AH28" s="836"/>
      <c r="AI28" s="836"/>
      <c r="AJ28" s="839"/>
      <c r="AK28" s="840">
        <v>192</v>
      </c>
      <c r="AL28" s="841"/>
      <c r="AM28" s="841"/>
      <c r="AN28" s="841"/>
      <c r="AO28" s="841"/>
      <c r="AP28" s="841" t="s">
        <v>519</v>
      </c>
      <c r="AQ28" s="841"/>
      <c r="AR28" s="841"/>
      <c r="AS28" s="841"/>
      <c r="AT28" s="841"/>
      <c r="AU28" s="841" t="s">
        <v>519</v>
      </c>
      <c r="AV28" s="841"/>
      <c r="AW28" s="841"/>
      <c r="AX28" s="841"/>
      <c r="AY28" s="841"/>
      <c r="AZ28" s="842" t="s">
        <v>519</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405</v>
      </c>
      <c r="C29" s="794"/>
      <c r="D29" s="794"/>
      <c r="E29" s="794"/>
      <c r="F29" s="794"/>
      <c r="G29" s="794"/>
      <c r="H29" s="794"/>
      <c r="I29" s="794"/>
      <c r="J29" s="794"/>
      <c r="K29" s="794"/>
      <c r="L29" s="794"/>
      <c r="M29" s="794"/>
      <c r="N29" s="794"/>
      <c r="O29" s="794"/>
      <c r="P29" s="795"/>
      <c r="Q29" s="796">
        <v>2877</v>
      </c>
      <c r="R29" s="797"/>
      <c r="S29" s="797"/>
      <c r="T29" s="797"/>
      <c r="U29" s="797"/>
      <c r="V29" s="797">
        <v>2720</v>
      </c>
      <c r="W29" s="797"/>
      <c r="X29" s="797"/>
      <c r="Y29" s="797"/>
      <c r="Z29" s="797"/>
      <c r="AA29" s="797">
        <v>157</v>
      </c>
      <c r="AB29" s="797"/>
      <c r="AC29" s="797"/>
      <c r="AD29" s="797"/>
      <c r="AE29" s="798"/>
      <c r="AF29" s="799">
        <v>157</v>
      </c>
      <c r="AG29" s="800"/>
      <c r="AH29" s="800"/>
      <c r="AI29" s="800"/>
      <c r="AJ29" s="801"/>
      <c r="AK29" s="847">
        <v>403</v>
      </c>
      <c r="AL29" s="843"/>
      <c r="AM29" s="843"/>
      <c r="AN29" s="843"/>
      <c r="AO29" s="843"/>
      <c r="AP29" s="843" t="s">
        <v>519</v>
      </c>
      <c r="AQ29" s="843"/>
      <c r="AR29" s="843"/>
      <c r="AS29" s="843"/>
      <c r="AT29" s="843"/>
      <c r="AU29" s="843" t="s">
        <v>519</v>
      </c>
      <c r="AV29" s="843"/>
      <c r="AW29" s="843"/>
      <c r="AX29" s="843"/>
      <c r="AY29" s="843"/>
      <c r="AZ29" s="844" t="s">
        <v>519</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406</v>
      </c>
      <c r="C30" s="794"/>
      <c r="D30" s="794"/>
      <c r="E30" s="794"/>
      <c r="F30" s="794"/>
      <c r="G30" s="794"/>
      <c r="H30" s="794"/>
      <c r="I30" s="794"/>
      <c r="J30" s="794"/>
      <c r="K30" s="794"/>
      <c r="L30" s="794"/>
      <c r="M30" s="794"/>
      <c r="N30" s="794"/>
      <c r="O30" s="794"/>
      <c r="P30" s="795"/>
      <c r="Q30" s="796">
        <v>263</v>
      </c>
      <c r="R30" s="797"/>
      <c r="S30" s="797"/>
      <c r="T30" s="797"/>
      <c r="U30" s="797"/>
      <c r="V30" s="797">
        <v>263</v>
      </c>
      <c r="W30" s="797"/>
      <c r="X30" s="797"/>
      <c r="Y30" s="797"/>
      <c r="Z30" s="797"/>
      <c r="AA30" s="797">
        <v>0</v>
      </c>
      <c r="AB30" s="797"/>
      <c r="AC30" s="797"/>
      <c r="AD30" s="797"/>
      <c r="AE30" s="798"/>
      <c r="AF30" s="799">
        <v>0</v>
      </c>
      <c r="AG30" s="800"/>
      <c r="AH30" s="800"/>
      <c r="AI30" s="800"/>
      <c r="AJ30" s="801"/>
      <c r="AK30" s="847">
        <v>81</v>
      </c>
      <c r="AL30" s="843"/>
      <c r="AM30" s="843"/>
      <c r="AN30" s="843"/>
      <c r="AO30" s="843"/>
      <c r="AP30" s="843" t="s">
        <v>519</v>
      </c>
      <c r="AQ30" s="843"/>
      <c r="AR30" s="843"/>
      <c r="AS30" s="843"/>
      <c r="AT30" s="843"/>
      <c r="AU30" s="843" t="s">
        <v>519</v>
      </c>
      <c r="AV30" s="843"/>
      <c r="AW30" s="843"/>
      <c r="AX30" s="843"/>
      <c r="AY30" s="843"/>
      <c r="AZ30" s="844" t="s">
        <v>519</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407</v>
      </c>
      <c r="C31" s="794"/>
      <c r="D31" s="794"/>
      <c r="E31" s="794"/>
      <c r="F31" s="794"/>
      <c r="G31" s="794"/>
      <c r="H31" s="794"/>
      <c r="I31" s="794"/>
      <c r="J31" s="794"/>
      <c r="K31" s="794"/>
      <c r="L31" s="794"/>
      <c r="M31" s="794"/>
      <c r="N31" s="794"/>
      <c r="O31" s="794"/>
      <c r="P31" s="795"/>
      <c r="Q31" s="796">
        <v>62</v>
      </c>
      <c r="R31" s="797"/>
      <c r="S31" s="797"/>
      <c r="T31" s="797"/>
      <c r="U31" s="797"/>
      <c r="V31" s="797">
        <v>61</v>
      </c>
      <c r="W31" s="797"/>
      <c r="X31" s="797"/>
      <c r="Y31" s="797"/>
      <c r="Z31" s="797"/>
      <c r="AA31" s="797">
        <v>1</v>
      </c>
      <c r="AB31" s="797"/>
      <c r="AC31" s="797"/>
      <c r="AD31" s="797"/>
      <c r="AE31" s="798"/>
      <c r="AF31" s="799">
        <v>1</v>
      </c>
      <c r="AG31" s="800"/>
      <c r="AH31" s="800"/>
      <c r="AI31" s="800"/>
      <c r="AJ31" s="801"/>
      <c r="AK31" s="847">
        <v>34</v>
      </c>
      <c r="AL31" s="843"/>
      <c r="AM31" s="843"/>
      <c r="AN31" s="843"/>
      <c r="AO31" s="843"/>
      <c r="AP31" s="843">
        <v>429</v>
      </c>
      <c r="AQ31" s="843"/>
      <c r="AR31" s="843"/>
      <c r="AS31" s="843"/>
      <c r="AT31" s="843"/>
      <c r="AU31" s="843" t="s">
        <v>519</v>
      </c>
      <c r="AV31" s="843"/>
      <c r="AW31" s="843"/>
      <c r="AX31" s="843"/>
      <c r="AY31" s="843"/>
      <c r="AZ31" s="844" t="s">
        <v>519</v>
      </c>
      <c r="BA31" s="844"/>
      <c r="BB31" s="844"/>
      <c r="BC31" s="844"/>
      <c r="BD31" s="844"/>
      <c r="BE31" s="845"/>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408</v>
      </c>
      <c r="C32" s="794"/>
      <c r="D32" s="794"/>
      <c r="E32" s="794"/>
      <c r="F32" s="794"/>
      <c r="G32" s="794"/>
      <c r="H32" s="794"/>
      <c r="I32" s="794"/>
      <c r="J32" s="794"/>
      <c r="K32" s="794"/>
      <c r="L32" s="794"/>
      <c r="M32" s="794"/>
      <c r="N32" s="794"/>
      <c r="O32" s="794"/>
      <c r="P32" s="795"/>
      <c r="Q32" s="796">
        <v>594</v>
      </c>
      <c r="R32" s="797"/>
      <c r="S32" s="797"/>
      <c r="T32" s="797"/>
      <c r="U32" s="797"/>
      <c r="V32" s="797">
        <v>512</v>
      </c>
      <c r="W32" s="797"/>
      <c r="X32" s="797"/>
      <c r="Y32" s="797"/>
      <c r="Z32" s="797"/>
      <c r="AA32" s="797">
        <v>82</v>
      </c>
      <c r="AB32" s="797"/>
      <c r="AC32" s="797"/>
      <c r="AD32" s="797"/>
      <c r="AE32" s="798"/>
      <c r="AF32" s="799">
        <v>1224</v>
      </c>
      <c r="AG32" s="800"/>
      <c r="AH32" s="800"/>
      <c r="AI32" s="800"/>
      <c r="AJ32" s="801"/>
      <c r="AK32" s="847">
        <v>51</v>
      </c>
      <c r="AL32" s="843"/>
      <c r="AM32" s="843"/>
      <c r="AN32" s="843"/>
      <c r="AO32" s="843"/>
      <c r="AP32" s="843">
        <v>976</v>
      </c>
      <c r="AQ32" s="843"/>
      <c r="AR32" s="843"/>
      <c r="AS32" s="843"/>
      <c r="AT32" s="843"/>
      <c r="AU32" s="843">
        <v>226</v>
      </c>
      <c r="AV32" s="843"/>
      <c r="AW32" s="843"/>
      <c r="AX32" s="843"/>
      <c r="AY32" s="843"/>
      <c r="AZ32" s="844" t="s">
        <v>519</v>
      </c>
      <c r="BA32" s="844"/>
      <c r="BB32" s="844"/>
      <c r="BC32" s="844"/>
      <c r="BD32" s="844"/>
      <c r="BE32" s="845" t="s">
        <v>409</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t="s">
        <v>410</v>
      </c>
      <c r="C33" s="794"/>
      <c r="D33" s="794"/>
      <c r="E33" s="794"/>
      <c r="F33" s="794"/>
      <c r="G33" s="794"/>
      <c r="H33" s="794"/>
      <c r="I33" s="794"/>
      <c r="J33" s="794"/>
      <c r="K33" s="794"/>
      <c r="L33" s="794"/>
      <c r="M33" s="794"/>
      <c r="N33" s="794"/>
      <c r="O33" s="794"/>
      <c r="P33" s="795"/>
      <c r="Q33" s="796">
        <v>12</v>
      </c>
      <c r="R33" s="797"/>
      <c r="S33" s="797"/>
      <c r="T33" s="797"/>
      <c r="U33" s="797"/>
      <c r="V33" s="797">
        <v>11</v>
      </c>
      <c r="W33" s="797"/>
      <c r="X33" s="797"/>
      <c r="Y33" s="797"/>
      <c r="Z33" s="797"/>
      <c r="AA33" s="797">
        <v>1</v>
      </c>
      <c r="AB33" s="797"/>
      <c r="AC33" s="797"/>
      <c r="AD33" s="797"/>
      <c r="AE33" s="798"/>
      <c r="AF33" s="799">
        <v>1</v>
      </c>
      <c r="AG33" s="800"/>
      <c r="AH33" s="800"/>
      <c r="AI33" s="800"/>
      <c r="AJ33" s="801"/>
      <c r="AK33" s="847">
        <v>23</v>
      </c>
      <c r="AL33" s="843"/>
      <c r="AM33" s="843"/>
      <c r="AN33" s="843"/>
      <c r="AO33" s="843"/>
      <c r="AP33" s="843">
        <v>5</v>
      </c>
      <c r="AQ33" s="843"/>
      <c r="AR33" s="843"/>
      <c r="AS33" s="843"/>
      <c r="AT33" s="843"/>
      <c r="AU33" s="843">
        <v>2</v>
      </c>
      <c r="AV33" s="843"/>
      <c r="AW33" s="843"/>
      <c r="AX33" s="843"/>
      <c r="AY33" s="843"/>
      <c r="AZ33" s="844" t="s">
        <v>519</v>
      </c>
      <c r="BA33" s="844"/>
      <c r="BB33" s="844"/>
      <c r="BC33" s="844"/>
      <c r="BD33" s="844"/>
      <c r="BE33" s="845" t="s">
        <v>411</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t="s">
        <v>412</v>
      </c>
      <c r="C34" s="794"/>
      <c r="D34" s="794"/>
      <c r="E34" s="794"/>
      <c r="F34" s="794"/>
      <c r="G34" s="794"/>
      <c r="H34" s="794"/>
      <c r="I34" s="794"/>
      <c r="J34" s="794"/>
      <c r="K34" s="794"/>
      <c r="L34" s="794"/>
      <c r="M34" s="794"/>
      <c r="N34" s="794"/>
      <c r="O34" s="794"/>
      <c r="P34" s="795"/>
      <c r="Q34" s="796">
        <v>1172</v>
      </c>
      <c r="R34" s="797"/>
      <c r="S34" s="797"/>
      <c r="T34" s="797"/>
      <c r="U34" s="797"/>
      <c r="V34" s="797">
        <v>1146</v>
      </c>
      <c r="W34" s="797"/>
      <c r="X34" s="797"/>
      <c r="Y34" s="797"/>
      <c r="Z34" s="797"/>
      <c r="AA34" s="797">
        <v>26</v>
      </c>
      <c r="AB34" s="797"/>
      <c r="AC34" s="797"/>
      <c r="AD34" s="797"/>
      <c r="AE34" s="798"/>
      <c r="AF34" s="799">
        <v>26</v>
      </c>
      <c r="AG34" s="800"/>
      <c r="AH34" s="800"/>
      <c r="AI34" s="800"/>
      <c r="AJ34" s="801"/>
      <c r="AK34" s="847">
        <v>449</v>
      </c>
      <c r="AL34" s="843"/>
      <c r="AM34" s="843"/>
      <c r="AN34" s="843"/>
      <c r="AO34" s="843"/>
      <c r="AP34" s="843">
        <v>4161</v>
      </c>
      <c r="AQ34" s="843"/>
      <c r="AR34" s="843"/>
      <c r="AS34" s="843"/>
      <c r="AT34" s="843"/>
      <c r="AU34" s="843">
        <v>3599</v>
      </c>
      <c r="AV34" s="843"/>
      <c r="AW34" s="843"/>
      <c r="AX34" s="843"/>
      <c r="AY34" s="843"/>
      <c r="AZ34" s="844" t="s">
        <v>519</v>
      </c>
      <c r="BA34" s="844"/>
      <c r="BB34" s="844"/>
      <c r="BC34" s="844"/>
      <c r="BD34" s="844"/>
      <c r="BE34" s="845" t="s">
        <v>411</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t="s">
        <v>413</v>
      </c>
      <c r="C35" s="794"/>
      <c r="D35" s="794"/>
      <c r="E35" s="794"/>
      <c r="F35" s="794"/>
      <c r="G35" s="794"/>
      <c r="H35" s="794"/>
      <c r="I35" s="794"/>
      <c r="J35" s="794"/>
      <c r="K35" s="794"/>
      <c r="L35" s="794"/>
      <c r="M35" s="794"/>
      <c r="N35" s="794"/>
      <c r="O35" s="794"/>
      <c r="P35" s="795"/>
      <c r="Q35" s="796">
        <v>397</v>
      </c>
      <c r="R35" s="797"/>
      <c r="S35" s="797"/>
      <c r="T35" s="797"/>
      <c r="U35" s="797"/>
      <c r="V35" s="797">
        <v>381</v>
      </c>
      <c r="W35" s="797"/>
      <c r="X35" s="797"/>
      <c r="Y35" s="797"/>
      <c r="Z35" s="797"/>
      <c r="AA35" s="797">
        <v>16</v>
      </c>
      <c r="AB35" s="797"/>
      <c r="AC35" s="797"/>
      <c r="AD35" s="797"/>
      <c r="AE35" s="798"/>
      <c r="AF35" s="799">
        <v>16</v>
      </c>
      <c r="AG35" s="800"/>
      <c r="AH35" s="800"/>
      <c r="AI35" s="800"/>
      <c r="AJ35" s="801"/>
      <c r="AK35" s="847">
        <v>140</v>
      </c>
      <c r="AL35" s="843"/>
      <c r="AM35" s="843"/>
      <c r="AN35" s="843"/>
      <c r="AO35" s="843"/>
      <c r="AP35" s="843">
        <v>1062</v>
      </c>
      <c r="AQ35" s="843"/>
      <c r="AR35" s="843"/>
      <c r="AS35" s="843"/>
      <c r="AT35" s="843"/>
      <c r="AU35" s="843">
        <v>957</v>
      </c>
      <c r="AV35" s="843"/>
      <c r="AW35" s="843"/>
      <c r="AX35" s="843"/>
      <c r="AY35" s="843"/>
      <c r="AZ35" s="844" t="s">
        <v>519</v>
      </c>
      <c r="BA35" s="844"/>
      <c r="BB35" s="844"/>
      <c r="BC35" s="844"/>
      <c r="BD35" s="844"/>
      <c r="BE35" s="845" t="s">
        <v>414</v>
      </c>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t="s">
        <v>415</v>
      </c>
      <c r="C36" s="794"/>
      <c r="D36" s="794"/>
      <c r="E36" s="794"/>
      <c r="F36" s="794"/>
      <c r="G36" s="794"/>
      <c r="H36" s="794"/>
      <c r="I36" s="794"/>
      <c r="J36" s="794"/>
      <c r="K36" s="794"/>
      <c r="L36" s="794"/>
      <c r="M36" s="794"/>
      <c r="N36" s="794"/>
      <c r="O36" s="794"/>
      <c r="P36" s="795"/>
      <c r="Q36" s="796">
        <v>259</v>
      </c>
      <c r="R36" s="797"/>
      <c r="S36" s="797"/>
      <c r="T36" s="797"/>
      <c r="U36" s="797"/>
      <c r="V36" s="797">
        <v>241</v>
      </c>
      <c r="W36" s="797"/>
      <c r="X36" s="797"/>
      <c r="Y36" s="797"/>
      <c r="Z36" s="797"/>
      <c r="AA36" s="797">
        <v>18</v>
      </c>
      <c r="AB36" s="797"/>
      <c r="AC36" s="797"/>
      <c r="AD36" s="797"/>
      <c r="AE36" s="798"/>
      <c r="AF36" s="799">
        <v>18</v>
      </c>
      <c r="AG36" s="800"/>
      <c r="AH36" s="800"/>
      <c r="AI36" s="800"/>
      <c r="AJ36" s="801"/>
      <c r="AK36" s="847">
        <v>201</v>
      </c>
      <c r="AL36" s="843"/>
      <c r="AM36" s="843"/>
      <c r="AN36" s="843"/>
      <c r="AO36" s="843"/>
      <c r="AP36" s="843">
        <v>931</v>
      </c>
      <c r="AQ36" s="843"/>
      <c r="AR36" s="843"/>
      <c r="AS36" s="843"/>
      <c r="AT36" s="843"/>
      <c r="AU36" s="843">
        <v>924</v>
      </c>
      <c r="AV36" s="843"/>
      <c r="AW36" s="843"/>
      <c r="AX36" s="843"/>
      <c r="AY36" s="843"/>
      <c r="AZ36" s="844" t="s">
        <v>519</v>
      </c>
      <c r="BA36" s="844"/>
      <c r="BB36" s="844"/>
      <c r="BC36" s="844"/>
      <c r="BD36" s="844"/>
      <c r="BE36" s="845" t="s">
        <v>414</v>
      </c>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416</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392</v>
      </c>
      <c r="B63" s="802" t="s">
        <v>417</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1454</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418</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420</v>
      </c>
      <c r="B66" s="741"/>
      <c r="C66" s="741"/>
      <c r="D66" s="741"/>
      <c r="E66" s="741"/>
      <c r="F66" s="741"/>
      <c r="G66" s="741"/>
      <c r="H66" s="741"/>
      <c r="I66" s="741"/>
      <c r="J66" s="741"/>
      <c r="K66" s="741"/>
      <c r="L66" s="741"/>
      <c r="M66" s="741"/>
      <c r="N66" s="741"/>
      <c r="O66" s="741"/>
      <c r="P66" s="742"/>
      <c r="Q66" s="746" t="s">
        <v>421</v>
      </c>
      <c r="R66" s="747"/>
      <c r="S66" s="747"/>
      <c r="T66" s="747"/>
      <c r="U66" s="748"/>
      <c r="V66" s="746" t="s">
        <v>422</v>
      </c>
      <c r="W66" s="747"/>
      <c r="X66" s="747"/>
      <c r="Y66" s="747"/>
      <c r="Z66" s="748"/>
      <c r="AA66" s="746" t="s">
        <v>423</v>
      </c>
      <c r="AB66" s="747"/>
      <c r="AC66" s="747"/>
      <c r="AD66" s="747"/>
      <c r="AE66" s="748"/>
      <c r="AF66" s="867" t="s">
        <v>424</v>
      </c>
      <c r="AG66" s="828"/>
      <c r="AH66" s="828"/>
      <c r="AI66" s="828"/>
      <c r="AJ66" s="868"/>
      <c r="AK66" s="746" t="s">
        <v>425</v>
      </c>
      <c r="AL66" s="741"/>
      <c r="AM66" s="741"/>
      <c r="AN66" s="741"/>
      <c r="AO66" s="742"/>
      <c r="AP66" s="746" t="s">
        <v>426</v>
      </c>
      <c r="AQ66" s="747"/>
      <c r="AR66" s="747"/>
      <c r="AS66" s="747"/>
      <c r="AT66" s="748"/>
      <c r="AU66" s="746" t="s">
        <v>427</v>
      </c>
      <c r="AV66" s="747"/>
      <c r="AW66" s="747"/>
      <c r="AX66" s="747"/>
      <c r="AY66" s="748"/>
      <c r="AZ66" s="746" t="s">
        <v>378</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583</v>
      </c>
      <c r="C68" s="883"/>
      <c r="D68" s="883"/>
      <c r="E68" s="883"/>
      <c r="F68" s="883"/>
      <c r="G68" s="883"/>
      <c r="H68" s="883"/>
      <c r="I68" s="883"/>
      <c r="J68" s="883"/>
      <c r="K68" s="883"/>
      <c r="L68" s="883"/>
      <c r="M68" s="883"/>
      <c r="N68" s="883"/>
      <c r="O68" s="883"/>
      <c r="P68" s="884"/>
      <c r="Q68" s="885">
        <v>1420</v>
      </c>
      <c r="R68" s="879"/>
      <c r="S68" s="879"/>
      <c r="T68" s="879"/>
      <c r="U68" s="879"/>
      <c r="V68" s="879">
        <v>1380</v>
      </c>
      <c r="W68" s="879"/>
      <c r="X68" s="879"/>
      <c r="Y68" s="879"/>
      <c r="Z68" s="879"/>
      <c r="AA68" s="879">
        <v>40</v>
      </c>
      <c r="AB68" s="879"/>
      <c r="AC68" s="879"/>
      <c r="AD68" s="879"/>
      <c r="AE68" s="879"/>
      <c r="AF68" s="879">
        <v>40</v>
      </c>
      <c r="AG68" s="879"/>
      <c r="AH68" s="879"/>
      <c r="AI68" s="879"/>
      <c r="AJ68" s="879"/>
      <c r="AK68" s="879">
        <v>0</v>
      </c>
      <c r="AL68" s="879"/>
      <c r="AM68" s="879"/>
      <c r="AN68" s="879"/>
      <c r="AO68" s="879"/>
      <c r="AP68" s="879">
        <v>656</v>
      </c>
      <c r="AQ68" s="879"/>
      <c r="AR68" s="879"/>
      <c r="AS68" s="879"/>
      <c r="AT68" s="879"/>
      <c r="AU68" s="879">
        <v>393</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591</v>
      </c>
      <c r="C69" s="887"/>
      <c r="D69" s="887"/>
      <c r="E69" s="887"/>
      <c r="F69" s="887"/>
      <c r="G69" s="887"/>
      <c r="H69" s="887"/>
      <c r="I69" s="887"/>
      <c r="J69" s="887"/>
      <c r="K69" s="887"/>
      <c r="L69" s="887"/>
      <c r="M69" s="887"/>
      <c r="N69" s="887"/>
      <c r="O69" s="887"/>
      <c r="P69" s="888"/>
      <c r="Q69" s="889">
        <v>414</v>
      </c>
      <c r="R69" s="843"/>
      <c r="S69" s="843"/>
      <c r="T69" s="843"/>
      <c r="U69" s="843"/>
      <c r="V69" s="843">
        <v>410</v>
      </c>
      <c r="W69" s="843"/>
      <c r="X69" s="843"/>
      <c r="Y69" s="843"/>
      <c r="Z69" s="843"/>
      <c r="AA69" s="843">
        <v>4</v>
      </c>
      <c r="AB69" s="843"/>
      <c r="AC69" s="843"/>
      <c r="AD69" s="843"/>
      <c r="AE69" s="843"/>
      <c r="AF69" s="843">
        <v>4</v>
      </c>
      <c r="AG69" s="843"/>
      <c r="AH69" s="843"/>
      <c r="AI69" s="843"/>
      <c r="AJ69" s="843"/>
      <c r="AK69" s="843">
        <v>14</v>
      </c>
      <c r="AL69" s="843"/>
      <c r="AM69" s="843"/>
      <c r="AN69" s="843"/>
      <c r="AO69" s="843"/>
      <c r="AP69" s="843" t="s">
        <v>592</v>
      </c>
      <c r="AQ69" s="843"/>
      <c r="AR69" s="843"/>
      <c r="AS69" s="843"/>
      <c r="AT69" s="843"/>
      <c r="AU69" s="843" t="s">
        <v>592</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593</v>
      </c>
      <c r="C70" s="887"/>
      <c r="D70" s="887"/>
      <c r="E70" s="887"/>
      <c r="F70" s="887"/>
      <c r="G70" s="887"/>
      <c r="H70" s="887"/>
      <c r="I70" s="887"/>
      <c r="J70" s="887"/>
      <c r="K70" s="887"/>
      <c r="L70" s="887"/>
      <c r="M70" s="887"/>
      <c r="N70" s="887"/>
      <c r="O70" s="887"/>
      <c r="P70" s="888"/>
      <c r="Q70" s="889">
        <v>180</v>
      </c>
      <c r="R70" s="843"/>
      <c r="S70" s="843"/>
      <c r="T70" s="843"/>
      <c r="U70" s="843"/>
      <c r="V70" s="843">
        <v>170</v>
      </c>
      <c r="W70" s="843"/>
      <c r="X70" s="843"/>
      <c r="Y70" s="843"/>
      <c r="Z70" s="843"/>
      <c r="AA70" s="843">
        <v>10</v>
      </c>
      <c r="AB70" s="843"/>
      <c r="AC70" s="843"/>
      <c r="AD70" s="843"/>
      <c r="AE70" s="843"/>
      <c r="AF70" s="843">
        <v>10</v>
      </c>
      <c r="AG70" s="843"/>
      <c r="AH70" s="843"/>
      <c r="AI70" s="843"/>
      <c r="AJ70" s="843"/>
      <c r="AK70" s="843">
        <v>0</v>
      </c>
      <c r="AL70" s="843"/>
      <c r="AM70" s="843"/>
      <c r="AN70" s="843"/>
      <c r="AO70" s="843"/>
      <c r="AP70" s="843" t="s">
        <v>592</v>
      </c>
      <c r="AQ70" s="843"/>
      <c r="AR70" s="843"/>
      <c r="AS70" s="843"/>
      <c r="AT70" s="843"/>
      <c r="AU70" s="843" t="s">
        <v>592</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594</v>
      </c>
      <c r="C71" s="887"/>
      <c r="D71" s="887"/>
      <c r="E71" s="887"/>
      <c r="F71" s="887"/>
      <c r="G71" s="887"/>
      <c r="H71" s="887"/>
      <c r="I71" s="887"/>
      <c r="J71" s="887"/>
      <c r="K71" s="887"/>
      <c r="L71" s="887"/>
      <c r="M71" s="887"/>
      <c r="N71" s="887"/>
      <c r="O71" s="887"/>
      <c r="P71" s="888"/>
      <c r="Q71" s="889">
        <v>1738</v>
      </c>
      <c r="R71" s="843"/>
      <c r="S71" s="843"/>
      <c r="T71" s="843"/>
      <c r="U71" s="843"/>
      <c r="V71" s="843">
        <v>1677</v>
      </c>
      <c r="W71" s="843"/>
      <c r="X71" s="843"/>
      <c r="Y71" s="843"/>
      <c r="Z71" s="843"/>
      <c r="AA71" s="843">
        <v>61</v>
      </c>
      <c r="AB71" s="843"/>
      <c r="AC71" s="843"/>
      <c r="AD71" s="843"/>
      <c r="AE71" s="843"/>
      <c r="AF71" s="843">
        <v>61</v>
      </c>
      <c r="AG71" s="843"/>
      <c r="AH71" s="843"/>
      <c r="AI71" s="843"/>
      <c r="AJ71" s="843"/>
      <c r="AK71" s="843">
        <v>60</v>
      </c>
      <c r="AL71" s="843"/>
      <c r="AM71" s="843"/>
      <c r="AN71" s="843"/>
      <c r="AO71" s="843"/>
      <c r="AP71" s="843" t="s">
        <v>592</v>
      </c>
      <c r="AQ71" s="843"/>
      <c r="AR71" s="843"/>
      <c r="AS71" s="843"/>
      <c r="AT71" s="843"/>
      <c r="AU71" s="843" t="s">
        <v>592</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t="s">
        <v>595</v>
      </c>
      <c r="C72" s="887"/>
      <c r="D72" s="887"/>
      <c r="E72" s="887"/>
      <c r="F72" s="887"/>
      <c r="G72" s="887"/>
      <c r="H72" s="887"/>
      <c r="I72" s="887"/>
      <c r="J72" s="887"/>
      <c r="K72" s="887"/>
      <c r="L72" s="887"/>
      <c r="M72" s="887"/>
      <c r="N72" s="887"/>
      <c r="O72" s="887"/>
      <c r="P72" s="888"/>
      <c r="Q72" s="889">
        <v>239</v>
      </c>
      <c r="R72" s="843"/>
      <c r="S72" s="843"/>
      <c r="T72" s="843"/>
      <c r="U72" s="843"/>
      <c r="V72" s="843">
        <v>188</v>
      </c>
      <c r="W72" s="843"/>
      <c r="X72" s="843"/>
      <c r="Y72" s="843"/>
      <c r="Z72" s="843"/>
      <c r="AA72" s="843">
        <v>50</v>
      </c>
      <c r="AB72" s="843"/>
      <c r="AC72" s="843"/>
      <c r="AD72" s="843"/>
      <c r="AE72" s="843"/>
      <c r="AF72" s="843">
        <v>50</v>
      </c>
      <c r="AG72" s="843"/>
      <c r="AH72" s="843"/>
      <c r="AI72" s="843"/>
      <c r="AJ72" s="843"/>
      <c r="AK72" s="843">
        <v>19</v>
      </c>
      <c r="AL72" s="843"/>
      <c r="AM72" s="843"/>
      <c r="AN72" s="843"/>
      <c r="AO72" s="843"/>
      <c r="AP72" s="843" t="s">
        <v>592</v>
      </c>
      <c r="AQ72" s="843"/>
      <c r="AR72" s="843"/>
      <c r="AS72" s="843"/>
      <c r="AT72" s="843"/>
      <c r="AU72" s="843" t="s">
        <v>592</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t="s">
        <v>596</v>
      </c>
      <c r="C73" s="887"/>
      <c r="D73" s="887"/>
      <c r="E73" s="887"/>
      <c r="F73" s="887"/>
      <c r="G73" s="887"/>
      <c r="H73" s="887"/>
      <c r="I73" s="887"/>
      <c r="J73" s="887"/>
      <c r="K73" s="887"/>
      <c r="L73" s="887"/>
      <c r="M73" s="887"/>
      <c r="N73" s="887"/>
      <c r="O73" s="887"/>
      <c r="P73" s="888"/>
      <c r="Q73" s="889">
        <v>307348</v>
      </c>
      <c r="R73" s="843"/>
      <c r="S73" s="843"/>
      <c r="T73" s="843"/>
      <c r="U73" s="843"/>
      <c r="V73" s="843">
        <v>292047</v>
      </c>
      <c r="W73" s="843"/>
      <c r="X73" s="843"/>
      <c r="Y73" s="843"/>
      <c r="Z73" s="843"/>
      <c r="AA73" s="843">
        <v>15301</v>
      </c>
      <c r="AB73" s="843"/>
      <c r="AC73" s="843"/>
      <c r="AD73" s="843"/>
      <c r="AE73" s="843"/>
      <c r="AF73" s="843">
        <v>15301</v>
      </c>
      <c r="AG73" s="843"/>
      <c r="AH73" s="843"/>
      <c r="AI73" s="843"/>
      <c r="AJ73" s="843"/>
      <c r="AK73" s="843">
        <v>0</v>
      </c>
      <c r="AL73" s="843"/>
      <c r="AM73" s="843"/>
      <c r="AN73" s="843"/>
      <c r="AO73" s="843"/>
      <c r="AP73" s="843" t="s">
        <v>592</v>
      </c>
      <c r="AQ73" s="843"/>
      <c r="AR73" s="843"/>
      <c r="AS73" s="843"/>
      <c r="AT73" s="843"/>
      <c r="AU73" s="843" t="s">
        <v>592</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t="s">
        <v>597</v>
      </c>
      <c r="C74" s="887"/>
      <c r="D74" s="887"/>
      <c r="E74" s="887"/>
      <c r="F74" s="887"/>
      <c r="G74" s="887"/>
      <c r="H74" s="887"/>
      <c r="I74" s="887"/>
      <c r="J74" s="887"/>
      <c r="K74" s="887"/>
      <c r="L74" s="887"/>
      <c r="M74" s="887"/>
      <c r="N74" s="887"/>
      <c r="O74" s="887"/>
      <c r="P74" s="888"/>
      <c r="Q74" s="889">
        <v>374</v>
      </c>
      <c r="R74" s="843"/>
      <c r="S74" s="843"/>
      <c r="T74" s="843"/>
      <c r="U74" s="843"/>
      <c r="V74" s="843">
        <v>163</v>
      </c>
      <c r="W74" s="843"/>
      <c r="X74" s="843"/>
      <c r="Y74" s="843"/>
      <c r="Z74" s="843"/>
      <c r="AA74" s="843">
        <v>211</v>
      </c>
      <c r="AB74" s="843"/>
      <c r="AC74" s="843"/>
      <c r="AD74" s="843"/>
      <c r="AE74" s="843"/>
      <c r="AF74" s="843">
        <v>211</v>
      </c>
      <c r="AG74" s="843"/>
      <c r="AH74" s="843"/>
      <c r="AI74" s="843"/>
      <c r="AJ74" s="843"/>
      <c r="AK74" s="843">
        <v>0</v>
      </c>
      <c r="AL74" s="843"/>
      <c r="AM74" s="843"/>
      <c r="AN74" s="843"/>
      <c r="AO74" s="843"/>
      <c r="AP74" s="843" t="s">
        <v>592</v>
      </c>
      <c r="AQ74" s="843"/>
      <c r="AR74" s="843"/>
      <c r="AS74" s="843"/>
      <c r="AT74" s="843"/>
      <c r="AU74" s="843" t="s">
        <v>592</v>
      </c>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t="s">
        <v>598</v>
      </c>
      <c r="C75" s="887"/>
      <c r="D75" s="887"/>
      <c r="E75" s="887"/>
      <c r="F75" s="887"/>
      <c r="G75" s="887"/>
      <c r="H75" s="887"/>
      <c r="I75" s="887"/>
      <c r="J75" s="887"/>
      <c r="K75" s="887"/>
      <c r="L75" s="887"/>
      <c r="M75" s="887"/>
      <c r="N75" s="887"/>
      <c r="O75" s="887"/>
      <c r="P75" s="888"/>
      <c r="Q75" s="890">
        <v>1833</v>
      </c>
      <c r="R75" s="891"/>
      <c r="S75" s="891"/>
      <c r="T75" s="891"/>
      <c r="U75" s="847"/>
      <c r="V75" s="892">
        <v>1780</v>
      </c>
      <c r="W75" s="891"/>
      <c r="X75" s="891"/>
      <c r="Y75" s="891"/>
      <c r="Z75" s="847"/>
      <c r="AA75" s="892">
        <v>53</v>
      </c>
      <c r="AB75" s="891"/>
      <c r="AC75" s="891"/>
      <c r="AD75" s="891"/>
      <c r="AE75" s="847"/>
      <c r="AF75" s="892">
        <v>53</v>
      </c>
      <c r="AG75" s="891"/>
      <c r="AH75" s="891"/>
      <c r="AI75" s="891"/>
      <c r="AJ75" s="847"/>
      <c r="AK75" s="892">
        <v>4</v>
      </c>
      <c r="AL75" s="891"/>
      <c r="AM75" s="891"/>
      <c r="AN75" s="891"/>
      <c r="AO75" s="847"/>
      <c r="AP75" s="892" t="s">
        <v>592</v>
      </c>
      <c r="AQ75" s="891"/>
      <c r="AR75" s="891"/>
      <c r="AS75" s="891"/>
      <c r="AT75" s="847"/>
      <c r="AU75" s="892" t="s">
        <v>592</v>
      </c>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t="s">
        <v>599</v>
      </c>
      <c r="C76" s="887"/>
      <c r="D76" s="887"/>
      <c r="E76" s="887"/>
      <c r="F76" s="887"/>
      <c r="G76" s="887"/>
      <c r="H76" s="887"/>
      <c r="I76" s="887"/>
      <c r="J76" s="887"/>
      <c r="K76" s="887"/>
      <c r="L76" s="887"/>
      <c r="M76" s="887"/>
      <c r="N76" s="887"/>
      <c r="O76" s="887"/>
      <c r="P76" s="888"/>
      <c r="Q76" s="890">
        <v>210</v>
      </c>
      <c r="R76" s="891"/>
      <c r="S76" s="891"/>
      <c r="T76" s="891"/>
      <c r="U76" s="847"/>
      <c r="V76" s="892">
        <v>206</v>
      </c>
      <c r="W76" s="891"/>
      <c r="X76" s="891"/>
      <c r="Y76" s="891"/>
      <c r="Z76" s="847"/>
      <c r="AA76" s="892">
        <v>4</v>
      </c>
      <c r="AB76" s="891"/>
      <c r="AC76" s="891"/>
      <c r="AD76" s="891"/>
      <c r="AE76" s="847"/>
      <c r="AF76" s="892">
        <v>4</v>
      </c>
      <c r="AG76" s="891"/>
      <c r="AH76" s="891"/>
      <c r="AI76" s="891"/>
      <c r="AJ76" s="847"/>
      <c r="AK76" s="892">
        <v>6</v>
      </c>
      <c r="AL76" s="891"/>
      <c r="AM76" s="891"/>
      <c r="AN76" s="891"/>
      <c r="AO76" s="847"/>
      <c r="AP76" s="892" t="s">
        <v>592</v>
      </c>
      <c r="AQ76" s="891"/>
      <c r="AR76" s="891"/>
      <c r="AS76" s="891"/>
      <c r="AT76" s="847"/>
      <c r="AU76" s="892" t="s">
        <v>592</v>
      </c>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392</v>
      </c>
      <c r="B88" s="802" t="s">
        <v>428</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392</v>
      </c>
      <c r="BR102" s="802" t="s">
        <v>429</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430</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431</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434</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435</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436</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437</v>
      </c>
      <c r="AB109" s="906"/>
      <c r="AC109" s="906"/>
      <c r="AD109" s="906"/>
      <c r="AE109" s="907"/>
      <c r="AF109" s="905" t="s">
        <v>438</v>
      </c>
      <c r="AG109" s="906"/>
      <c r="AH109" s="906"/>
      <c r="AI109" s="906"/>
      <c r="AJ109" s="907"/>
      <c r="AK109" s="905" t="s">
        <v>308</v>
      </c>
      <c r="AL109" s="906"/>
      <c r="AM109" s="906"/>
      <c r="AN109" s="906"/>
      <c r="AO109" s="907"/>
      <c r="AP109" s="905" t="s">
        <v>439</v>
      </c>
      <c r="AQ109" s="906"/>
      <c r="AR109" s="906"/>
      <c r="AS109" s="906"/>
      <c r="AT109" s="908"/>
      <c r="AU109" s="925" t="s">
        <v>436</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437</v>
      </c>
      <c r="BR109" s="906"/>
      <c r="BS109" s="906"/>
      <c r="BT109" s="906"/>
      <c r="BU109" s="907"/>
      <c r="BV109" s="905" t="s">
        <v>438</v>
      </c>
      <c r="BW109" s="906"/>
      <c r="BX109" s="906"/>
      <c r="BY109" s="906"/>
      <c r="BZ109" s="907"/>
      <c r="CA109" s="905" t="s">
        <v>308</v>
      </c>
      <c r="CB109" s="906"/>
      <c r="CC109" s="906"/>
      <c r="CD109" s="906"/>
      <c r="CE109" s="907"/>
      <c r="CF109" s="926" t="s">
        <v>439</v>
      </c>
      <c r="CG109" s="926"/>
      <c r="CH109" s="926"/>
      <c r="CI109" s="926"/>
      <c r="CJ109" s="926"/>
      <c r="CK109" s="905" t="s">
        <v>440</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437</v>
      </c>
      <c r="DH109" s="906"/>
      <c r="DI109" s="906"/>
      <c r="DJ109" s="906"/>
      <c r="DK109" s="907"/>
      <c r="DL109" s="905" t="s">
        <v>438</v>
      </c>
      <c r="DM109" s="906"/>
      <c r="DN109" s="906"/>
      <c r="DO109" s="906"/>
      <c r="DP109" s="907"/>
      <c r="DQ109" s="905" t="s">
        <v>308</v>
      </c>
      <c r="DR109" s="906"/>
      <c r="DS109" s="906"/>
      <c r="DT109" s="906"/>
      <c r="DU109" s="907"/>
      <c r="DV109" s="905" t="s">
        <v>439</v>
      </c>
      <c r="DW109" s="906"/>
      <c r="DX109" s="906"/>
      <c r="DY109" s="906"/>
      <c r="DZ109" s="908"/>
    </row>
    <row r="110" spans="1:131" s="224" customFormat="1" ht="26.25" customHeight="1" x14ac:dyDescent="0.15">
      <c r="A110" s="909" t="s">
        <v>441</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1528229</v>
      </c>
      <c r="AB110" s="913"/>
      <c r="AC110" s="913"/>
      <c r="AD110" s="913"/>
      <c r="AE110" s="914"/>
      <c r="AF110" s="915">
        <v>1578541</v>
      </c>
      <c r="AG110" s="913"/>
      <c r="AH110" s="913"/>
      <c r="AI110" s="913"/>
      <c r="AJ110" s="914"/>
      <c r="AK110" s="915">
        <v>1749096</v>
      </c>
      <c r="AL110" s="913"/>
      <c r="AM110" s="913"/>
      <c r="AN110" s="913"/>
      <c r="AO110" s="914"/>
      <c r="AP110" s="916">
        <v>26.2</v>
      </c>
      <c r="AQ110" s="917"/>
      <c r="AR110" s="917"/>
      <c r="AS110" s="917"/>
      <c r="AT110" s="918"/>
      <c r="AU110" s="919" t="s">
        <v>75</v>
      </c>
      <c r="AV110" s="920"/>
      <c r="AW110" s="920"/>
      <c r="AX110" s="920"/>
      <c r="AY110" s="920"/>
      <c r="AZ110" s="942" t="s">
        <v>442</v>
      </c>
      <c r="BA110" s="910"/>
      <c r="BB110" s="910"/>
      <c r="BC110" s="910"/>
      <c r="BD110" s="910"/>
      <c r="BE110" s="910"/>
      <c r="BF110" s="910"/>
      <c r="BG110" s="910"/>
      <c r="BH110" s="910"/>
      <c r="BI110" s="910"/>
      <c r="BJ110" s="910"/>
      <c r="BK110" s="910"/>
      <c r="BL110" s="910"/>
      <c r="BM110" s="910"/>
      <c r="BN110" s="910"/>
      <c r="BO110" s="910"/>
      <c r="BP110" s="911"/>
      <c r="BQ110" s="943">
        <v>13325751</v>
      </c>
      <c r="BR110" s="944"/>
      <c r="BS110" s="944"/>
      <c r="BT110" s="944"/>
      <c r="BU110" s="944"/>
      <c r="BV110" s="944">
        <v>12905275</v>
      </c>
      <c r="BW110" s="944"/>
      <c r="BX110" s="944"/>
      <c r="BY110" s="944"/>
      <c r="BZ110" s="944"/>
      <c r="CA110" s="944">
        <v>12288220</v>
      </c>
      <c r="CB110" s="944"/>
      <c r="CC110" s="944"/>
      <c r="CD110" s="944"/>
      <c r="CE110" s="944"/>
      <c r="CF110" s="957">
        <v>184.2</v>
      </c>
      <c r="CG110" s="958"/>
      <c r="CH110" s="958"/>
      <c r="CI110" s="958"/>
      <c r="CJ110" s="958"/>
      <c r="CK110" s="959" t="s">
        <v>443</v>
      </c>
      <c r="CL110" s="960"/>
      <c r="CM110" s="942" t="s">
        <v>444</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129</v>
      </c>
      <c r="DH110" s="944"/>
      <c r="DI110" s="944"/>
      <c r="DJ110" s="944"/>
      <c r="DK110" s="944"/>
      <c r="DL110" s="944" t="s">
        <v>129</v>
      </c>
      <c r="DM110" s="944"/>
      <c r="DN110" s="944"/>
      <c r="DO110" s="944"/>
      <c r="DP110" s="944"/>
      <c r="DQ110" s="944" t="s">
        <v>129</v>
      </c>
      <c r="DR110" s="944"/>
      <c r="DS110" s="944"/>
      <c r="DT110" s="944"/>
      <c r="DU110" s="944"/>
      <c r="DV110" s="945" t="s">
        <v>129</v>
      </c>
      <c r="DW110" s="945"/>
      <c r="DX110" s="945"/>
      <c r="DY110" s="945"/>
      <c r="DZ110" s="946"/>
    </row>
    <row r="111" spans="1:131" s="224" customFormat="1" ht="26.25" customHeight="1" x14ac:dyDescent="0.15">
      <c r="A111" s="947" t="s">
        <v>445</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129</v>
      </c>
      <c r="AB111" s="951"/>
      <c r="AC111" s="951"/>
      <c r="AD111" s="951"/>
      <c r="AE111" s="952"/>
      <c r="AF111" s="953" t="s">
        <v>129</v>
      </c>
      <c r="AG111" s="951"/>
      <c r="AH111" s="951"/>
      <c r="AI111" s="951"/>
      <c r="AJ111" s="952"/>
      <c r="AK111" s="953" t="s">
        <v>129</v>
      </c>
      <c r="AL111" s="951"/>
      <c r="AM111" s="951"/>
      <c r="AN111" s="951"/>
      <c r="AO111" s="952"/>
      <c r="AP111" s="954" t="s">
        <v>129</v>
      </c>
      <c r="AQ111" s="955"/>
      <c r="AR111" s="955"/>
      <c r="AS111" s="955"/>
      <c r="AT111" s="956"/>
      <c r="AU111" s="921"/>
      <c r="AV111" s="922"/>
      <c r="AW111" s="922"/>
      <c r="AX111" s="922"/>
      <c r="AY111" s="922"/>
      <c r="AZ111" s="935" t="s">
        <v>446</v>
      </c>
      <c r="BA111" s="936"/>
      <c r="BB111" s="936"/>
      <c r="BC111" s="936"/>
      <c r="BD111" s="936"/>
      <c r="BE111" s="936"/>
      <c r="BF111" s="936"/>
      <c r="BG111" s="936"/>
      <c r="BH111" s="936"/>
      <c r="BI111" s="936"/>
      <c r="BJ111" s="936"/>
      <c r="BK111" s="936"/>
      <c r="BL111" s="936"/>
      <c r="BM111" s="936"/>
      <c r="BN111" s="936"/>
      <c r="BO111" s="936"/>
      <c r="BP111" s="937"/>
      <c r="BQ111" s="938">
        <v>573520</v>
      </c>
      <c r="BR111" s="939"/>
      <c r="BS111" s="939"/>
      <c r="BT111" s="939"/>
      <c r="BU111" s="939"/>
      <c r="BV111" s="939">
        <v>455071</v>
      </c>
      <c r="BW111" s="939"/>
      <c r="BX111" s="939"/>
      <c r="BY111" s="939"/>
      <c r="BZ111" s="939"/>
      <c r="CA111" s="939">
        <v>371071</v>
      </c>
      <c r="CB111" s="939"/>
      <c r="CC111" s="939"/>
      <c r="CD111" s="939"/>
      <c r="CE111" s="939"/>
      <c r="CF111" s="933">
        <v>5.6</v>
      </c>
      <c r="CG111" s="934"/>
      <c r="CH111" s="934"/>
      <c r="CI111" s="934"/>
      <c r="CJ111" s="934"/>
      <c r="CK111" s="961"/>
      <c r="CL111" s="962"/>
      <c r="CM111" s="935" t="s">
        <v>447</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129</v>
      </c>
      <c r="DH111" s="939"/>
      <c r="DI111" s="939"/>
      <c r="DJ111" s="939"/>
      <c r="DK111" s="939"/>
      <c r="DL111" s="939" t="s">
        <v>129</v>
      </c>
      <c r="DM111" s="939"/>
      <c r="DN111" s="939"/>
      <c r="DO111" s="939"/>
      <c r="DP111" s="939"/>
      <c r="DQ111" s="939" t="s">
        <v>129</v>
      </c>
      <c r="DR111" s="939"/>
      <c r="DS111" s="939"/>
      <c r="DT111" s="939"/>
      <c r="DU111" s="939"/>
      <c r="DV111" s="940" t="s">
        <v>129</v>
      </c>
      <c r="DW111" s="940"/>
      <c r="DX111" s="940"/>
      <c r="DY111" s="940"/>
      <c r="DZ111" s="941"/>
    </row>
    <row r="112" spans="1:131" s="224" customFormat="1" ht="26.25" customHeight="1" x14ac:dyDescent="0.15">
      <c r="A112" s="965" t="s">
        <v>448</v>
      </c>
      <c r="B112" s="966"/>
      <c r="C112" s="936" t="s">
        <v>449</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129</v>
      </c>
      <c r="AB112" s="972"/>
      <c r="AC112" s="972"/>
      <c r="AD112" s="972"/>
      <c r="AE112" s="973"/>
      <c r="AF112" s="974" t="s">
        <v>129</v>
      </c>
      <c r="AG112" s="972"/>
      <c r="AH112" s="972"/>
      <c r="AI112" s="972"/>
      <c r="AJ112" s="973"/>
      <c r="AK112" s="974" t="s">
        <v>129</v>
      </c>
      <c r="AL112" s="972"/>
      <c r="AM112" s="972"/>
      <c r="AN112" s="972"/>
      <c r="AO112" s="973"/>
      <c r="AP112" s="975" t="s">
        <v>129</v>
      </c>
      <c r="AQ112" s="976"/>
      <c r="AR112" s="976"/>
      <c r="AS112" s="976"/>
      <c r="AT112" s="977"/>
      <c r="AU112" s="921"/>
      <c r="AV112" s="922"/>
      <c r="AW112" s="922"/>
      <c r="AX112" s="922"/>
      <c r="AY112" s="922"/>
      <c r="AZ112" s="935" t="s">
        <v>450</v>
      </c>
      <c r="BA112" s="936"/>
      <c r="BB112" s="936"/>
      <c r="BC112" s="936"/>
      <c r="BD112" s="936"/>
      <c r="BE112" s="936"/>
      <c r="BF112" s="936"/>
      <c r="BG112" s="936"/>
      <c r="BH112" s="936"/>
      <c r="BI112" s="936"/>
      <c r="BJ112" s="936"/>
      <c r="BK112" s="936"/>
      <c r="BL112" s="936"/>
      <c r="BM112" s="936"/>
      <c r="BN112" s="936"/>
      <c r="BO112" s="936"/>
      <c r="BP112" s="937"/>
      <c r="BQ112" s="938">
        <v>6996078</v>
      </c>
      <c r="BR112" s="939"/>
      <c r="BS112" s="939"/>
      <c r="BT112" s="939"/>
      <c r="BU112" s="939"/>
      <c r="BV112" s="939">
        <v>6485947</v>
      </c>
      <c r="BW112" s="939"/>
      <c r="BX112" s="939"/>
      <c r="BY112" s="939"/>
      <c r="BZ112" s="939"/>
      <c r="CA112" s="939">
        <v>5977427</v>
      </c>
      <c r="CB112" s="939"/>
      <c r="CC112" s="939"/>
      <c r="CD112" s="939"/>
      <c r="CE112" s="939"/>
      <c r="CF112" s="933">
        <v>89.6</v>
      </c>
      <c r="CG112" s="934"/>
      <c r="CH112" s="934"/>
      <c r="CI112" s="934"/>
      <c r="CJ112" s="934"/>
      <c r="CK112" s="961"/>
      <c r="CL112" s="962"/>
      <c r="CM112" s="935" t="s">
        <v>451</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129</v>
      </c>
      <c r="DH112" s="939"/>
      <c r="DI112" s="939"/>
      <c r="DJ112" s="939"/>
      <c r="DK112" s="939"/>
      <c r="DL112" s="939" t="s">
        <v>452</v>
      </c>
      <c r="DM112" s="939"/>
      <c r="DN112" s="939"/>
      <c r="DO112" s="939"/>
      <c r="DP112" s="939"/>
      <c r="DQ112" s="939" t="s">
        <v>129</v>
      </c>
      <c r="DR112" s="939"/>
      <c r="DS112" s="939"/>
      <c r="DT112" s="939"/>
      <c r="DU112" s="939"/>
      <c r="DV112" s="940" t="s">
        <v>129</v>
      </c>
      <c r="DW112" s="940"/>
      <c r="DX112" s="940"/>
      <c r="DY112" s="940"/>
      <c r="DZ112" s="941"/>
    </row>
    <row r="113" spans="1:130" s="224" customFormat="1" ht="26.25" customHeight="1" x14ac:dyDescent="0.15">
      <c r="A113" s="967"/>
      <c r="B113" s="968"/>
      <c r="C113" s="936" t="s">
        <v>453</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811111</v>
      </c>
      <c r="AB113" s="951"/>
      <c r="AC113" s="951"/>
      <c r="AD113" s="951"/>
      <c r="AE113" s="952"/>
      <c r="AF113" s="953">
        <v>789434</v>
      </c>
      <c r="AG113" s="951"/>
      <c r="AH113" s="951"/>
      <c r="AI113" s="951"/>
      <c r="AJ113" s="952"/>
      <c r="AK113" s="953">
        <v>788853</v>
      </c>
      <c r="AL113" s="951"/>
      <c r="AM113" s="951"/>
      <c r="AN113" s="951"/>
      <c r="AO113" s="952"/>
      <c r="AP113" s="954">
        <v>11.8</v>
      </c>
      <c r="AQ113" s="955"/>
      <c r="AR113" s="955"/>
      <c r="AS113" s="955"/>
      <c r="AT113" s="956"/>
      <c r="AU113" s="921"/>
      <c r="AV113" s="922"/>
      <c r="AW113" s="922"/>
      <c r="AX113" s="922"/>
      <c r="AY113" s="922"/>
      <c r="AZ113" s="935" t="s">
        <v>454</v>
      </c>
      <c r="BA113" s="936"/>
      <c r="BB113" s="936"/>
      <c r="BC113" s="936"/>
      <c r="BD113" s="936"/>
      <c r="BE113" s="936"/>
      <c r="BF113" s="936"/>
      <c r="BG113" s="936"/>
      <c r="BH113" s="936"/>
      <c r="BI113" s="936"/>
      <c r="BJ113" s="936"/>
      <c r="BK113" s="936"/>
      <c r="BL113" s="936"/>
      <c r="BM113" s="936"/>
      <c r="BN113" s="936"/>
      <c r="BO113" s="936"/>
      <c r="BP113" s="937"/>
      <c r="BQ113" s="938">
        <v>797111</v>
      </c>
      <c r="BR113" s="939"/>
      <c r="BS113" s="939"/>
      <c r="BT113" s="939"/>
      <c r="BU113" s="939"/>
      <c r="BV113" s="939">
        <v>590545</v>
      </c>
      <c r="BW113" s="939"/>
      <c r="BX113" s="939"/>
      <c r="BY113" s="939"/>
      <c r="BZ113" s="939"/>
      <c r="CA113" s="939">
        <v>392663</v>
      </c>
      <c r="CB113" s="939"/>
      <c r="CC113" s="939"/>
      <c r="CD113" s="939"/>
      <c r="CE113" s="939"/>
      <c r="CF113" s="933">
        <v>5.9</v>
      </c>
      <c r="CG113" s="934"/>
      <c r="CH113" s="934"/>
      <c r="CI113" s="934"/>
      <c r="CJ113" s="934"/>
      <c r="CK113" s="961"/>
      <c r="CL113" s="962"/>
      <c r="CM113" s="935" t="s">
        <v>455</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129</v>
      </c>
      <c r="DH113" s="972"/>
      <c r="DI113" s="972"/>
      <c r="DJ113" s="972"/>
      <c r="DK113" s="973"/>
      <c r="DL113" s="974" t="s">
        <v>129</v>
      </c>
      <c r="DM113" s="972"/>
      <c r="DN113" s="972"/>
      <c r="DO113" s="972"/>
      <c r="DP113" s="973"/>
      <c r="DQ113" s="974" t="s">
        <v>129</v>
      </c>
      <c r="DR113" s="972"/>
      <c r="DS113" s="972"/>
      <c r="DT113" s="972"/>
      <c r="DU113" s="973"/>
      <c r="DV113" s="975" t="s">
        <v>129</v>
      </c>
      <c r="DW113" s="976"/>
      <c r="DX113" s="976"/>
      <c r="DY113" s="976"/>
      <c r="DZ113" s="977"/>
    </row>
    <row r="114" spans="1:130" s="224" customFormat="1" ht="26.25" customHeight="1" x14ac:dyDescent="0.15">
      <c r="A114" s="967"/>
      <c r="B114" s="968"/>
      <c r="C114" s="936" t="s">
        <v>456</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187362</v>
      </c>
      <c r="AB114" s="972"/>
      <c r="AC114" s="972"/>
      <c r="AD114" s="972"/>
      <c r="AE114" s="973"/>
      <c r="AF114" s="974">
        <v>188300</v>
      </c>
      <c r="AG114" s="972"/>
      <c r="AH114" s="972"/>
      <c r="AI114" s="972"/>
      <c r="AJ114" s="973"/>
      <c r="AK114" s="974">
        <v>181335</v>
      </c>
      <c r="AL114" s="972"/>
      <c r="AM114" s="972"/>
      <c r="AN114" s="972"/>
      <c r="AO114" s="973"/>
      <c r="AP114" s="975">
        <v>2.7</v>
      </c>
      <c r="AQ114" s="976"/>
      <c r="AR114" s="976"/>
      <c r="AS114" s="976"/>
      <c r="AT114" s="977"/>
      <c r="AU114" s="921"/>
      <c r="AV114" s="922"/>
      <c r="AW114" s="922"/>
      <c r="AX114" s="922"/>
      <c r="AY114" s="922"/>
      <c r="AZ114" s="935" t="s">
        <v>457</v>
      </c>
      <c r="BA114" s="936"/>
      <c r="BB114" s="936"/>
      <c r="BC114" s="936"/>
      <c r="BD114" s="936"/>
      <c r="BE114" s="936"/>
      <c r="BF114" s="936"/>
      <c r="BG114" s="936"/>
      <c r="BH114" s="936"/>
      <c r="BI114" s="936"/>
      <c r="BJ114" s="936"/>
      <c r="BK114" s="936"/>
      <c r="BL114" s="936"/>
      <c r="BM114" s="936"/>
      <c r="BN114" s="936"/>
      <c r="BO114" s="936"/>
      <c r="BP114" s="937"/>
      <c r="BQ114" s="938">
        <v>1925878</v>
      </c>
      <c r="BR114" s="939"/>
      <c r="BS114" s="939"/>
      <c r="BT114" s="939"/>
      <c r="BU114" s="939"/>
      <c r="BV114" s="939">
        <v>1806266</v>
      </c>
      <c r="BW114" s="939"/>
      <c r="BX114" s="939"/>
      <c r="BY114" s="939"/>
      <c r="BZ114" s="939"/>
      <c r="CA114" s="939">
        <v>1777370</v>
      </c>
      <c r="CB114" s="939"/>
      <c r="CC114" s="939"/>
      <c r="CD114" s="939"/>
      <c r="CE114" s="939"/>
      <c r="CF114" s="933">
        <v>26.6</v>
      </c>
      <c r="CG114" s="934"/>
      <c r="CH114" s="934"/>
      <c r="CI114" s="934"/>
      <c r="CJ114" s="934"/>
      <c r="CK114" s="961"/>
      <c r="CL114" s="962"/>
      <c r="CM114" s="935" t="s">
        <v>458</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129</v>
      </c>
      <c r="DH114" s="972"/>
      <c r="DI114" s="972"/>
      <c r="DJ114" s="972"/>
      <c r="DK114" s="973"/>
      <c r="DL114" s="974" t="s">
        <v>129</v>
      </c>
      <c r="DM114" s="972"/>
      <c r="DN114" s="972"/>
      <c r="DO114" s="972"/>
      <c r="DP114" s="973"/>
      <c r="DQ114" s="974" t="s">
        <v>129</v>
      </c>
      <c r="DR114" s="972"/>
      <c r="DS114" s="972"/>
      <c r="DT114" s="972"/>
      <c r="DU114" s="973"/>
      <c r="DV114" s="975" t="s">
        <v>129</v>
      </c>
      <c r="DW114" s="976"/>
      <c r="DX114" s="976"/>
      <c r="DY114" s="976"/>
      <c r="DZ114" s="977"/>
    </row>
    <row r="115" spans="1:130" s="224" customFormat="1" ht="26.25" customHeight="1" x14ac:dyDescent="0.15">
      <c r="A115" s="967"/>
      <c r="B115" s="968"/>
      <c r="C115" s="936" t="s">
        <v>459</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129</v>
      </c>
      <c r="AB115" s="951"/>
      <c r="AC115" s="951"/>
      <c r="AD115" s="951"/>
      <c r="AE115" s="952"/>
      <c r="AF115" s="953">
        <v>12</v>
      </c>
      <c r="AG115" s="951"/>
      <c r="AH115" s="951"/>
      <c r="AI115" s="951"/>
      <c r="AJ115" s="952"/>
      <c r="AK115" s="953">
        <v>5</v>
      </c>
      <c r="AL115" s="951"/>
      <c r="AM115" s="951"/>
      <c r="AN115" s="951"/>
      <c r="AO115" s="952"/>
      <c r="AP115" s="954">
        <v>0</v>
      </c>
      <c r="AQ115" s="955"/>
      <c r="AR115" s="955"/>
      <c r="AS115" s="955"/>
      <c r="AT115" s="956"/>
      <c r="AU115" s="921"/>
      <c r="AV115" s="922"/>
      <c r="AW115" s="922"/>
      <c r="AX115" s="922"/>
      <c r="AY115" s="922"/>
      <c r="AZ115" s="935" t="s">
        <v>460</v>
      </c>
      <c r="BA115" s="936"/>
      <c r="BB115" s="936"/>
      <c r="BC115" s="936"/>
      <c r="BD115" s="936"/>
      <c r="BE115" s="936"/>
      <c r="BF115" s="936"/>
      <c r="BG115" s="936"/>
      <c r="BH115" s="936"/>
      <c r="BI115" s="936"/>
      <c r="BJ115" s="936"/>
      <c r="BK115" s="936"/>
      <c r="BL115" s="936"/>
      <c r="BM115" s="936"/>
      <c r="BN115" s="936"/>
      <c r="BO115" s="936"/>
      <c r="BP115" s="937"/>
      <c r="BQ115" s="938" t="s">
        <v>129</v>
      </c>
      <c r="BR115" s="939"/>
      <c r="BS115" s="939"/>
      <c r="BT115" s="939"/>
      <c r="BU115" s="939"/>
      <c r="BV115" s="939" t="s">
        <v>129</v>
      </c>
      <c r="BW115" s="939"/>
      <c r="BX115" s="939"/>
      <c r="BY115" s="939"/>
      <c r="BZ115" s="939"/>
      <c r="CA115" s="939" t="s">
        <v>129</v>
      </c>
      <c r="CB115" s="939"/>
      <c r="CC115" s="939"/>
      <c r="CD115" s="939"/>
      <c r="CE115" s="939"/>
      <c r="CF115" s="933" t="s">
        <v>129</v>
      </c>
      <c r="CG115" s="934"/>
      <c r="CH115" s="934"/>
      <c r="CI115" s="934"/>
      <c r="CJ115" s="934"/>
      <c r="CK115" s="961"/>
      <c r="CL115" s="962"/>
      <c r="CM115" s="935" t="s">
        <v>461</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v>237520</v>
      </c>
      <c r="DH115" s="972"/>
      <c r="DI115" s="972"/>
      <c r="DJ115" s="972"/>
      <c r="DK115" s="973"/>
      <c r="DL115" s="974">
        <v>203071</v>
      </c>
      <c r="DM115" s="972"/>
      <c r="DN115" s="972"/>
      <c r="DO115" s="972"/>
      <c r="DP115" s="973"/>
      <c r="DQ115" s="974">
        <v>203071</v>
      </c>
      <c r="DR115" s="972"/>
      <c r="DS115" s="972"/>
      <c r="DT115" s="972"/>
      <c r="DU115" s="973"/>
      <c r="DV115" s="975">
        <v>3</v>
      </c>
      <c r="DW115" s="976"/>
      <c r="DX115" s="976"/>
      <c r="DY115" s="976"/>
      <c r="DZ115" s="977"/>
    </row>
    <row r="116" spans="1:130" s="224" customFormat="1" ht="26.25" customHeight="1" x14ac:dyDescent="0.15">
      <c r="A116" s="969"/>
      <c r="B116" s="970"/>
      <c r="C116" s="978" t="s">
        <v>462</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129</v>
      </c>
      <c r="AB116" s="972"/>
      <c r="AC116" s="972"/>
      <c r="AD116" s="972"/>
      <c r="AE116" s="973"/>
      <c r="AF116" s="974" t="s">
        <v>129</v>
      </c>
      <c r="AG116" s="972"/>
      <c r="AH116" s="972"/>
      <c r="AI116" s="972"/>
      <c r="AJ116" s="973"/>
      <c r="AK116" s="974" t="s">
        <v>129</v>
      </c>
      <c r="AL116" s="972"/>
      <c r="AM116" s="972"/>
      <c r="AN116" s="972"/>
      <c r="AO116" s="973"/>
      <c r="AP116" s="975" t="s">
        <v>129</v>
      </c>
      <c r="AQ116" s="976"/>
      <c r="AR116" s="976"/>
      <c r="AS116" s="976"/>
      <c r="AT116" s="977"/>
      <c r="AU116" s="921"/>
      <c r="AV116" s="922"/>
      <c r="AW116" s="922"/>
      <c r="AX116" s="922"/>
      <c r="AY116" s="922"/>
      <c r="AZ116" s="980" t="s">
        <v>463</v>
      </c>
      <c r="BA116" s="981"/>
      <c r="BB116" s="981"/>
      <c r="BC116" s="981"/>
      <c r="BD116" s="981"/>
      <c r="BE116" s="981"/>
      <c r="BF116" s="981"/>
      <c r="BG116" s="981"/>
      <c r="BH116" s="981"/>
      <c r="BI116" s="981"/>
      <c r="BJ116" s="981"/>
      <c r="BK116" s="981"/>
      <c r="BL116" s="981"/>
      <c r="BM116" s="981"/>
      <c r="BN116" s="981"/>
      <c r="BO116" s="981"/>
      <c r="BP116" s="982"/>
      <c r="BQ116" s="938" t="s">
        <v>129</v>
      </c>
      <c r="BR116" s="939"/>
      <c r="BS116" s="939"/>
      <c r="BT116" s="939"/>
      <c r="BU116" s="939"/>
      <c r="BV116" s="939" t="s">
        <v>452</v>
      </c>
      <c r="BW116" s="939"/>
      <c r="BX116" s="939"/>
      <c r="BY116" s="939"/>
      <c r="BZ116" s="939"/>
      <c r="CA116" s="939" t="s">
        <v>129</v>
      </c>
      <c r="CB116" s="939"/>
      <c r="CC116" s="939"/>
      <c r="CD116" s="939"/>
      <c r="CE116" s="939"/>
      <c r="CF116" s="933" t="s">
        <v>129</v>
      </c>
      <c r="CG116" s="934"/>
      <c r="CH116" s="934"/>
      <c r="CI116" s="934"/>
      <c r="CJ116" s="934"/>
      <c r="CK116" s="961"/>
      <c r="CL116" s="962"/>
      <c r="CM116" s="935" t="s">
        <v>464</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129</v>
      </c>
      <c r="DH116" s="972"/>
      <c r="DI116" s="972"/>
      <c r="DJ116" s="972"/>
      <c r="DK116" s="973"/>
      <c r="DL116" s="974" t="s">
        <v>129</v>
      </c>
      <c r="DM116" s="972"/>
      <c r="DN116" s="972"/>
      <c r="DO116" s="972"/>
      <c r="DP116" s="973"/>
      <c r="DQ116" s="974" t="s">
        <v>129</v>
      </c>
      <c r="DR116" s="972"/>
      <c r="DS116" s="972"/>
      <c r="DT116" s="972"/>
      <c r="DU116" s="973"/>
      <c r="DV116" s="975" t="s">
        <v>129</v>
      </c>
      <c r="DW116" s="976"/>
      <c r="DX116" s="976"/>
      <c r="DY116" s="976"/>
      <c r="DZ116" s="977"/>
    </row>
    <row r="117" spans="1:130" s="224" customFormat="1" ht="26.25" customHeight="1" x14ac:dyDescent="0.15">
      <c r="A117" s="92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465</v>
      </c>
      <c r="Z117" s="907"/>
      <c r="AA117" s="991">
        <v>2526702</v>
      </c>
      <c r="AB117" s="992"/>
      <c r="AC117" s="992"/>
      <c r="AD117" s="992"/>
      <c r="AE117" s="993"/>
      <c r="AF117" s="994">
        <v>2556287</v>
      </c>
      <c r="AG117" s="992"/>
      <c r="AH117" s="992"/>
      <c r="AI117" s="992"/>
      <c r="AJ117" s="993"/>
      <c r="AK117" s="994">
        <v>2719289</v>
      </c>
      <c r="AL117" s="992"/>
      <c r="AM117" s="992"/>
      <c r="AN117" s="992"/>
      <c r="AO117" s="993"/>
      <c r="AP117" s="995"/>
      <c r="AQ117" s="996"/>
      <c r="AR117" s="996"/>
      <c r="AS117" s="996"/>
      <c r="AT117" s="997"/>
      <c r="AU117" s="921"/>
      <c r="AV117" s="922"/>
      <c r="AW117" s="922"/>
      <c r="AX117" s="922"/>
      <c r="AY117" s="922"/>
      <c r="AZ117" s="987" t="s">
        <v>466</v>
      </c>
      <c r="BA117" s="988"/>
      <c r="BB117" s="988"/>
      <c r="BC117" s="988"/>
      <c r="BD117" s="988"/>
      <c r="BE117" s="988"/>
      <c r="BF117" s="988"/>
      <c r="BG117" s="988"/>
      <c r="BH117" s="988"/>
      <c r="BI117" s="988"/>
      <c r="BJ117" s="988"/>
      <c r="BK117" s="988"/>
      <c r="BL117" s="988"/>
      <c r="BM117" s="988"/>
      <c r="BN117" s="988"/>
      <c r="BO117" s="988"/>
      <c r="BP117" s="989"/>
      <c r="BQ117" s="938" t="s">
        <v>129</v>
      </c>
      <c r="BR117" s="939"/>
      <c r="BS117" s="939"/>
      <c r="BT117" s="939"/>
      <c r="BU117" s="939"/>
      <c r="BV117" s="939" t="s">
        <v>129</v>
      </c>
      <c r="BW117" s="939"/>
      <c r="BX117" s="939"/>
      <c r="BY117" s="939"/>
      <c r="BZ117" s="939"/>
      <c r="CA117" s="939" t="s">
        <v>129</v>
      </c>
      <c r="CB117" s="939"/>
      <c r="CC117" s="939"/>
      <c r="CD117" s="939"/>
      <c r="CE117" s="939"/>
      <c r="CF117" s="933" t="s">
        <v>129</v>
      </c>
      <c r="CG117" s="934"/>
      <c r="CH117" s="934"/>
      <c r="CI117" s="934"/>
      <c r="CJ117" s="934"/>
      <c r="CK117" s="961"/>
      <c r="CL117" s="962"/>
      <c r="CM117" s="935" t="s">
        <v>467</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129</v>
      </c>
      <c r="DH117" s="972"/>
      <c r="DI117" s="972"/>
      <c r="DJ117" s="972"/>
      <c r="DK117" s="973"/>
      <c r="DL117" s="974" t="s">
        <v>452</v>
      </c>
      <c r="DM117" s="972"/>
      <c r="DN117" s="972"/>
      <c r="DO117" s="972"/>
      <c r="DP117" s="973"/>
      <c r="DQ117" s="974" t="s">
        <v>129</v>
      </c>
      <c r="DR117" s="972"/>
      <c r="DS117" s="972"/>
      <c r="DT117" s="972"/>
      <c r="DU117" s="973"/>
      <c r="DV117" s="975" t="s">
        <v>129</v>
      </c>
      <c r="DW117" s="976"/>
      <c r="DX117" s="976"/>
      <c r="DY117" s="976"/>
      <c r="DZ117" s="977"/>
    </row>
    <row r="118" spans="1:130" s="224" customFormat="1" ht="26.25" customHeight="1" x14ac:dyDescent="0.15">
      <c r="A118" s="925" t="s">
        <v>440</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437</v>
      </c>
      <c r="AB118" s="906"/>
      <c r="AC118" s="906"/>
      <c r="AD118" s="906"/>
      <c r="AE118" s="907"/>
      <c r="AF118" s="905" t="s">
        <v>438</v>
      </c>
      <c r="AG118" s="906"/>
      <c r="AH118" s="906"/>
      <c r="AI118" s="906"/>
      <c r="AJ118" s="907"/>
      <c r="AK118" s="905" t="s">
        <v>308</v>
      </c>
      <c r="AL118" s="906"/>
      <c r="AM118" s="906"/>
      <c r="AN118" s="906"/>
      <c r="AO118" s="907"/>
      <c r="AP118" s="983" t="s">
        <v>439</v>
      </c>
      <c r="AQ118" s="984"/>
      <c r="AR118" s="984"/>
      <c r="AS118" s="984"/>
      <c r="AT118" s="985"/>
      <c r="AU118" s="921"/>
      <c r="AV118" s="922"/>
      <c r="AW118" s="922"/>
      <c r="AX118" s="922"/>
      <c r="AY118" s="922"/>
      <c r="AZ118" s="986" t="s">
        <v>468</v>
      </c>
      <c r="BA118" s="978"/>
      <c r="BB118" s="978"/>
      <c r="BC118" s="978"/>
      <c r="BD118" s="978"/>
      <c r="BE118" s="978"/>
      <c r="BF118" s="978"/>
      <c r="BG118" s="978"/>
      <c r="BH118" s="978"/>
      <c r="BI118" s="978"/>
      <c r="BJ118" s="978"/>
      <c r="BK118" s="978"/>
      <c r="BL118" s="978"/>
      <c r="BM118" s="978"/>
      <c r="BN118" s="978"/>
      <c r="BO118" s="978"/>
      <c r="BP118" s="979"/>
      <c r="BQ118" s="1012" t="s">
        <v>129</v>
      </c>
      <c r="BR118" s="1013"/>
      <c r="BS118" s="1013"/>
      <c r="BT118" s="1013"/>
      <c r="BU118" s="1013"/>
      <c r="BV118" s="1013" t="s">
        <v>129</v>
      </c>
      <c r="BW118" s="1013"/>
      <c r="BX118" s="1013"/>
      <c r="BY118" s="1013"/>
      <c r="BZ118" s="1013"/>
      <c r="CA118" s="1013" t="s">
        <v>129</v>
      </c>
      <c r="CB118" s="1013"/>
      <c r="CC118" s="1013"/>
      <c r="CD118" s="1013"/>
      <c r="CE118" s="1013"/>
      <c r="CF118" s="933" t="s">
        <v>129</v>
      </c>
      <c r="CG118" s="934"/>
      <c r="CH118" s="934"/>
      <c r="CI118" s="934"/>
      <c r="CJ118" s="934"/>
      <c r="CK118" s="961"/>
      <c r="CL118" s="962"/>
      <c r="CM118" s="935" t="s">
        <v>469</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129</v>
      </c>
      <c r="DH118" s="972"/>
      <c r="DI118" s="972"/>
      <c r="DJ118" s="972"/>
      <c r="DK118" s="973"/>
      <c r="DL118" s="974" t="s">
        <v>129</v>
      </c>
      <c r="DM118" s="972"/>
      <c r="DN118" s="972"/>
      <c r="DO118" s="972"/>
      <c r="DP118" s="973"/>
      <c r="DQ118" s="974" t="s">
        <v>452</v>
      </c>
      <c r="DR118" s="972"/>
      <c r="DS118" s="972"/>
      <c r="DT118" s="972"/>
      <c r="DU118" s="973"/>
      <c r="DV118" s="975" t="s">
        <v>452</v>
      </c>
      <c r="DW118" s="976"/>
      <c r="DX118" s="976"/>
      <c r="DY118" s="976"/>
      <c r="DZ118" s="977"/>
    </row>
    <row r="119" spans="1:130" s="224" customFormat="1" ht="26.25" customHeight="1" x14ac:dyDescent="0.15">
      <c r="A119" s="1069" t="s">
        <v>443</v>
      </c>
      <c r="B119" s="960"/>
      <c r="C119" s="942" t="s">
        <v>444</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129</v>
      </c>
      <c r="AB119" s="913"/>
      <c r="AC119" s="913"/>
      <c r="AD119" s="913"/>
      <c r="AE119" s="914"/>
      <c r="AF119" s="915" t="s">
        <v>129</v>
      </c>
      <c r="AG119" s="913"/>
      <c r="AH119" s="913"/>
      <c r="AI119" s="913"/>
      <c r="AJ119" s="914"/>
      <c r="AK119" s="915" t="s">
        <v>129</v>
      </c>
      <c r="AL119" s="913"/>
      <c r="AM119" s="913"/>
      <c r="AN119" s="913"/>
      <c r="AO119" s="914"/>
      <c r="AP119" s="916" t="s">
        <v>129</v>
      </c>
      <c r="AQ119" s="917"/>
      <c r="AR119" s="917"/>
      <c r="AS119" s="917"/>
      <c r="AT119" s="918"/>
      <c r="AU119" s="923"/>
      <c r="AV119" s="924"/>
      <c r="AW119" s="924"/>
      <c r="AX119" s="924"/>
      <c r="AY119" s="924"/>
      <c r="AZ119" s="247" t="s">
        <v>188</v>
      </c>
      <c r="BA119" s="247"/>
      <c r="BB119" s="247"/>
      <c r="BC119" s="247"/>
      <c r="BD119" s="247"/>
      <c r="BE119" s="247"/>
      <c r="BF119" s="247"/>
      <c r="BG119" s="247"/>
      <c r="BH119" s="247"/>
      <c r="BI119" s="247"/>
      <c r="BJ119" s="247"/>
      <c r="BK119" s="247"/>
      <c r="BL119" s="247"/>
      <c r="BM119" s="247"/>
      <c r="BN119" s="247"/>
      <c r="BO119" s="990" t="s">
        <v>470</v>
      </c>
      <c r="BP119" s="1018"/>
      <c r="BQ119" s="1012">
        <v>23618338</v>
      </c>
      <c r="BR119" s="1013"/>
      <c r="BS119" s="1013"/>
      <c r="BT119" s="1013"/>
      <c r="BU119" s="1013"/>
      <c r="BV119" s="1013">
        <v>22243104</v>
      </c>
      <c r="BW119" s="1013"/>
      <c r="BX119" s="1013"/>
      <c r="BY119" s="1013"/>
      <c r="BZ119" s="1013"/>
      <c r="CA119" s="1013">
        <v>20806751</v>
      </c>
      <c r="CB119" s="1013"/>
      <c r="CC119" s="1013"/>
      <c r="CD119" s="1013"/>
      <c r="CE119" s="1013"/>
      <c r="CF119" s="1014"/>
      <c r="CG119" s="1015"/>
      <c r="CH119" s="1015"/>
      <c r="CI119" s="1015"/>
      <c r="CJ119" s="1016"/>
      <c r="CK119" s="963"/>
      <c r="CL119" s="964"/>
      <c r="CM119" s="986" t="s">
        <v>471</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336000</v>
      </c>
      <c r="DH119" s="999"/>
      <c r="DI119" s="999"/>
      <c r="DJ119" s="999"/>
      <c r="DK119" s="1000"/>
      <c r="DL119" s="998">
        <v>252000</v>
      </c>
      <c r="DM119" s="999"/>
      <c r="DN119" s="999"/>
      <c r="DO119" s="999"/>
      <c r="DP119" s="1000"/>
      <c r="DQ119" s="998">
        <v>168000</v>
      </c>
      <c r="DR119" s="999"/>
      <c r="DS119" s="999"/>
      <c r="DT119" s="999"/>
      <c r="DU119" s="1000"/>
      <c r="DV119" s="1001">
        <v>2.5</v>
      </c>
      <c r="DW119" s="1002"/>
      <c r="DX119" s="1002"/>
      <c r="DY119" s="1002"/>
      <c r="DZ119" s="1003"/>
    </row>
    <row r="120" spans="1:130" s="224" customFormat="1" ht="26.25" customHeight="1" x14ac:dyDescent="0.15">
      <c r="A120" s="1070"/>
      <c r="B120" s="962"/>
      <c r="C120" s="935" t="s">
        <v>447</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129</v>
      </c>
      <c r="AB120" s="972"/>
      <c r="AC120" s="972"/>
      <c r="AD120" s="972"/>
      <c r="AE120" s="973"/>
      <c r="AF120" s="974" t="s">
        <v>129</v>
      </c>
      <c r="AG120" s="972"/>
      <c r="AH120" s="972"/>
      <c r="AI120" s="972"/>
      <c r="AJ120" s="973"/>
      <c r="AK120" s="974" t="s">
        <v>129</v>
      </c>
      <c r="AL120" s="972"/>
      <c r="AM120" s="972"/>
      <c r="AN120" s="972"/>
      <c r="AO120" s="973"/>
      <c r="AP120" s="975" t="s">
        <v>129</v>
      </c>
      <c r="AQ120" s="976"/>
      <c r="AR120" s="976"/>
      <c r="AS120" s="976"/>
      <c r="AT120" s="977"/>
      <c r="AU120" s="1004" t="s">
        <v>472</v>
      </c>
      <c r="AV120" s="1005"/>
      <c r="AW120" s="1005"/>
      <c r="AX120" s="1005"/>
      <c r="AY120" s="1006"/>
      <c r="AZ120" s="942" t="s">
        <v>473</v>
      </c>
      <c r="BA120" s="910"/>
      <c r="BB120" s="910"/>
      <c r="BC120" s="910"/>
      <c r="BD120" s="910"/>
      <c r="BE120" s="910"/>
      <c r="BF120" s="910"/>
      <c r="BG120" s="910"/>
      <c r="BH120" s="910"/>
      <c r="BI120" s="910"/>
      <c r="BJ120" s="910"/>
      <c r="BK120" s="910"/>
      <c r="BL120" s="910"/>
      <c r="BM120" s="910"/>
      <c r="BN120" s="910"/>
      <c r="BO120" s="910"/>
      <c r="BP120" s="911"/>
      <c r="BQ120" s="943">
        <v>5958177</v>
      </c>
      <c r="BR120" s="944"/>
      <c r="BS120" s="944"/>
      <c r="BT120" s="944"/>
      <c r="BU120" s="944"/>
      <c r="BV120" s="944">
        <v>6758836</v>
      </c>
      <c r="BW120" s="944"/>
      <c r="BX120" s="944"/>
      <c r="BY120" s="944"/>
      <c r="BZ120" s="944"/>
      <c r="CA120" s="944">
        <v>6782928</v>
      </c>
      <c r="CB120" s="944"/>
      <c r="CC120" s="944"/>
      <c r="CD120" s="944"/>
      <c r="CE120" s="944"/>
      <c r="CF120" s="957">
        <v>101.7</v>
      </c>
      <c r="CG120" s="958"/>
      <c r="CH120" s="958"/>
      <c r="CI120" s="958"/>
      <c r="CJ120" s="958"/>
      <c r="CK120" s="1019" t="s">
        <v>474</v>
      </c>
      <c r="CL120" s="1020"/>
      <c r="CM120" s="1020"/>
      <c r="CN120" s="1020"/>
      <c r="CO120" s="1021"/>
      <c r="CP120" s="1027" t="s">
        <v>475</v>
      </c>
      <c r="CQ120" s="1028"/>
      <c r="CR120" s="1028"/>
      <c r="CS120" s="1028"/>
      <c r="CT120" s="1028"/>
      <c r="CU120" s="1028"/>
      <c r="CV120" s="1028"/>
      <c r="CW120" s="1028"/>
      <c r="CX120" s="1028"/>
      <c r="CY120" s="1028"/>
      <c r="CZ120" s="1028"/>
      <c r="DA120" s="1028"/>
      <c r="DB120" s="1028"/>
      <c r="DC120" s="1028"/>
      <c r="DD120" s="1028"/>
      <c r="DE120" s="1028"/>
      <c r="DF120" s="1029"/>
      <c r="DG120" s="943">
        <v>4028527</v>
      </c>
      <c r="DH120" s="944"/>
      <c r="DI120" s="944"/>
      <c r="DJ120" s="944"/>
      <c r="DK120" s="944"/>
      <c r="DL120" s="944">
        <v>3787605</v>
      </c>
      <c r="DM120" s="944"/>
      <c r="DN120" s="944"/>
      <c r="DO120" s="944"/>
      <c r="DP120" s="944"/>
      <c r="DQ120" s="944">
        <v>3598934</v>
      </c>
      <c r="DR120" s="944"/>
      <c r="DS120" s="944"/>
      <c r="DT120" s="944"/>
      <c r="DU120" s="944"/>
      <c r="DV120" s="945">
        <v>53.9</v>
      </c>
      <c r="DW120" s="945"/>
      <c r="DX120" s="945"/>
      <c r="DY120" s="945"/>
      <c r="DZ120" s="946"/>
    </row>
    <row r="121" spans="1:130" s="224" customFormat="1" ht="26.25" customHeight="1" x14ac:dyDescent="0.15">
      <c r="A121" s="1070"/>
      <c r="B121" s="962"/>
      <c r="C121" s="987" t="s">
        <v>476</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129</v>
      </c>
      <c r="AB121" s="972"/>
      <c r="AC121" s="972"/>
      <c r="AD121" s="972"/>
      <c r="AE121" s="973"/>
      <c r="AF121" s="974" t="s">
        <v>129</v>
      </c>
      <c r="AG121" s="972"/>
      <c r="AH121" s="972"/>
      <c r="AI121" s="972"/>
      <c r="AJ121" s="973"/>
      <c r="AK121" s="974" t="s">
        <v>129</v>
      </c>
      <c r="AL121" s="972"/>
      <c r="AM121" s="972"/>
      <c r="AN121" s="972"/>
      <c r="AO121" s="973"/>
      <c r="AP121" s="975" t="s">
        <v>129</v>
      </c>
      <c r="AQ121" s="976"/>
      <c r="AR121" s="976"/>
      <c r="AS121" s="976"/>
      <c r="AT121" s="977"/>
      <c r="AU121" s="1007"/>
      <c r="AV121" s="1008"/>
      <c r="AW121" s="1008"/>
      <c r="AX121" s="1008"/>
      <c r="AY121" s="1009"/>
      <c r="AZ121" s="935" t="s">
        <v>477</v>
      </c>
      <c r="BA121" s="936"/>
      <c r="BB121" s="936"/>
      <c r="BC121" s="936"/>
      <c r="BD121" s="936"/>
      <c r="BE121" s="936"/>
      <c r="BF121" s="936"/>
      <c r="BG121" s="936"/>
      <c r="BH121" s="936"/>
      <c r="BI121" s="936"/>
      <c r="BJ121" s="936"/>
      <c r="BK121" s="936"/>
      <c r="BL121" s="936"/>
      <c r="BM121" s="936"/>
      <c r="BN121" s="936"/>
      <c r="BO121" s="936"/>
      <c r="BP121" s="937"/>
      <c r="BQ121" s="938">
        <v>877965</v>
      </c>
      <c r="BR121" s="939"/>
      <c r="BS121" s="939"/>
      <c r="BT121" s="939"/>
      <c r="BU121" s="939"/>
      <c r="BV121" s="939">
        <v>800591</v>
      </c>
      <c r="BW121" s="939"/>
      <c r="BX121" s="939"/>
      <c r="BY121" s="939"/>
      <c r="BZ121" s="939"/>
      <c r="CA121" s="939">
        <v>838388</v>
      </c>
      <c r="CB121" s="939"/>
      <c r="CC121" s="939"/>
      <c r="CD121" s="939"/>
      <c r="CE121" s="939"/>
      <c r="CF121" s="933">
        <v>12.6</v>
      </c>
      <c r="CG121" s="934"/>
      <c r="CH121" s="934"/>
      <c r="CI121" s="934"/>
      <c r="CJ121" s="934"/>
      <c r="CK121" s="1022"/>
      <c r="CL121" s="1023"/>
      <c r="CM121" s="1023"/>
      <c r="CN121" s="1023"/>
      <c r="CO121" s="1024"/>
      <c r="CP121" s="1032" t="s">
        <v>478</v>
      </c>
      <c r="CQ121" s="1033"/>
      <c r="CR121" s="1033"/>
      <c r="CS121" s="1033"/>
      <c r="CT121" s="1033"/>
      <c r="CU121" s="1033"/>
      <c r="CV121" s="1033"/>
      <c r="CW121" s="1033"/>
      <c r="CX121" s="1033"/>
      <c r="CY121" s="1033"/>
      <c r="CZ121" s="1033"/>
      <c r="DA121" s="1033"/>
      <c r="DB121" s="1033"/>
      <c r="DC121" s="1033"/>
      <c r="DD121" s="1033"/>
      <c r="DE121" s="1033"/>
      <c r="DF121" s="1034"/>
      <c r="DG121" s="938">
        <v>1113261</v>
      </c>
      <c r="DH121" s="939"/>
      <c r="DI121" s="939"/>
      <c r="DJ121" s="939"/>
      <c r="DK121" s="939"/>
      <c r="DL121" s="939">
        <v>1021079</v>
      </c>
      <c r="DM121" s="939"/>
      <c r="DN121" s="939"/>
      <c r="DO121" s="939"/>
      <c r="DP121" s="939"/>
      <c r="DQ121" s="939">
        <v>956958</v>
      </c>
      <c r="DR121" s="939"/>
      <c r="DS121" s="939"/>
      <c r="DT121" s="939"/>
      <c r="DU121" s="939"/>
      <c r="DV121" s="940">
        <v>14.3</v>
      </c>
      <c r="DW121" s="940"/>
      <c r="DX121" s="940"/>
      <c r="DY121" s="940"/>
      <c r="DZ121" s="941"/>
    </row>
    <row r="122" spans="1:130" s="224" customFormat="1" ht="26.25" customHeight="1" x14ac:dyDescent="0.15">
      <c r="A122" s="1070"/>
      <c r="B122" s="962"/>
      <c r="C122" s="935" t="s">
        <v>458</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129</v>
      </c>
      <c r="AB122" s="972"/>
      <c r="AC122" s="972"/>
      <c r="AD122" s="972"/>
      <c r="AE122" s="973"/>
      <c r="AF122" s="974" t="s">
        <v>129</v>
      </c>
      <c r="AG122" s="972"/>
      <c r="AH122" s="972"/>
      <c r="AI122" s="972"/>
      <c r="AJ122" s="973"/>
      <c r="AK122" s="974" t="s">
        <v>129</v>
      </c>
      <c r="AL122" s="972"/>
      <c r="AM122" s="972"/>
      <c r="AN122" s="972"/>
      <c r="AO122" s="973"/>
      <c r="AP122" s="975" t="s">
        <v>129</v>
      </c>
      <c r="AQ122" s="976"/>
      <c r="AR122" s="976"/>
      <c r="AS122" s="976"/>
      <c r="AT122" s="977"/>
      <c r="AU122" s="1007"/>
      <c r="AV122" s="1008"/>
      <c r="AW122" s="1008"/>
      <c r="AX122" s="1008"/>
      <c r="AY122" s="1009"/>
      <c r="AZ122" s="986" t="s">
        <v>479</v>
      </c>
      <c r="BA122" s="978"/>
      <c r="BB122" s="978"/>
      <c r="BC122" s="978"/>
      <c r="BD122" s="978"/>
      <c r="BE122" s="978"/>
      <c r="BF122" s="978"/>
      <c r="BG122" s="978"/>
      <c r="BH122" s="978"/>
      <c r="BI122" s="978"/>
      <c r="BJ122" s="978"/>
      <c r="BK122" s="978"/>
      <c r="BL122" s="978"/>
      <c r="BM122" s="978"/>
      <c r="BN122" s="978"/>
      <c r="BO122" s="978"/>
      <c r="BP122" s="979"/>
      <c r="BQ122" s="1012">
        <v>17028563</v>
      </c>
      <c r="BR122" s="1013"/>
      <c r="BS122" s="1013"/>
      <c r="BT122" s="1013"/>
      <c r="BU122" s="1013"/>
      <c r="BV122" s="1013">
        <v>16002778</v>
      </c>
      <c r="BW122" s="1013"/>
      <c r="BX122" s="1013"/>
      <c r="BY122" s="1013"/>
      <c r="BZ122" s="1013"/>
      <c r="CA122" s="1013">
        <v>15430776</v>
      </c>
      <c r="CB122" s="1013"/>
      <c r="CC122" s="1013"/>
      <c r="CD122" s="1013"/>
      <c r="CE122" s="1013"/>
      <c r="CF122" s="1030">
        <v>231.3</v>
      </c>
      <c r="CG122" s="1031"/>
      <c r="CH122" s="1031"/>
      <c r="CI122" s="1031"/>
      <c r="CJ122" s="1031"/>
      <c r="CK122" s="1022"/>
      <c r="CL122" s="1023"/>
      <c r="CM122" s="1023"/>
      <c r="CN122" s="1023"/>
      <c r="CO122" s="1024"/>
      <c r="CP122" s="1032" t="s">
        <v>480</v>
      </c>
      <c r="CQ122" s="1033"/>
      <c r="CR122" s="1033"/>
      <c r="CS122" s="1033"/>
      <c r="CT122" s="1033"/>
      <c r="CU122" s="1033"/>
      <c r="CV122" s="1033"/>
      <c r="CW122" s="1033"/>
      <c r="CX122" s="1033"/>
      <c r="CY122" s="1033"/>
      <c r="CZ122" s="1033"/>
      <c r="DA122" s="1033"/>
      <c r="DB122" s="1033"/>
      <c r="DC122" s="1033"/>
      <c r="DD122" s="1033"/>
      <c r="DE122" s="1033"/>
      <c r="DF122" s="1034"/>
      <c r="DG122" s="938">
        <v>1264257</v>
      </c>
      <c r="DH122" s="939"/>
      <c r="DI122" s="939"/>
      <c r="DJ122" s="939"/>
      <c r="DK122" s="939"/>
      <c r="DL122" s="939">
        <v>1104349</v>
      </c>
      <c r="DM122" s="939"/>
      <c r="DN122" s="939"/>
      <c r="DO122" s="939"/>
      <c r="DP122" s="939"/>
      <c r="DQ122" s="939">
        <v>923617</v>
      </c>
      <c r="DR122" s="939"/>
      <c r="DS122" s="939"/>
      <c r="DT122" s="939"/>
      <c r="DU122" s="939"/>
      <c r="DV122" s="940">
        <v>13.8</v>
      </c>
      <c r="DW122" s="940"/>
      <c r="DX122" s="940"/>
      <c r="DY122" s="940"/>
      <c r="DZ122" s="941"/>
    </row>
    <row r="123" spans="1:130" s="224" customFormat="1" ht="26.25" customHeight="1" x14ac:dyDescent="0.15">
      <c r="A123" s="1070"/>
      <c r="B123" s="962"/>
      <c r="C123" s="935" t="s">
        <v>464</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129</v>
      </c>
      <c r="AB123" s="972"/>
      <c r="AC123" s="972"/>
      <c r="AD123" s="972"/>
      <c r="AE123" s="973"/>
      <c r="AF123" s="974" t="s">
        <v>129</v>
      </c>
      <c r="AG123" s="972"/>
      <c r="AH123" s="972"/>
      <c r="AI123" s="972"/>
      <c r="AJ123" s="973"/>
      <c r="AK123" s="974" t="s">
        <v>452</v>
      </c>
      <c r="AL123" s="972"/>
      <c r="AM123" s="972"/>
      <c r="AN123" s="972"/>
      <c r="AO123" s="973"/>
      <c r="AP123" s="975" t="s">
        <v>129</v>
      </c>
      <c r="AQ123" s="976"/>
      <c r="AR123" s="976"/>
      <c r="AS123" s="976"/>
      <c r="AT123" s="977"/>
      <c r="AU123" s="1010"/>
      <c r="AV123" s="1011"/>
      <c r="AW123" s="1011"/>
      <c r="AX123" s="1011"/>
      <c r="AY123" s="1011"/>
      <c r="AZ123" s="247" t="s">
        <v>188</v>
      </c>
      <c r="BA123" s="247"/>
      <c r="BB123" s="247"/>
      <c r="BC123" s="247"/>
      <c r="BD123" s="247"/>
      <c r="BE123" s="247"/>
      <c r="BF123" s="247"/>
      <c r="BG123" s="247"/>
      <c r="BH123" s="247"/>
      <c r="BI123" s="247"/>
      <c r="BJ123" s="247"/>
      <c r="BK123" s="247"/>
      <c r="BL123" s="247"/>
      <c r="BM123" s="247"/>
      <c r="BN123" s="247"/>
      <c r="BO123" s="990" t="s">
        <v>481</v>
      </c>
      <c r="BP123" s="1018"/>
      <c r="BQ123" s="1076">
        <v>23864705</v>
      </c>
      <c r="BR123" s="1077"/>
      <c r="BS123" s="1077"/>
      <c r="BT123" s="1077"/>
      <c r="BU123" s="1077"/>
      <c r="BV123" s="1077">
        <v>23562205</v>
      </c>
      <c r="BW123" s="1077"/>
      <c r="BX123" s="1077"/>
      <c r="BY123" s="1077"/>
      <c r="BZ123" s="1077"/>
      <c r="CA123" s="1077">
        <v>23052092</v>
      </c>
      <c r="CB123" s="1077"/>
      <c r="CC123" s="1077"/>
      <c r="CD123" s="1077"/>
      <c r="CE123" s="1077"/>
      <c r="CF123" s="1014"/>
      <c r="CG123" s="1015"/>
      <c r="CH123" s="1015"/>
      <c r="CI123" s="1015"/>
      <c r="CJ123" s="1016"/>
      <c r="CK123" s="1022"/>
      <c r="CL123" s="1023"/>
      <c r="CM123" s="1023"/>
      <c r="CN123" s="1023"/>
      <c r="CO123" s="1024"/>
      <c r="CP123" s="1032" t="s">
        <v>482</v>
      </c>
      <c r="CQ123" s="1033"/>
      <c r="CR123" s="1033"/>
      <c r="CS123" s="1033"/>
      <c r="CT123" s="1033"/>
      <c r="CU123" s="1033"/>
      <c r="CV123" s="1033"/>
      <c r="CW123" s="1033"/>
      <c r="CX123" s="1033"/>
      <c r="CY123" s="1033"/>
      <c r="CZ123" s="1033"/>
      <c r="DA123" s="1033"/>
      <c r="DB123" s="1033"/>
      <c r="DC123" s="1033"/>
      <c r="DD123" s="1033"/>
      <c r="DE123" s="1033"/>
      <c r="DF123" s="1034"/>
      <c r="DG123" s="971">
        <v>251806</v>
      </c>
      <c r="DH123" s="972"/>
      <c r="DI123" s="972"/>
      <c r="DJ123" s="972"/>
      <c r="DK123" s="973"/>
      <c r="DL123" s="974">
        <v>290642</v>
      </c>
      <c r="DM123" s="972"/>
      <c r="DN123" s="972"/>
      <c r="DO123" s="972"/>
      <c r="DP123" s="973"/>
      <c r="DQ123" s="974">
        <v>269638</v>
      </c>
      <c r="DR123" s="972"/>
      <c r="DS123" s="972"/>
      <c r="DT123" s="972"/>
      <c r="DU123" s="973"/>
      <c r="DV123" s="975">
        <v>4</v>
      </c>
      <c r="DW123" s="976"/>
      <c r="DX123" s="976"/>
      <c r="DY123" s="976"/>
      <c r="DZ123" s="977"/>
    </row>
    <row r="124" spans="1:130" s="224" customFormat="1" ht="26.25" customHeight="1" thickBot="1" x14ac:dyDescent="0.2">
      <c r="A124" s="1070"/>
      <c r="B124" s="962"/>
      <c r="C124" s="935" t="s">
        <v>467</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129</v>
      </c>
      <c r="AB124" s="972"/>
      <c r="AC124" s="972"/>
      <c r="AD124" s="972"/>
      <c r="AE124" s="973"/>
      <c r="AF124" s="974" t="s">
        <v>129</v>
      </c>
      <c r="AG124" s="972"/>
      <c r="AH124" s="972"/>
      <c r="AI124" s="972"/>
      <c r="AJ124" s="973"/>
      <c r="AK124" s="974" t="s">
        <v>129</v>
      </c>
      <c r="AL124" s="972"/>
      <c r="AM124" s="972"/>
      <c r="AN124" s="972"/>
      <c r="AO124" s="973"/>
      <c r="AP124" s="975" t="s">
        <v>129</v>
      </c>
      <c r="AQ124" s="976"/>
      <c r="AR124" s="976"/>
      <c r="AS124" s="976"/>
      <c r="AT124" s="977"/>
      <c r="AU124" s="1072" t="s">
        <v>483</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129</v>
      </c>
      <c r="BR124" s="1040"/>
      <c r="BS124" s="1040"/>
      <c r="BT124" s="1040"/>
      <c r="BU124" s="1040"/>
      <c r="BV124" s="1040" t="s">
        <v>129</v>
      </c>
      <c r="BW124" s="1040"/>
      <c r="BX124" s="1040"/>
      <c r="BY124" s="1040"/>
      <c r="BZ124" s="1040"/>
      <c r="CA124" s="1040" t="s">
        <v>129</v>
      </c>
      <c r="CB124" s="1040"/>
      <c r="CC124" s="1040"/>
      <c r="CD124" s="1040"/>
      <c r="CE124" s="1040"/>
      <c r="CF124" s="1041"/>
      <c r="CG124" s="1042"/>
      <c r="CH124" s="1042"/>
      <c r="CI124" s="1042"/>
      <c r="CJ124" s="1043"/>
      <c r="CK124" s="1025"/>
      <c r="CL124" s="1025"/>
      <c r="CM124" s="1025"/>
      <c r="CN124" s="1025"/>
      <c r="CO124" s="1026"/>
      <c r="CP124" s="1032" t="s">
        <v>484</v>
      </c>
      <c r="CQ124" s="1033"/>
      <c r="CR124" s="1033"/>
      <c r="CS124" s="1033"/>
      <c r="CT124" s="1033"/>
      <c r="CU124" s="1033"/>
      <c r="CV124" s="1033"/>
      <c r="CW124" s="1033"/>
      <c r="CX124" s="1033"/>
      <c r="CY124" s="1033"/>
      <c r="CZ124" s="1033"/>
      <c r="DA124" s="1033"/>
      <c r="DB124" s="1033"/>
      <c r="DC124" s="1033"/>
      <c r="DD124" s="1033"/>
      <c r="DE124" s="1033"/>
      <c r="DF124" s="1034"/>
      <c r="DG124" s="1017">
        <v>338227</v>
      </c>
      <c r="DH124" s="999"/>
      <c r="DI124" s="999"/>
      <c r="DJ124" s="999"/>
      <c r="DK124" s="1000"/>
      <c r="DL124" s="998">
        <v>282272</v>
      </c>
      <c r="DM124" s="999"/>
      <c r="DN124" s="999"/>
      <c r="DO124" s="999"/>
      <c r="DP124" s="1000"/>
      <c r="DQ124" s="998">
        <v>228280</v>
      </c>
      <c r="DR124" s="999"/>
      <c r="DS124" s="999"/>
      <c r="DT124" s="999"/>
      <c r="DU124" s="1000"/>
      <c r="DV124" s="1001">
        <v>3.4</v>
      </c>
      <c r="DW124" s="1002"/>
      <c r="DX124" s="1002"/>
      <c r="DY124" s="1002"/>
      <c r="DZ124" s="1003"/>
    </row>
    <row r="125" spans="1:130" s="224" customFormat="1" ht="26.25" customHeight="1" x14ac:dyDescent="0.15">
      <c r="A125" s="1070"/>
      <c r="B125" s="962"/>
      <c r="C125" s="935" t="s">
        <v>469</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129</v>
      </c>
      <c r="AB125" s="972"/>
      <c r="AC125" s="972"/>
      <c r="AD125" s="972"/>
      <c r="AE125" s="973"/>
      <c r="AF125" s="974" t="s">
        <v>129</v>
      </c>
      <c r="AG125" s="972"/>
      <c r="AH125" s="972"/>
      <c r="AI125" s="972"/>
      <c r="AJ125" s="973"/>
      <c r="AK125" s="974" t="s">
        <v>129</v>
      </c>
      <c r="AL125" s="972"/>
      <c r="AM125" s="972"/>
      <c r="AN125" s="972"/>
      <c r="AO125" s="973"/>
      <c r="AP125" s="975" t="s">
        <v>129</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485</v>
      </c>
      <c r="CL125" s="1020"/>
      <c r="CM125" s="1020"/>
      <c r="CN125" s="1020"/>
      <c r="CO125" s="1021"/>
      <c r="CP125" s="942" t="s">
        <v>486</v>
      </c>
      <c r="CQ125" s="910"/>
      <c r="CR125" s="910"/>
      <c r="CS125" s="910"/>
      <c r="CT125" s="910"/>
      <c r="CU125" s="910"/>
      <c r="CV125" s="910"/>
      <c r="CW125" s="910"/>
      <c r="CX125" s="910"/>
      <c r="CY125" s="910"/>
      <c r="CZ125" s="910"/>
      <c r="DA125" s="910"/>
      <c r="DB125" s="910"/>
      <c r="DC125" s="910"/>
      <c r="DD125" s="910"/>
      <c r="DE125" s="910"/>
      <c r="DF125" s="911"/>
      <c r="DG125" s="943" t="s">
        <v>129</v>
      </c>
      <c r="DH125" s="944"/>
      <c r="DI125" s="944"/>
      <c r="DJ125" s="944"/>
      <c r="DK125" s="944"/>
      <c r="DL125" s="944" t="s">
        <v>129</v>
      </c>
      <c r="DM125" s="944"/>
      <c r="DN125" s="944"/>
      <c r="DO125" s="944"/>
      <c r="DP125" s="944"/>
      <c r="DQ125" s="944" t="s">
        <v>129</v>
      </c>
      <c r="DR125" s="944"/>
      <c r="DS125" s="944"/>
      <c r="DT125" s="944"/>
      <c r="DU125" s="944"/>
      <c r="DV125" s="945" t="s">
        <v>129</v>
      </c>
      <c r="DW125" s="945"/>
      <c r="DX125" s="945"/>
      <c r="DY125" s="945"/>
      <c r="DZ125" s="946"/>
    </row>
    <row r="126" spans="1:130" s="224" customFormat="1" ht="26.25" customHeight="1" thickBot="1" x14ac:dyDescent="0.2">
      <c r="A126" s="1070"/>
      <c r="B126" s="962"/>
      <c r="C126" s="935" t="s">
        <v>471</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129</v>
      </c>
      <c r="AB126" s="972"/>
      <c r="AC126" s="972"/>
      <c r="AD126" s="972"/>
      <c r="AE126" s="973"/>
      <c r="AF126" s="974" t="s">
        <v>129</v>
      </c>
      <c r="AG126" s="972"/>
      <c r="AH126" s="972"/>
      <c r="AI126" s="972"/>
      <c r="AJ126" s="973"/>
      <c r="AK126" s="974" t="s">
        <v>129</v>
      </c>
      <c r="AL126" s="972"/>
      <c r="AM126" s="972"/>
      <c r="AN126" s="972"/>
      <c r="AO126" s="973"/>
      <c r="AP126" s="975" t="s">
        <v>129</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487</v>
      </c>
      <c r="CQ126" s="936"/>
      <c r="CR126" s="936"/>
      <c r="CS126" s="936"/>
      <c r="CT126" s="936"/>
      <c r="CU126" s="936"/>
      <c r="CV126" s="936"/>
      <c r="CW126" s="936"/>
      <c r="CX126" s="936"/>
      <c r="CY126" s="936"/>
      <c r="CZ126" s="936"/>
      <c r="DA126" s="936"/>
      <c r="DB126" s="936"/>
      <c r="DC126" s="936"/>
      <c r="DD126" s="936"/>
      <c r="DE126" s="936"/>
      <c r="DF126" s="937"/>
      <c r="DG126" s="938" t="s">
        <v>129</v>
      </c>
      <c r="DH126" s="939"/>
      <c r="DI126" s="939"/>
      <c r="DJ126" s="939"/>
      <c r="DK126" s="939"/>
      <c r="DL126" s="939" t="s">
        <v>129</v>
      </c>
      <c r="DM126" s="939"/>
      <c r="DN126" s="939"/>
      <c r="DO126" s="939"/>
      <c r="DP126" s="939"/>
      <c r="DQ126" s="939" t="s">
        <v>452</v>
      </c>
      <c r="DR126" s="939"/>
      <c r="DS126" s="939"/>
      <c r="DT126" s="939"/>
      <c r="DU126" s="939"/>
      <c r="DV126" s="940" t="s">
        <v>129</v>
      </c>
      <c r="DW126" s="940"/>
      <c r="DX126" s="940"/>
      <c r="DY126" s="940"/>
      <c r="DZ126" s="941"/>
    </row>
    <row r="127" spans="1:130" s="224" customFormat="1" ht="26.25" customHeight="1" x14ac:dyDescent="0.15">
      <c r="A127" s="1071"/>
      <c r="B127" s="964"/>
      <c r="C127" s="986" t="s">
        <v>488</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129</v>
      </c>
      <c r="AB127" s="972"/>
      <c r="AC127" s="972"/>
      <c r="AD127" s="972"/>
      <c r="AE127" s="973"/>
      <c r="AF127" s="974">
        <v>12</v>
      </c>
      <c r="AG127" s="972"/>
      <c r="AH127" s="972"/>
      <c r="AI127" s="972"/>
      <c r="AJ127" s="973"/>
      <c r="AK127" s="974">
        <v>5</v>
      </c>
      <c r="AL127" s="972"/>
      <c r="AM127" s="972"/>
      <c r="AN127" s="972"/>
      <c r="AO127" s="973"/>
      <c r="AP127" s="975">
        <v>0</v>
      </c>
      <c r="AQ127" s="976"/>
      <c r="AR127" s="976"/>
      <c r="AS127" s="976"/>
      <c r="AT127" s="977"/>
      <c r="AU127" s="226"/>
      <c r="AV127" s="226"/>
      <c r="AW127" s="226"/>
      <c r="AX127" s="1044" t="s">
        <v>489</v>
      </c>
      <c r="AY127" s="1045"/>
      <c r="AZ127" s="1045"/>
      <c r="BA127" s="1045"/>
      <c r="BB127" s="1045"/>
      <c r="BC127" s="1045"/>
      <c r="BD127" s="1045"/>
      <c r="BE127" s="1046"/>
      <c r="BF127" s="1047" t="s">
        <v>490</v>
      </c>
      <c r="BG127" s="1045"/>
      <c r="BH127" s="1045"/>
      <c r="BI127" s="1045"/>
      <c r="BJ127" s="1045"/>
      <c r="BK127" s="1045"/>
      <c r="BL127" s="1046"/>
      <c r="BM127" s="1047" t="s">
        <v>491</v>
      </c>
      <c r="BN127" s="1045"/>
      <c r="BO127" s="1045"/>
      <c r="BP127" s="1045"/>
      <c r="BQ127" s="1045"/>
      <c r="BR127" s="1045"/>
      <c r="BS127" s="1046"/>
      <c r="BT127" s="1047" t="s">
        <v>492</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493</v>
      </c>
      <c r="CQ127" s="936"/>
      <c r="CR127" s="936"/>
      <c r="CS127" s="936"/>
      <c r="CT127" s="936"/>
      <c r="CU127" s="936"/>
      <c r="CV127" s="936"/>
      <c r="CW127" s="936"/>
      <c r="CX127" s="936"/>
      <c r="CY127" s="936"/>
      <c r="CZ127" s="936"/>
      <c r="DA127" s="936"/>
      <c r="DB127" s="936"/>
      <c r="DC127" s="936"/>
      <c r="DD127" s="936"/>
      <c r="DE127" s="936"/>
      <c r="DF127" s="937"/>
      <c r="DG127" s="938" t="s">
        <v>129</v>
      </c>
      <c r="DH127" s="939"/>
      <c r="DI127" s="939"/>
      <c r="DJ127" s="939"/>
      <c r="DK127" s="939"/>
      <c r="DL127" s="939" t="s">
        <v>129</v>
      </c>
      <c r="DM127" s="939"/>
      <c r="DN127" s="939"/>
      <c r="DO127" s="939"/>
      <c r="DP127" s="939"/>
      <c r="DQ127" s="939" t="s">
        <v>129</v>
      </c>
      <c r="DR127" s="939"/>
      <c r="DS127" s="939"/>
      <c r="DT127" s="939"/>
      <c r="DU127" s="939"/>
      <c r="DV127" s="940" t="s">
        <v>452</v>
      </c>
      <c r="DW127" s="940"/>
      <c r="DX127" s="940"/>
      <c r="DY127" s="940"/>
      <c r="DZ127" s="941"/>
    </row>
    <row r="128" spans="1:130" s="224" customFormat="1" ht="26.25" customHeight="1" thickBot="1" x14ac:dyDescent="0.2">
      <c r="A128" s="1054" t="s">
        <v>494</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495</v>
      </c>
      <c r="X128" s="1056"/>
      <c r="Y128" s="1056"/>
      <c r="Z128" s="1057"/>
      <c r="AA128" s="1058">
        <v>95806</v>
      </c>
      <c r="AB128" s="1059"/>
      <c r="AC128" s="1059"/>
      <c r="AD128" s="1059"/>
      <c r="AE128" s="1060"/>
      <c r="AF128" s="1061">
        <v>95768</v>
      </c>
      <c r="AG128" s="1059"/>
      <c r="AH128" s="1059"/>
      <c r="AI128" s="1059"/>
      <c r="AJ128" s="1060"/>
      <c r="AK128" s="1061">
        <v>93084</v>
      </c>
      <c r="AL128" s="1059"/>
      <c r="AM128" s="1059"/>
      <c r="AN128" s="1059"/>
      <c r="AO128" s="1060"/>
      <c r="AP128" s="1062"/>
      <c r="AQ128" s="1063"/>
      <c r="AR128" s="1063"/>
      <c r="AS128" s="1063"/>
      <c r="AT128" s="1064"/>
      <c r="AU128" s="226"/>
      <c r="AV128" s="226"/>
      <c r="AW128" s="226"/>
      <c r="AX128" s="909" t="s">
        <v>496</v>
      </c>
      <c r="AY128" s="910"/>
      <c r="AZ128" s="910"/>
      <c r="BA128" s="910"/>
      <c r="BB128" s="910"/>
      <c r="BC128" s="910"/>
      <c r="BD128" s="910"/>
      <c r="BE128" s="911"/>
      <c r="BF128" s="1065" t="s">
        <v>452</v>
      </c>
      <c r="BG128" s="1066"/>
      <c r="BH128" s="1066"/>
      <c r="BI128" s="1066"/>
      <c r="BJ128" s="1066"/>
      <c r="BK128" s="1066"/>
      <c r="BL128" s="1067"/>
      <c r="BM128" s="1065">
        <v>13.63</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497</v>
      </c>
      <c r="CQ128" s="739"/>
      <c r="CR128" s="739"/>
      <c r="CS128" s="739"/>
      <c r="CT128" s="739"/>
      <c r="CU128" s="739"/>
      <c r="CV128" s="739"/>
      <c r="CW128" s="739"/>
      <c r="CX128" s="739"/>
      <c r="CY128" s="739"/>
      <c r="CZ128" s="739"/>
      <c r="DA128" s="739"/>
      <c r="DB128" s="739"/>
      <c r="DC128" s="739"/>
      <c r="DD128" s="739"/>
      <c r="DE128" s="739"/>
      <c r="DF128" s="1049"/>
      <c r="DG128" s="1050" t="s">
        <v>129</v>
      </c>
      <c r="DH128" s="1051"/>
      <c r="DI128" s="1051"/>
      <c r="DJ128" s="1051"/>
      <c r="DK128" s="1051"/>
      <c r="DL128" s="1051" t="s">
        <v>129</v>
      </c>
      <c r="DM128" s="1051"/>
      <c r="DN128" s="1051"/>
      <c r="DO128" s="1051"/>
      <c r="DP128" s="1051"/>
      <c r="DQ128" s="1051" t="s">
        <v>129</v>
      </c>
      <c r="DR128" s="1051"/>
      <c r="DS128" s="1051"/>
      <c r="DT128" s="1051"/>
      <c r="DU128" s="1051"/>
      <c r="DV128" s="1052" t="s">
        <v>129</v>
      </c>
      <c r="DW128" s="1052"/>
      <c r="DX128" s="1052"/>
      <c r="DY128" s="1052"/>
      <c r="DZ128" s="1053"/>
    </row>
    <row r="129" spans="1:131" s="224" customFormat="1" ht="26.25" customHeight="1" x14ac:dyDescent="0.15">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498</v>
      </c>
      <c r="X129" s="1084"/>
      <c r="Y129" s="1084"/>
      <c r="Z129" s="1085"/>
      <c r="AA129" s="971">
        <v>8282219</v>
      </c>
      <c r="AB129" s="972"/>
      <c r="AC129" s="972"/>
      <c r="AD129" s="972"/>
      <c r="AE129" s="973"/>
      <c r="AF129" s="974">
        <v>8606337</v>
      </c>
      <c r="AG129" s="972"/>
      <c r="AH129" s="972"/>
      <c r="AI129" s="972"/>
      <c r="AJ129" s="973"/>
      <c r="AK129" s="974">
        <v>8474894</v>
      </c>
      <c r="AL129" s="972"/>
      <c r="AM129" s="972"/>
      <c r="AN129" s="972"/>
      <c r="AO129" s="973"/>
      <c r="AP129" s="1086"/>
      <c r="AQ129" s="1087"/>
      <c r="AR129" s="1087"/>
      <c r="AS129" s="1087"/>
      <c r="AT129" s="1088"/>
      <c r="AU129" s="227"/>
      <c r="AV129" s="227"/>
      <c r="AW129" s="227"/>
      <c r="AX129" s="1078" t="s">
        <v>499</v>
      </c>
      <c r="AY129" s="936"/>
      <c r="AZ129" s="936"/>
      <c r="BA129" s="936"/>
      <c r="BB129" s="936"/>
      <c r="BC129" s="936"/>
      <c r="BD129" s="936"/>
      <c r="BE129" s="937"/>
      <c r="BF129" s="1079" t="s">
        <v>129</v>
      </c>
      <c r="BG129" s="1080"/>
      <c r="BH129" s="1080"/>
      <c r="BI129" s="1080"/>
      <c r="BJ129" s="1080"/>
      <c r="BK129" s="1080"/>
      <c r="BL129" s="1081"/>
      <c r="BM129" s="1079">
        <v>18.63</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500</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501</v>
      </c>
      <c r="X130" s="1084"/>
      <c r="Y130" s="1084"/>
      <c r="Z130" s="1085"/>
      <c r="AA130" s="971">
        <v>1652390</v>
      </c>
      <c r="AB130" s="972"/>
      <c r="AC130" s="972"/>
      <c r="AD130" s="972"/>
      <c r="AE130" s="973"/>
      <c r="AF130" s="974">
        <v>1691706</v>
      </c>
      <c r="AG130" s="972"/>
      <c r="AH130" s="972"/>
      <c r="AI130" s="972"/>
      <c r="AJ130" s="973"/>
      <c r="AK130" s="974">
        <v>1802486</v>
      </c>
      <c r="AL130" s="972"/>
      <c r="AM130" s="972"/>
      <c r="AN130" s="972"/>
      <c r="AO130" s="973"/>
      <c r="AP130" s="1086"/>
      <c r="AQ130" s="1087"/>
      <c r="AR130" s="1087"/>
      <c r="AS130" s="1087"/>
      <c r="AT130" s="1088"/>
      <c r="AU130" s="227"/>
      <c r="AV130" s="227"/>
      <c r="AW130" s="227"/>
      <c r="AX130" s="1078" t="s">
        <v>502</v>
      </c>
      <c r="AY130" s="936"/>
      <c r="AZ130" s="936"/>
      <c r="BA130" s="936"/>
      <c r="BB130" s="936"/>
      <c r="BC130" s="936"/>
      <c r="BD130" s="936"/>
      <c r="BE130" s="937"/>
      <c r="BF130" s="1114">
        <v>11.7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503</v>
      </c>
      <c r="X131" s="1121"/>
      <c r="Y131" s="1121"/>
      <c r="Z131" s="1122"/>
      <c r="AA131" s="1017">
        <v>6629829</v>
      </c>
      <c r="AB131" s="999"/>
      <c r="AC131" s="999"/>
      <c r="AD131" s="999"/>
      <c r="AE131" s="1000"/>
      <c r="AF131" s="998">
        <v>6914631</v>
      </c>
      <c r="AG131" s="999"/>
      <c r="AH131" s="999"/>
      <c r="AI131" s="999"/>
      <c r="AJ131" s="1000"/>
      <c r="AK131" s="998">
        <v>6672408</v>
      </c>
      <c r="AL131" s="999"/>
      <c r="AM131" s="999"/>
      <c r="AN131" s="999"/>
      <c r="AO131" s="1000"/>
      <c r="AP131" s="1123"/>
      <c r="AQ131" s="1124"/>
      <c r="AR131" s="1124"/>
      <c r="AS131" s="1124"/>
      <c r="AT131" s="1125"/>
      <c r="AU131" s="227"/>
      <c r="AV131" s="227"/>
      <c r="AW131" s="227"/>
      <c r="AX131" s="1096" t="s">
        <v>504</v>
      </c>
      <c r="AY131" s="739"/>
      <c r="AZ131" s="739"/>
      <c r="BA131" s="739"/>
      <c r="BB131" s="739"/>
      <c r="BC131" s="739"/>
      <c r="BD131" s="739"/>
      <c r="BE131" s="1049"/>
      <c r="BF131" s="1097" t="s">
        <v>129</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505</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506</v>
      </c>
      <c r="W132" s="1107"/>
      <c r="X132" s="1107"/>
      <c r="Y132" s="1107"/>
      <c r="Z132" s="1108"/>
      <c r="AA132" s="1109">
        <v>11.742474809999999</v>
      </c>
      <c r="AB132" s="1110"/>
      <c r="AC132" s="1110"/>
      <c r="AD132" s="1110"/>
      <c r="AE132" s="1111"/>
      <c r="AF132" s="1112">
        <v>11.118645920000001</v>
      </c>
      <c r="AG132" s="1110"/>
      <c r="AH132" s="1110"/>
      <c r="AI132" s="1110"/>
      <c r="AJ132" s="1111"/>
      <c r="AK132" s="1112">
        <v>12.34515335</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507</v>
      </c>
      <c r="W133" s="1090"/>
      <c r="X133" s="1090"/>
      <c r="Y133" s="1090"/>
      <c r="Z133" s="1091"/>
      <c r="AA133" s="1092">
        <v>12</v>
      </c>
      <c r="AB133" s="1093"/>
      <c r="AC133" s="1093"/>
      <c r="AD133" s="1093"/>
      <c r="AE133" s="1094"/>
      <c r="AF133" s="1092">
        <v>11.8</v>
      </c>
      <c r="AG133" s="1093"/>
      <c r="AH133" s="1093"/>
      <c r="AI133" s="1093"/>
      <c r="AJ133" s="1094"/>
      <c r="AK133" s="1092">
        <v>11.7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1eL8ct7kuMn2JyoDhF1C7sNpRQJiQw7OqcfE5n28uLY1v9GzB6+2diFRSwFlV4ywkcZGhhHi56LFncoE7roIQ==" saltValue="FBWEbsvF5Jm5ZnAXfX9c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DO93" sqref="DO93"/>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xSPXsxwfIKy9W+WWz/QUrGhtbfYNgnsnlVmd2cTA6U/i7W/qhenVyk3rGwFENTrgme9+BWwwgwiT6vUhygA6w==" saltValue="ttWA+xJ/9kz4VWk1NZDY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57TOwaaarSjs9mDBuFPoR3nDuKYpKCHliUUIs9ZTS6SzuA/JajUyWXcEmZKGX2i053EXnK6cLJU7ipz/+pPAA==" saltValue="iHxcDeKTQiYBH3GStasp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L1" zoomScale="70" zoomScaleSheetLayoutView="70" workbookViewId="0">
      <selection activeCell="AR5" sqref="AR5"/>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510</v>
      </c>
      <c r="AL6" s="260"/>
      <c r="AM6" s="260"/>
      <c r="AN6" s="260"/>
    </row>
    <row r="7" spans="1:46" ht="13.5" customHeight="1" x14ac:dyDescent="0.15">
      <c r="A7" s="259"/>
      <c r="AK7" s="262"/>
      <c r="AL7" s="263"/>
      <c r="AM7" s="263"/>
      <c r="AN7" s="264"/>
      <c r="AO7" s="1127" t="s">
        <v>511</v>
      </c>
      <c r="AP7" s="265"/>
      <c r="AQ7" s="266" t="s">
        <v>512</v>
      </c>
      <c r="AR7" s="267"/>
    </row>
    <row r="8" spans="1:46" x14ac:dyDescent="0.15">
      <c r="A8" s="259"/>
      <c r="AK8" s="268"/>
      <c r="AL8" s="269"/>
      <c r="AM8" s="269"/>
      <c r="AN8" s="270"/>
      <c r="AO8" s="1128"/>
      <c r="AP8" s="271" t="s">
        <v>513</v>
      </c>
      <c r="AQ8" s="272" t="s">
        <v>514</v>
      </c>
      <c r="AR8" s="273" t="s">
        <v>515</v>
      </c>
    </row>
    <row r="9" spans="1:46" x14ac:dyDescent="0.15">
      <c r="A9" s="259"/>
      <c r="AK9" s="1129" t="s">
        <v>516</v>
      </c>
      <c r="AL9" s="1130"/>
      <c r="AM9" s="1130"/>
      <c r="AN9" s="1131"/>
      <c r="AO9" s="274">
        <v>2357146</v>
      </c>
      <c r="AP9" s="274">
        <v>119622</v>
      </c>
      <c r="AQ9" s="275">
        <v>105319</v>
      </c>
      <c r="AR9" s="276">
        <v>13.6</v>
      </c>
    </row>
    <row r="10" spans="1:46" ht="13.5" customHeight="1" x14ac:dyDescent="0.15">
      <c r="A10" s="259"/>
      <c r="AK10" s="1129" t="s">
        <v>517</v>
      </c>
      <c r="AL10" s="1130"/>
      <c r="AM10" s="1130"/>
      <c r="AN10" s="1131"/>
      <c r="AO10" s="277">
        <v>390417</v>
      </c>
      <c r="AP10" s="277">
        <v>19813</v>
      </c>
      <c r="AQ10" s="278">
        <v>9860</v>
      </c>
      <c r="AR10" s="279">
        <v>100.9</v>
      </c>
    </row>
    <row r="11" spans="1:46" ht="13.5" customHeight="1" x14ac:dyDescent="0.15">
      <c r="A11" s="259"/>
      <c r="AK11" s="1129" t="s">
        <v>518</v>
      </c>
      <c r="AL11" s="1130"/>
      <c r="AM11" s="1130"/>
      <c r="AN11" s="1131"/>
      <c r="AO11" s="277" t="s">
        <v>519</v>
      </c>
      <c r="AP11" s="277" t="s">
        <v>519</v>
      </c>
      <c r="AQ11" s="278">
        <v>1656</v>
      </c>
      <c r="AR11" s="279" t="s">
        <v>519</v>
      </c>
    </row>
    <row r="12" spans="1:46" ht="13.5" customHeight="1" x14ac:dyDescent="0.15">
      <c r="A12" s="259"/>
      <c r="AK12" s="1129" t="s">
        <v>520</v>
      </c>
      <c r="AL12" s="1130"/>
      <c r="AM12" s="1130"/>
      <c r="AN12" s="1131"/>
      <c r="AO12" s="277" t="s">
        <v>519</v>
      </c>
      <c r="AP12" s="277" t="s">
        <v>519</v>
      </c>
      <c r="AQ12" s="278">
        <v>3</v>
      </c>
      <c r="AR12" s="279" t="s">
        <v>519</v>
      </c>
    </row>
    <row r="13" spans="1:46" ht="13.5" customHeight="1" x14ac:dyDescent="0.15">
      <c r="A13" s="259"/>
      <c r="AK13" s="1129" t="s">
        <v>521</v>
      </c>
      <c r="AL13" s="1130"/>
      <c r="AM13" s="1130"/>
      <c r="AN13" s="1131"/>
      <c r="AO13" s="277">
        <v>58707</v>
      </c>
      <c r="AP13" s="277">
        <v>2979</v>
      </c>
      <c r="AQ13" s="278">
        <v>4056</v>
      </c>
      <c r="AR13" s="279">
        <v>-26.6</v>
      </c>
    </row>
    <row r="14" spans="1:46" ht="13.5" customHeight="1" x14ac:dyDescent="0.15">
      <c r="A14" s="259"/>
      <c r="AK14" s="1129" t="s">
        <v>522</v>
      </c>
      <c r="AL14" s="1130"/>
      <c r="AM14" s="1130"/>
      <c r="AN14" s="1131"/>
      <c r="AO14" s="277">
        <v>39585</v>
      </c>
      <c r="AP14" s="277">
        <v>2009</v>
      </c>
      <c r="AQ14" s="278">
        <v>2339</v>
      </c>
      <c r="AR14" s="279">
        <v>-14.1</v>
      </c>
    </row>
    <row r="15" spans="1:46" ht="13.5" customHeight="1" x14ac:dyDescent="0.15">
      <c r="A15" s="259"/>
      <c r="AK15" s="1132" t="s">
        <v>523</v>
      </c>
      <c r="AL15" s="1133"/>
      <c r="AM15" s="1133"/>
      <c r="AN15" s="1134"/>
      <c r="AO15" s="277">
        <v>-174421</v>
      </c>
      <c r="AP15" s="277">
        <v>-8852</v>
      </c>
      <c r="AQ15" s="278">
        <v>-7717</v>
      </c>
      <c r="AR15" s="279">
        <v>14.7</v>
      </c>
    </row>
    <row r="16" spans="1:46" x14ac:dyDescent="0.15">
      <c r="A16" s="259"/>
      <c r="AK16" s="1132" t="s">
        <v>188</v>
      </c>
      <c r="AL16" s="1133"/>
      <c r="AM16" s="1133"/>
      <c r="AN16" s="1134"/>
      <c r="AO16" s="277">
        <v>2671434</v>
      </c>
      <c r="AP16" s="277">
        <v>135571</v>
      </c>
      <c r="AQ16" s="278">
        <v>115515</v>
      </c>
      <c r="AR16" s="279">
        <v>17.399999999999999</v>
      </c>
    </row>
    <row r="17" spans="1:46" x14ac:dyDescent="0.15">
      <c r="A17" s="259"/>
    </row>
    <row r="18" spans="1:46" x14ac:dyDescent="0.15">
      <c r="A18" s="259"/>
      <c r="AQ18" s="280"/>
      <c r="AR18" s="280"/>
    </row>
    <row r="19" spans="1:46" x14ac:dyDescent="0.15">
      <c r="A19" s="259"/>
      <c r="AK19" s="255" t="s">
        <v>524</v>
      </c>
    </row>
    <row r="20" spans="1:46" x14ac:dyDescent="0.15">
      <c r="A20" s="259"/>
      <c r="AK20" s="281"/>
      <c r="AL20" s="282"/>
      <c r="AM20" s="282"/>
      <c r="AN20" s="283"/>
      <c r="AO20" s="284" t="s">
        <v>525</v>
      </c>
      <c r="AP20" s="285" t="s">
        <v>526</v>
      </c>
      <c r="AQ20" s="286" t="s">
        <v>527</v>
      </c>
      <c r="AR20" s="287"/>
    </row>
    <row r="21" spans="1:46" s="260" customFormat="1" x14ac:dyDescent="0.15">
      <c r="A21" s="288"/>
      <c r="AK21" s="1135" t="s">
        <v>528</v>
      </c>
      <c r="AL21" s="1136"/>
      <c r="AM21" s="1136"/>
      <c r="AN21" s="1137"/>
      <c r="AO21" s="289">
        <v>10.199999999999999</v>
      </c>
      <c r="AP21" s="290">
        <v>10.69</v>
      </c>
      <c r="AQ21" s="291">
        <v>-0.49</v>
      </c>
      <c r="AS21" s="292"/>
      <c r="AT21" s="288"/>
    </row>
    <row r="22" spans="1:46" s="260" customFormat="1" x14ac:dyDescent="0.15">
      <c r="A22" s="288"/>
      <c r="AK22" s="1135" t="s">
        <v>529</v>
      </c>
      <c r="AL22" s="1136"/>
      <c r="AM22" s="1136"/>
      <c r="AN22" s="1137"/>
      <c r="AO22" s="293">
        <v>96.9</v>
      </c>
      <c r="AP22" s="294">
        <v>97.4</v>
      </c>
      <c r="AQ22" s="295">
        <v>-0.5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530</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532</v>
      </c>
      <c r="AL29" s="260"/>
      <c r="AM29" s="260"/>
      <c r="AN29" s="260"/>
      <c r="AS29" s="302"/>
    </row>
    <row r="30" spans="1:46" ht="13.5" customHeight="1" x14ac:dyDescent="0.15">
      <c r="A30" s="259"/>
      <c r="AK30" s="262"/>
      <c r="AL30" s="263"/>
      <c r="AM30" s="263"/>
      <c r="AN30" s="264"/>
      <c r="AO30" s="1127" t="s">
        <v>511</v>
      </c>
      <c r="AP30" s="265"/>
      <c r="AQ30" s="266" t="s">
        <v>512</v>
      </c>
      <c r="AR30" s="267"/>
    </row>
    <row r="31" spans="1:46" x14ac:dyDescent="0.15">
      <c r="A31" s="259"/>
      <c r="AK31" s="268"/>
      <c r="AL31" s="269"/>
      <c r="AM31" s="269"/>
      <c r="AN31" s="270"/>
      <c r="AO31" s="1128"/>
      <c r="AP31" s="271" t="s">
        <v>513</v>
      </c>
      <c r="AQ31" s="272" t="s">
        <v>514</v>
      </c>
      <c r="AR31" s="273" t="s">
        <v>515</v>
      </c>
    </row>
    <row r="32" spans="1:46" ht="27" customHeight="1" x14ac:dyDescent="0.15">
      <c r="A32" s="259"/>
      <c r="AK32" s="1143" t="s">
        <v>533</v>
      </c>
      <c r="AL32" s="1144"/>
      <c r="AM32" s="1144"/>
      <c r="AN32" s="1145"/>
      <c r="AO32" s="303">
        <v>1749096</v>
      </c>
      <c r="AP32" s="303">
        <v>88764</v>
      </c>
      <c r="AQ32" s="304">
        <v>74824</v>
      </c>
      <c r="AR32" s="305">
        <v>18.600000000000001</v>
      </c>
    </row>
    <row r="33" spans="1:46" ht="13.5" customHeight="1" x14ac:dyDescent="0.15">
      <c r="A33" s="259"/>
      <c r="AK33" s="1143" t="s">
        <v>534</v>
      </c>
      <c r="AL33" s="1144"/>
      <c r="AM33" s="1144"/>
      <c r="AN33" s="1145"/>
      <c r="AO33" s="303" t="s">
        <v>519</v>
      </c>
      <c r="AP33" s="303" t="s">
        <v>519</v>
      </c>
      <c r="AQ33" s="304" t="s">
        <v>519</v>
      </c>
      <c r="AR33" s="305" t="s">
        <v>519</v>
      </c>
    </row>
    <row r="34" spans="1:46" ht="27" customHeight="1" x14ac:dyDescent="0.15">
      <c r="A34" s="259"/>
      <c r="AK34" s="1143" t="s">
        <v>535</v>
      </c>
      <c r="AL34" s="1144"/>
      <c r="AM34" s="1144"/>
      <c r="AN34" s="1145"/>
      <c r="AO34" s="303" t="s">
        <v>519</v>
      </c>
      <c r="AP34" s="303" t="s">
        <v>519</v>
      </c>
      <c r="AQ34" s="304">
        <v>1</v>
      </c>
      <c r="AR34" s="305" t="s">
        <v>519</v>
      </c>
    </row>
    <row r="35" spans="1:46" ht="27" customHeight="1" x14ac:dyDescent="0.15">
      <c r="A35" s="259"/>
      <c r="AK35" s="1143" t="s">
        <v>536</v>
      </c>
      <c r="AL35" s="1144"/>
      <c r="AM35" s="1144"/>
      <c r="AN35" s="1145"/>
      <c r="AO35" s="303">
        <v>788853</v>
      </c>
      <c r="AP35" s="303">
        <v>40033</v>
      </c>
      <c r="AQ35" s="304">
        <v>17427</v>
      </c>
      <c r="AR35" s="305">
        <v>129.69999999999999</v>
      </c>
    </row>
    <row r="36" spans="1:46" ht="27" customHeight="1" x14ac:dyDescent="0.15">
      <c r="A36" s="259"/>
      <c r="AK36" s="1143" t="s">
        <v>537</v>
      </c>
      <c r="AL36" s="1144"/>
      <c r="AM36" s="1144"/>
      <c r="AN36" s="1145"/>
      <c r="AO36" s="303">
        <v>181335</v>
      </c>
      <c r="AP36" s="303">
        <v>9202</v>
      </c>
      <c r="AQ36" s="304">
        <v>2447</v>
      </c>
      <c r="AR36" s="305">
        <v>276.10000000000002</v>
      </c>
    </row>
    <row r="37" spans="1:46" ht="13.5" customHeight="1" x14ac:dyDescent="0.15">
      <c r="A37" s="259"/>
      <c r="AK37" s="1143" t="s">
        <v>538</v>
      </c>
      <c r="AL37" s="1144"/>
      <c r="AM37" s="1144"/>
      <c r="AN37" s="1145"/>
      <c r="AO37" s="303">
        <v>5</v>
      </c>
      <c r="AP37" s="303">
        <v>0</v>
      </c>
      <c r="AQ37" s="304">
        <v>591</v>
      </c>
      <c r="AR37" s="305">
        <v>-100</v>
      </c>
    </row>
    <row r="38" spans="1:46" ht="27" customHeight="1" x14ac:dyDescent="0.15">
      <c r="A38" s="259"/>
      <c r="AK38" s="1146" t="s">
        <v>539</v>
      </c>
      <c r="AL38" s="1147"/>
      <c r="AM38" s="1147"/>
      <c r="AN38" s="1148"/>
      <c r="AO38" s="306" t="s">
        <v>519</v>
      </c>
      <c r="AP38" s="306" t="s">
        <v>519</v>
      </c>
      <c r="AQ38" s="307">
        <v>2</v>
      </c>
      <c r="AR38" s="295" t="s">
        <v>519</v>
      </c>
      <c r="AS38" s="302"/>
    </row>
    <row r="39" spans="1:46" x14ac:dyDescent="0.15">
      <c r="A39" s="259"/>
      <c r="AK39" s="1146" t="s">
        <v>540</v>
      </c>
      <c r="AL39" s="1147"/>
      <c r="AM39" s="1147"/>
      <c r="AN39" s="1148"/>
      <c r="AO39" s="303">
        <v>-93084</v>
      </c>
      <c r="AP39" s="303">
        <v>-4724</v>
      </c>
      <c r="AQ39" s="304">
        <v>-3618</v>
      </c>
      <c r="AR39" s="305">
        <v>30.6</v>
      </c>
      <c r="AS39" s="302"/>
    </row>
    <row r="40" spans="1:46" ht="27" customHeight="1" x14ac:dyDescent="0.15">
      <c r="A40" s="259"/>
      <c r="AK40" s="1143" t="s">
        <v>541</v>
      </c>
      <c r="AL40" s="1144"/>
      <c r="AM40" s="1144"/>
      <c r="AN40" s="1145"/>
      <c r="AO40" s="303">
        <v>-1802486</v>
      </c>
      <c r="AP40" s="303">
        <v>-91474</v>
      </c>
      <c r="AQ40" s="304">
        <v>-63812</v>
      </c>
      <c r="AR40" s="305">
        <v>43.3</v>
      </c>
      <c r="AS40" s="302"/>
    </row>
    <row r="41" spans="1:46" x14ac:dyDescent="0.15">
      <c r="A41" s="259"/>
      <c r="AK41" s="1149" t="s">
        <v>301</v>
      </c>
      <c r="AL41" s="1150"/>
      <c r="AM41" s="1150"/>
      <c r="AN41" s="1151"/>
      <c r="AO41" s="303">
        <v>823719</v>
      </c>
      <c r="AP41" s="303">
        <v>41803</v>
      </c>
      <c r="AQ41" s="304">
        <v>27863</v>
      </c>
      <c r="AR41" s="305">
        <v>50</v>
      </c>
      <c r="AS41" s="302"/>
    </row>
    <row r="42" spans="1:46" x14ac:dyDescent="0.15">
      <c r="A42" s="259"/>
      <c r="AK42" s="308" t="s">
        <v>542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543</v>
      </c>
    </row>
    <row r="48" spans="1:46" x14ac:dyDescent="0.15">
      <c r="A48" s="259"/>
      <c r="AK48" s="313" t="s">
        <v>544</v>
      </c>
      <c r="AL48" s="313"/>
      <c r="AM48" s="313"/>
      <c r="AN48" s="313"/>
      <c r="AO48" s="313"/>
      <c r="AP48" s="313"/>
      <c r="AQ48" s="314"/>
      <c r="AR48" s="313"/>
    </row>
    <row r="49" spans="1:44" ht="13.5" customHeight="1" x14ac:dyDescent="0.15">
      <c r="A49" s="259"/>
      <c r="AK49" s="315"/>
      <c r="AL49" s="316"/>
      <c r="AM49" s="1138" t="s">
        <v>511</v>
      </c>
      <c r="AN49" s="1140" t="s">
        <v>545</v>
      </c>
      <c r="AO49" s="1141"/>
      <c r="AP49" s="1141"/>
      <c r="AQ49" s="1141"/>
      <c r="AR49" s="1142"/>
    </row>
    <row r="50" spans="1:44" x14ac:dyDescent="0.15">
      <c r="A50" s="259"/>
      <c r="AK50" s="317"/>
      <c r="AL50" s="318"/>
      <c r="AM50" s="1139"/>
      <c r="AN50" s="319" t="s">
        <v>546</v>
      </c>
      <c r="AO50" s="320" t="s">
        <v>547</v>
      </c>
      <c r="AP50" s="321" t="s">
        <v>548</v>
      </c>
      <c r="AQ50" s="322" t="s">
        <v>549</v>
      </c>
      <c r="AR50" s="323" t="s">
        <v>550</v>
      </c>
    </row>
    <row r="51" spans="1:44" x14ac:dyDescent="0.15">
      <c r="A51" s="259"/>
      <c r="AK51" s="315" t="s">
        <v>551</v>
      </c>
      <c r="AL51" s="316"/>
      <c r="AM51" s="324">
        <v>1493758</v>
      </c>
      <c r="AN51" s="325">
        <v>70747</v>
      </c>
      <c r="AO51" s="326">
        <v>-2.1</v>
      </c>
      <c r="AP51" s="327">
        <v>85173</v>
      </c>
      <c r="AQ51" s="328">
        <v>-4.3</v>
      </c>
      <c r="AR51" s="329">
        <v>2.2000000000000002</v>
      </c>
    </row>
    <row r="52" spans="1:44" x14ac:dyDescent="0.15">
      <c r="A52" s="259"/>
      <c r="AK52" s="330"/>
      <c r="AL52" s="331" t="s">
        <v>552</v>
      </c>
      <c r="AM52" s="332">
        <v>898609</v>
      </c>
      <c r="AN52" s="333">
        <v>42560</v>
      </c>
      <c r="AO52" s="334">
        <v>-7.9</v>
      </c>
      <c r="AP52" s="335">
        <v>43913</v>
      </c>
      <c r="AQ52" s="336">
        <v>-3.4</v>
      </c>
      <c r="AR52" s="337">
        <v>-4.5</v>
      </c>
    </row>
    <row r="53" spans="1:44" x14ac:dyDescent="0.15">
      <c r="A53" s="259"/>
      <c r="AK53" s="315" t="s">
        <v>553</v>
      </c>
      <c r="AL53" s="316"/>
      <c r="AM53" s="324">
        <v>1993577</v>
      </c>
      <c r="AN53" s="325">
        <v>96076</v>
      </c>
      <c r="AO53" s="326">
        <v>35.799999999999997</v>
      </c>
      <c r="AP53" s="327">
        <v>94081</v>
      </c>
      <c r="AQ53" s="328">
        <v>10.5</v>
      </c>
      <c r="AR53" s="329">
        <v>25.3</v>
      </c>
    </row>
    <row r="54" spans="1:44" x14ac:dyDescent="0.15">
      <c r="A54" s="259"/>
      <c r="AK54" s="330"/>
      <c r="AL54" s="331" t="s">
        <v>552</v>
      </c>
      <c r="AM54" s="332">
        <v>1367984</v>
      </c>
      <c r="AN54" s="333">
        <v>65927</v>
      </c>
      <c r="AO54" s="334">
        <v>54.9</v>
      </c>
      <c r="AP54" s="335">
        <v>48949</v>
      </c>
      <c r="AQ54" s="336">
        <v>11.5</v>
      </c>
      <c r="AR54" s="337">
        <v>43.4</v>
      </c>
    </row>
    <row r="55" spans="1:44" x14ac:dyDescent="0.15">
      <c r="A55" s="259"/>
      <c r="AK55" s="315" t="s">
        <v>554</v>
      </c>
      <c r="AL55" s="316"/>
      <c r="AM55" s="324">
        <v>1740510</v>
      </c>
      <c r="AN55" s="325">
        <v>85604</v>
      </c>
      <c r="AO55" s="326">
        <v>-10.9</v>
      </c>
      <c r="AP55" s="327">
        <v>92632</v>
      </c>
      <c r="AQ55" s="328">
        <v>-1.5</v>
      </c>
      <c r="AR55" s="329">
        <v>-9.4</v>
      </c>
    </row>
    <row r="56" spans="1:44" x14ac:dyDescent="0.15">
      <c r="A56" s="259"/>
      <c r="AK56" s="330"/>
      <c r="AL56" s="331" t="s">
        <v>552</v>
      </c>
      <c r="AM56" s="332">
        <v>1449080</v>
      </c>
      <c r="AN56" s="333">
        <v>71271</v>
      </c>
      <c r="AO56" s="334">
        <v>8.1</v>
      </c>
      <c r="AP56" s="335">
        <v>47978</v>
      </c>
      <c r="AQ56" s="336">
        <v>-2</v>
      </c>
      <c r="AR56" s="337">
        <v>10.1</v>
      </c>
    </row>
    <row r="57" spans="1:44" x14ac:dyDescent="0.15">
      <c r="A57" s="259"/>
      <c r="AK57" s="315" t="s">
        <v>555</v>
      </c>
      <c r="AL57" s="316"/>
      <c r="AM57" s="324">
        <v>1496865</v>
      </c>
      <c r="AN57" s="325">
        <v>74623</v>
      </c>
      <c r="AO57" s="326">
        <v>-12.8</v>
      </c>
      <c r="AP57" s="327">
        <v>96469</v>
      </c>
      <c r="AQ57" s="328">
        <v>4.0999999999999996</v>
      </c>
      <c r="AR57" s="329">
        <v>-16.899999999999999</v>
      </c>
    </row>
    <row r="58" spans="1:44" x14ac:dyDescent="0.15">
      <c r="A58" s="259"/>
      <c r="AK58" s="330"/>
      <c r="AL58" s="331" t="s">
        <v>552</v>
      </c>
      <c r="AM58" s="332">
        <v>997583</v>
      </c>
      <c r="AN58" s="333">
        <v>49732</v>
      </c>
      <c r="AO58" s="334">
        <v>-30.2</v>
      </c>
      <c r="AP58" s="335">
        <v>49775</v>
      </c>
      <c r="AQ58" s="336">
        <v>3.7</v>
      </c>
      <c r="AR58" s="337">
        <v>-33.9</v>
      </c>
    </row>
    <row r="59" spans="1:44" x14ac:dyDescent="0.15">
      <c r="A59" s="259"/>
      <c r="AK59" s="315" t="s">
        <v>556</v>
      </c>
      <c r="AL59" s="316"/>
      <c r="AM59" s="324">
        <v>1694292</v>
      </c>
      <c r="AN59" s="325">
        <v>85983</v>
      </c>
      <c r="AO59" s="326">
        <v>15.2</v>
      </c>
      <c r="AP59" s="327">
        <v>85743</v>
      </c>
      <c r="AQ59" s="328">
        <v>-11.1</v>
      </c>
      <c r="AR59" s="329">
        <v>26.3</v>
      </c>
    </row>
    <row r="60" spans="1:44" x14ac:dyDescent="0.15">
      <c r="A60" s="259"/>
      <c r="AK60" s="330"/>
      <c r="AL60" s="331" t="s">
        <v>552</v>
      </c>
      <c r="AM60" s="332">
        <v>741102</v>
      </c>
      <c r="AN60" s="333">
        <v>37610</v>
      </c>
      <c r="AO60" s="334">
        <v>-24.4</v>
      </c>
      <c r="AP60" s="335">
        <v>45231</v>
      </c>
      <c r="AQ60" s="336">
        <v>-9.1</v>
      </c>
      <c r="AR60" s="337">
        <v>-15.3</v>
      </c>
    </row>
    <row r="61" spans="1:44" x14ac:dyDescent="0.15">
      <c r="A61" s="259"/>
      <c r="AK61" s="315" t="s">
        <v>557</v>
      </c>
      <c r="AL61" s="338"/>
      <c r="AM61" s="324">
        <v>1683800</v>
      </c>
      <c r="AN61" s="325">
        <v>82607</v>
      </c>
      <c r="AO61" s="326">
        <v>5</v>
      </c>
      <c r="AP61" s="327">
        <v>90820</v>
      </c>
      <c r="AQ61" s="339">
        <v>-0.5</v>
      </c>
      <c r="AR61" s="329">
        <v>5.5</v>
      </c>
    </row>
    <row r="62" spans="1:44" x14ac:dyDescent="0.15">
      <c r="A62" s="259"/>
      <c r="AK62" s="330"/>
      <c r="AL62" s="331" t="s">
        <v>552</v>
      </c>
      <c r="AM62" s="332">
        <v>1090872</v>
      </c>
      <c r="AN62" s="333">
        <v>53420</v>
      </c>
      <c r="AO62" s="334">
        <v>0.1</v>
      </c>
      <c r="AP62" s="335">
        <v>47169</v>
      </c>
      <c r="AQ62" s="336">
        <v>0.1</v>
      </c>
      <c r="AR62" s="337">
        <v>0</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0D1Rovs8XhnD/DTigOVATh99ZQdUtFT988JSt8KkV5rsDM9dUgX9XP5ixR/Jy+xv0LjOBXUBZOjmmiCMMlDbtA==" saltValue="/OiQUAgR4ZOjUdhIYETa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E6" zoomScale="40" zoomScaleNormal="40" zoomScaleSheetLayoutView="55" workbookViewId="0">
      <selection activeCell="BV20" sqref="BV20"/>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559</v>
      </c>
    </row>
    <row r="121" spans="125:125" ht="13.5" hidden="1" customHeight="1" x14ac:dyDescent="0.15">
      <c r="DU121" s="253"/>
    </row>
  </sheetData>
  <sheetProtection algorithmName="SHA-512" hashValue="UihjHiqbiFRhZ7iGPO+SsaV6GO6HadaZfmlWEOYOXZ1ZVwYhvvmXHYYSaYinmSNgfBlcT6oApRJkCLMaPe6S2g==" saltValue="KFRj9ovF1tuWhFQZN0RG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560</v>
      </c>
    </row>
  </sheetData>
  <sheetProtection algorithmName="SHA-512" hashValue="BRe73RZ5RH4UnWuU+MSNCEl+c4NKL3Fvj8UUh5ZHQwGmXLnrP1GcxmgkeVGL0q1M4KEc7QE6B8UVh17rDeuwEw==" saltValue="VuB3NTxrN1fkEmj2IGPM9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52" t="s">
        <v>3</v>
      </c>
      <c r="D47" s="1152"/>
      <c r="E47" s="1153"/>
      <c r="F47" s="11">
        <v>19.8</v>
      </c>
      <c r="G47" s="12">
        <v>18.28</v>
      </c>
      <c r="H47" s="12">
        <v>18.64</v>
      </c>
      <c r="I47" s="12">
        <v>20.27</v>
      </c>
      <c r="J47" s="13">
        <v>20.59</v>
      </c>
    </row>
    <row r="48" spans="2:10" ht="57.75" customHeight="1" x14ac:dyDescent="0.15">
      <c r="B48" s="14"/>
      <c r="C48" s="1154" t="s">
        <v>4</v>
      </c>
      <c r="D48" s="1154"/>
      <c r="E48" s="1155"/>
      <c r="F48" s="15">
        <v>9.5299999999999994</v>
      </c>
      <c r="G48" s="16">
        <v>11.11</v>
      </c>
      <c r="H48" s="16">
        <v>9.77</v>
      </c>
      <c r="I48" s="16">
        <v>8.8000000000000007</v>
      </c>
      <c r="J48" s="17">
        <v>10.6</v>
      </c>
    </row>
    <row r="49" spans="2:10" ht="57.75" customHeight="1" thickBot="1" x14ac:dyDescent="0.2">
      <c r="B49" s="18"/>
      <c r="C49" s="1156" t="s">
        <v>5</v>
      </c>
      <c r="D49" s="1156"/>
      <c r="E49" s="1157"/>
      <c r="F49" s="19" t="s">
        <v>566</v>
      </c>
      <c r="G49" s="20">
        <v>0.48</v>
      </c>
      <c r="H49" s="20">
        <v>0.39</v>
      </c>
      <c r="I49" s="20">
        <v>1.73</v>
      </c>
      <c r="J49" s="21">
        <v>1.67</v>
      </c>
    </row>
    <row r="50" spans="2:10" x14ac:dyDescent="0.15"/>
  </sheetData>
  <sheetProtection algorithmName="SHA-512" hashValue="2uFXHvZgCN5T63avf6+W/SGmnxbFS4XCkHktntA+Zw92G6V9REiKxyMLoAX4n/XFmczllfhuark/lWOV/LP1Eg==" saltValue="lxXcjkIwojHrEh/qmzsl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L45" sqref="L4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62" t="s">
        <v>567</v>
      </c>
      <c r="D34" s="1162"/>
      <c r="E34" s="1163"/>
      <c r="F34" s="32">
        <v>12.17</v>
      </c>
      <c r="G34" s="33">
        <v>13.66</v>
      </c>
      <c r="H34" s="33">
        <v>14.12</v>
      </c>
      <c r="I34" s="33">
        <v>14.22</v>
      </c>
      <c r="J34" s="34">
        <v>14.44</v>
      </c>
      <c r="K34" s="22"/>
      <c r="L34" s="22"/>
      <c r="M34" s="22"/>
      <c r="N34" s="22"/>
      <c r="O34" s="22"/>
      <c r="P34" s="22"/>
    </row>
    <row r="35" spans="1:16" ht="39" customHeight="1" x14ac:dyDescent="0.15">
      <c r="A35" s="22"/>
      <c r="B35" s="35"/>
      <c r="C35" s="1158" t="s">
        <v>568</v>
      </c>
      <c r="D35" s="1158"/>
      <c r="E35" s="1159"/>
      <c r="F35" s="36">
        <v>9.3800000000000008</v>
      </c>
      <c r="G35" s="37">
        <v>11.01</v>
      </c>
      <c r="H35" s="37">
        <v>9.61</v>
      </c>
      <c r="I35" s="37">
        <v>8.6999999999999993</v>
      </c>
      <c r="J35" s="38">
        <v>10.47</v>
      </c>
      <c r="K35" s="22"/>
      <c r="L35" s="22"/>
      <c r="M35" s="22"/>
      <c r="N35" s="22"/>
      <c r="O35" s="22"/>
      <c r="P35" s="22"/>
    </row>
    <row r="36" spans="1:16" ht="39" customHeight="1" x14ac:dyDescent="0.15">
      <c r="A36" s="22"/>
      <c r="B36" s="35"/>
      <c r="C36" s="1158" t="s">
        <v>569</v>
      </c>
      <c r="D36" s="1158"/>
      <c r="E36" s="1159"/>
      <c r="F36" s="36">
        <v>1.06</v>
      </c>
      <c r="G36" s="37">
        <v>1.05</v>
      </c>
      <c r="H36" s="37">
        <v>0.22</v>
      </c>
      <c r="I36" s="37">
        <v>0.6</v>
      </c>
      <c r="J36" s="38">
        <v>1.85</v>
      </c>
      <c r="K36" s="22"/>
      <c r="L36" s="22"/>
      <c r="M36" s="22"/>
      <c r="N36" s="22"/>
      <c r="O36" s="22"/>
      <c r="P36" s="22"/>
    </row>
    <row r="37" spans="1:16" ht="39" customHeight="1" x14ac:dyDescent="0.15">
      <c r="A37" s="22"/>
      <c r="B37" s="35"/>
      <c r="C37" s="1158" t="s">
        <v>570</v>
      </c>
      <c r="D37" s="1158"/>
      <c r="E37" s="1159"/>
      <c r="F37" s="36">
        <v>0.27</v>
      </c>
      <c r="G37" s="37">
        <v>0.23</v>
      </c>
      <c r="H37" s="37">
        <v>0.74</v>
      </c>
      <c r="I37" s="37">
        <v>0.36</v>
      </c>
      <c r="J37" s="38">
        <v>0.3</v>
      </c>
      <c r="K37" s="22"/>
      <c r="L37" s="22"/>
      <c r="M37" s="22"/>
      <c r="N37" s="22"/>
      <c r="O37" s="22"/>
      <c r="P37" s="22"/>
    </row>
    <row r="38" spans="1:16" ht="39" customHeight="1" x14ac:dyDescent="0.15">
      <c r="A38" s="22"/>
      <c r="B38" s="35"/>
      <c r="C38" s="1158" t="s">
        <v>571</v>
      </c>
      <c r="D38" s="1158"/>
      <c r="E38" s="1159"/>
      <c r="F38" s="36">
        <v>0.14000000000000001</v>
      </c>
      <c r="G38" s="37">
        <v>7.0000000000000007E-2</v>
      </c>
      <c r="H38" s="37">
        <v>0.24</v>
      </c>
      <c r="I38" s="37">
        <v>0.04</v>
      </c>
      <c r="J38" s="38">
        <v>0.2</v>
      </c>
      <c r="K38" s="22"/>
      <c r="L38" s="22"/>
      <c r="M38" s="22"/>
      <c r="N38" s="22"/>
      <c r="O38" s="22"/>
      <c r="P38" s="22"/>
    </row>
    <row r="39" spans="1:16" ht="39" customHeight="1" x14ac:dyDescent="0.15">
      <c r="A39" s="22"/>
      <c r="B39" s="35"/>
      <c r="C39" s="1158" t="s">
        <v>572</v>
      </c>
      <c r="D39" s="1158"/>
      <c r="E39" s="1159"/>
      <c r="F39" s="36">
        <v>0.27</v>
      </c>
      <c r="G39" s="37">
        <v>0.23</v>
      </c>
      <c r="H39" s="37">
        <v>0.32</v>
      </c>
      <c r="I39" s="37">
        <v>7.0000000000000007E-2</v>
      </c>
      <c r="J39" s="38">
        <v>0.19</v>
      </c>
      <c r="K39" s="22"/>
      <c r="L39" s="22"/>
      <c r="M39" s="22"/>
      <c r="N39" s="22"/>
      <c r="O39" s="22"/>
      <c r="P39" s="22"/>
    </row>
    <row r="40" spans="1:16" ht="39" customHeight="1" x14ac:dyDescent="0.15">
      <c r="A40" s="22"/>
      <c r="B40" s="35"/>
      <c r="C40" s="1158" t="s">
        <v>573</v>
      </c>
      <c r="D40" s="1158"/>
      <c r="E40" s="1159"/>
      <c r="F40" s="36">
        <v>0.04</v>
      </c>
      <c r="G40" s="37">
        <v>0.08</v>
      </c>
      <c r="H40" s="37">
        <v>0.47</v>
      </c>
      <c r="I40" s="37">
        <v>0.23</v>
      </c>
      <c r="J40" s="38">
        <v>0.13</v>
      </c>
      <c r="K40" s="22"/>
      <c r="L40" s="22"/>
      <c r="M40" s="22"/>
      <c r="N40" s="22"/>
      <c r="O40" s="22"/>
      <c r="P40" s="22"/>
    </row>
    <row r="41" spans="1:16" ht="39" customHeight="1" x14ac:dyDescent="0.15">
      <c r="A41" s="22"/>
      <c r="B41" s="35"/>
      <c r="C41" s="1158" t="s">
        <v>574</v>
      </c>
      <c r="D41" s="1158"/>
      <c r="E41" s="1159"/>
      <c r="F41" s="36">
        <v>0.08</v>
      </c>
      <c r="G41" s="37">
        <v>0.03</v>
      </c>
      <c r="H41" s="37">
        <v>0.1</v>
      </c>
      <c r="I41" s="37">
        <v>7.0000000000000007E-2</v>
      </c>
      <c r="J41" s="38">
        <v>0.09</v>
      </c>
      <c r="K41" s="22"/>
      <c r="L41" s="22"/>
      <c r="M41" s="22"/>
      <c r="N41" s="22"/>
      <c r="O41" s="22"/>
      <c r="P41" s="22"/>
    </row>
    <row r="42" spans="1:16" ht="39" customHeight="1" x14ac:dyDescent="0.15">
      <c r="A42" s="22"/>
      <c r="B42" s="39"/>
      <c r="C42" s="1158" t="s">
        <v>575</v>
      </c>
      <c r="D42" s="1158"/>
      <c r="E42" s="1159"/>
      <c r="F42" s="36" t="s">
        <v>519</v>
      </c>
      <c r="G42" s="37" t="s">
        <v>519</v>
      </c>
      <c r="H42" s="37" t="s">
        <v>519</v>
      </c>
      <c r="I42" s="37" t="s">
        <v>519</v>
      </c>
      <c r="J42" s="38" t="s">
        <v>519</v>
      </c>
      <c r="K42" s="22"/>
      <c r="L42" s="22"/>
      <c r="M42" s="22"/>
      <c r="N42" s="22"/>
      <c r="O42" s="22"/>
      <c r="P42" s="22"/>
    </row>
    <row r="43" spans="1:16" ht="39" customHeight="1" thickBot="1" x14ac:dyDescent="0.2">
      <c r="A43" s="22"/>
      <c r="B43" s="40"/>
      <c r="C43" s="1160" t="s">
        <v>576</v>
      </c>
      <c r="D43" s="1160"/>
      <c r="E43" s="1161"/>
      <c r="F43" s="41">
        <v>0.12</v>
      </c>
      <c r="G43" s="42">
        <v>0.13</v>
      </c>
      <c r="H43" s="42">
        <v>0.06</v>
      </c>
      <c r="I43" s="42">
        <v>0.03</v>
      </c>
      <c r="J43" s="43">
        <v>0.04</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wHlpN9R5jhlb61DLq6B13J/Sbbq76H/DGR3xLGu+nB+7ehum6MvBiPFv+Lqm+4Cd5D9IWrcQ5rVPdjUcO2TLg==" saltValue="DEhYd9mE3vCRjgHC7Uz2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election activeCell="K58" sqref="K58:O60"/>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1132</v>
      </c>
      <c r="L45" s="58">
        <v>1395</v>
      </c>
      <c r="M45" s="58">
        <v>1528</v>
      </c>
      <c r="N45" s="58">
        <v>1579</v>
      </c>
      <c r="O45" s="59">
        <v>1749</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519</v>
      </c>
      <c r="L46" s="62" t="s">
        <v>519</v>
      </c>
      <c r="M46" s="62" t="s">
        <v>519</v>
      </c>
      <c r="N46" s="62" t="s">
        <v>519</v>
      </c>
      <c r="O46" s="63" t="s">
        <v>519</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519</v>
      </c>
      <c r="L47" s="62" t="s">
        <v>519</v>
      </c>
      <c r="M47" s="62" t="s">
        <v>519</v>
      </c>
      <c r="N47" s="62" t="s">
        <v>519</v>
      </c>
      <c r="O47" s="63" t="s">
        <v>519</v>
      </c>
      <c r="P47" s="46"/>
      <c r="Q47" s="46"/>
      <c r="R47" s="46"/>
      <c r="S47" s="46"/>
      <c r="T47" s="46"/>
      <c r="U47" s="46"/>
    </row>
    <row r="48" spans="1:21" ht="30.75" customHeight="1" x14ac:dyDescent="0.15">
      <c r="A48" s="46"/>
      <c r="B48" s="1166"/>
      <c r="C48" s="1167"/>
      <c r="D48" s="60"/>
      <c r="E48" s="1172" t="s">
        <v>15</v>
      </c>
      <c r="F48" s="1172"/>
      <c r="G48" s="1172"/>
      <c r="H48" s="1172"/>
      <c r="I48" s="1172"/>
      <c r="J48" s="1173"/>
      <c r="K48" s="61">
        <v>932</v>
      </c>
      <c r="L48" s="62">
        <v>851</v>
      </c>
      <c r="M48" s="62">
        <v>811</v>
      </c>
      <c r="N48" s="62">
        <v>789</v>
      </c>
      <c r="O48" s="63">
        <v>789</v>
      </c>
      <c r="P48" s="46"/>
      <c r="Q48" s="46"/>
      <c r="R48" s="46"/>
      <c r="S48" s="46"/>
      <c r="T48" s="46"/>
      <c r="U48" s="46"/>
    </row>
    <row r="49" spans="1:21" ht="30.75" customHeight="1" x14ac:dyDescent="0.15">
      <c r="A49" s="46"/>
      <c r="B49" s="1166"/>
      <c r="C49" s="1167"/>
      <c r="D49" s="60"/>
      <c r="E49" s="1172" t="s">
        <v>16</v>
      </c>
      <c r="F49" s="1172"/>
      <c r="G49" s="1172"/>
      <c r="H49" s="1172"/>
      <c r="I49" s="1172"/>
      <c r="J49" s="1173"/>
      <c r="K49" s="61">
        <v>200</v>
      </c>
      <c r="L49" s="62">
        <v>202</v>
      </c>
      <c r="M49" s="62">
        <v>187</v>
      </c>
      <c r="N49" s="62">
        <v>188</v>
      </c>
      <c r="O49" s="63">
        <v>181</v>
      </c>
      <c r="P49" s="46"/>
      <c r="Q49" s="46"/>
      <c r="R49" s="46"/>
      <c r="S49" s="46"/>
      <c r="T49" s="46"/>
      <c r="U49" s="46"/>
    </row>
    <row r="50" spans="1:21" ht="30.75" customHeight="1" x14ac:dyDescent="0.15">
      <c r="A50" s="46"/>
      <c r="B50" s="1166"/>
      <c r="C50" s="1167"/>
      <c r="D50" s="60"/>
      <c r="E50" s="1172" t="s">
        <v>17</v>
      </c>
      <c r="F50" s="1172"/>
      <c r="G50" s="1172"/>
      <c r="H50" s="1172"/>
      <c r="I50" s="1172"/>
      <c r="J50" s="1173"/>
      <c r="K50" s="61">
        <v>0</v>
      </c>
      <c r="L50" s="62">
        <v>0</v>
      </c>
      <c r="M50" s="62" t="s">
        <v>519</v>
      </c>
      <c r="N50" s="62">
        <v>0</v>
      </c>
      <c r="O50" s="63">
        <v>0</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519</v>
      </c>
      <c r="L51" s="62" t="s">
        <v>519</v>
      </c>
      <c r="M51" s="62" t="s">
        <v>519</v>
      </c>
      <c r="N51" s="62" t="s">
        <v>519</v>
      </c>
      <c r="O51" s="63" t="s">
        <v>519</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1504</v>
      </c>
      <c r="L52" s="62">
        <v>1653</v>
      </c>
      <c r="M52" s="62">
        <v>1749</v>
      </c>
      <c r="N52" s="62">
        <v>1788</v>
      </c>
      <c r="O52" s="63">
        <v>1895</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760</v>
      </c>
      <c r="L53" s="67">
        <v>795</v>
      </c>
      <c r="M53" s="67">
        <v>777</v>
      </c>
      <c r="N53" s="67">
        <v>768</v>
      </c>
      <c r="O53" s="68">
        <v>824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577</v>
      </c>
      <c r="P56" s="46"/>
      <c r="Q56" s="46"/>
      <c r="R56" s="46"/>
      <c r="S56" s="46"/>
      <c r="T56" s="46"/>
      <c r="U56" s="46"/>
    </row>
    <row r="57" spans="1:21" ht="31.5" customHeight="1" thickBot="1" x14ac:dyDescent="0.2">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x14ac:dyDescent="0.15">
      <c r="B58" s="1180" t="s">
        <v>26</v>
      </c>
      <c r="C58" s="1181"/>
      <c r="D58" s="1186" t="s">
        <v>27</v>
      </c>
      <c r="E58" s="1187"/>
      <c r="F58" s="1187"/>
      <c r="G58" s="1187"/>
      <c r="H58" s="1187"/>
      <c r="I58" s="1187"/>
      <c r="J58" s="1188"/>
      <c r="K58" s="81" t="s">
        <v>519</v>
      </c>
      <c r="L58" s="82" t="s">
        <v>519</v>
      </c>
      <c r="M58" s="82" t="s">
        <v>519</v>
      </c>
      <c r="N58" s="82" t="s">
        <v>519</v>
      </c>
      <c r="O58" s="83" t="s">
        <v>519</v>
      </c>
    </row>
    <row r="59" spans="1:21" ht="31.5" customHeight="1" x14ac:dyDescent="0.15">
      <c r="B59" s="1182"/>
      <c r="C59" s="1183"/>
      <c r="D59" s="1189" t="s">
        <v>28</v>
      </c>
      <c r="E59" s="1190"/>
      <c r="F59" s="1190"/>
      <c r="G59" s="1190"/>
      <c r="H59" s="1190"/>
      <c r="I59" s="1190"/>
      <c r="J59" s="1191"/>
      <c r="K59" s="84" t="s">
        <v>519</v>
      </c>
      <c r="L59" s="85" t="s">
        <v>519</v>
      </c>
      <c r="M59" s="85" t="s">
        <v>519</v>
      </c>
      <c r="N59" s="85" t="s">
        <v>519</v>
      </c>
      <c r="O59" s="86" t="s">
        <v>519</v>
      </c>
    </row>
    <row r="60" spans="1:21" ht="31.5" customHeight="1" thickBot="1" x14ac:dyDescent="0.2">
      <c r="B60" s="1184"/>
      <c r="C60" s="1185"/>
      <c r="D60" s="1192" t="s">
        <v>29</v>
      </c>
      <c r="E60" s="1193"/>
      <c r="F60" s="1193"/>
      <c r="G60" s="1193"/>
      <c r="H60" s="1193"/>
      <c r="I60" s="1193"/>
      <c r="J60" s="1194"/>
      <c r="K60" s="87" t="s">
        <v>519</v>
      </c>
      <c r="L60" s="88" t="s">
        <v>519</v>
      </c>
      <c r="M60" s="88" t="s">
        <v>519</v>
      </c>
      <c r="N60" s="88" t="s">
        <v>519</v>
      </c>
      <c r="O60" s="89" t="s">
        <v>519</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gf0auJ7+HH2PDRkNPoCjPVq8MQwCTb9SfYHimJVfhFb2M0YBWOnP0odMnEU7df5sdVMdneavtpjUaCZjz5ljA==" saltValue="7BpD+uPhV/TG83pHY9uHG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election activeCell="N54" sqref="N54"/>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561</v>
      </c>
      <c r="J40" s="101" t="s">
        <v>562</v>
      </c>
      <c r="K40" s="101" t="s">
        <v>563</v>
      </c>
      <c r="L40" s="101" t="s">
        <v>564</v>
      </c>
      <c r="M40" s="102" t="s">
        <v>565</v>
      </c>
    </row>
    <row r="41" spans="2:13" ht="27.75" customHeight="1" x14ac:dyDescent="0.15">
      <c r="B41" s="1195" t="s">
        <v>32</v>
      </c>
      <c r="C41" s="1196"/>
      <c r="D41" s="103"/>
      <c r="E41" s="1201" t="s">
        <v>33</v>
      </c>
      <c r="F41" s="1201"/>
      <c r="G41" s="1201"/>
      <c r="H41" s="1202"/>
      <c r="I41" s="342">
        <v>12566</v>
      </c>
      <c r="J41" s="343">
        <v>13085</v>
      </c>
      <c r="K41" s="343">
        <v>13326</v>
      </c>
      <c r="L41" s="343">
        <v>12905</v>
      </c>
      <c r="M41" s="344">
        <v>12288</v>
      </c>
    </row>
    <row r="42" spans="2:13" ht="27.75" customHeight="1" x14ac:dyDescent="0.15">
      <c r="B42" s="1197"/>
      <c r="C42" s="1198"/>
      <c r="D42" s="104"/>
      <c r="E42" s="1203" t="s">
        <v>34</v>
      </c>
      <c r="F42" s="1203"/>
      <c r="G42" s="1203"/>
      <c r="H42" s="1204"/>
      <c r="I42" s="345">
        <v>748</v>
      </c>
      <c r="J42" s="346">
        <v>658</v>
      </c>
      <c r="K42" s="346">
        <v>574</v>
      </c>
      <c r="L42" s="346">
        <v>455</v>
      </c>
      <c r="M42" s="347">
        <v>371</v>
      </c>
    </row>
    <row r="43" spans="2:13" ht="27.75" customHeight="1" x14ac:dyDescent="0.15">
      <c r="B43" s="1197"/>
      <c r="C43" s="1198"/>
      <c r="D43" s="104"/>
      <c r="E43" s="1203" t="s">
        <v>35</v>
      </c>
      <c r="F43" s="1203"/>
      <c r="G43" s="1203"/>
      <c r="H43" s="1204"/>
      <c r="I43" s="345">
        <v>7759</v>
      </c>
      <c r="J43" s="346">
        <v>7399</v>
      </c>
      <c r="K43" s="346">
        <v>6996</v>
      </c>
      <c r="L43" s="346">
        <v>6486</v>
      </c>
      <c r="M43" s="347">
        <v>5977</v>
      </c>
    </row>
    <row r="44" spans="2:13" ht="27.75" customHeight="1" x14ac:dyDescent="0.15">
      <c r="B44" s="1197"/>
      <c r="C44" s="1198"/>
      <c r="D44" s="104"/>
      <c r="E44" s="1203" t="s">
        <v>36</v>
      </c>
      <c r="F44" s="1203"/>
      <c r="G44" s="1203"/>
      <c r="H44" s="1204"/>
      <c r="I44" s="345">
        <v>1188</v>
      </c>
      <c r="J44" s="346">
        <v>987</v>
      </c>
      <c r="K44" s="346">
        <v>797</v>
      </c>
      <c r="L44" s="346">
        <v>591</v>
      </c>
      <c r="M44" s="347">
        <v>393</v>
      </c>
    </row>
    <row r="45" spans="2:13" ht="27.75" customHeight="1" x14ac:dyDescent="0.15">
      <c r="B45" s="1197"/>
      <c r="C45" s="1198"/>
      <c r="D45" s="104"/>
      <c r="E45" s="1203" t="s">
        <v>37</v>
      </c>
      <c r="F45" s="1203"/>
      <c r="G45" s="1203"/>
      <c r="H45" s="1204"/>
      <c r="I45" s="345">
        <v>1963</v>
      </c>
      <c r="J45" s="346">
        <v>1987</v>
      </c>
      <c r="K45" s="346">
        <v>1926</v>
      </c>
      <c r="L45" s="346">
        <v>1806</v>
      </c>
      <c r="M45" s="347">
        <v>1777</v>
      </c>
    </row>
    <row r="46" spans="2:13" ht="27.75" customHeight="1" x14ac:dyDescent="0.15">
      <c r="B46" s="1197"/>
      <c r="C46" s="1198"/>
      <c r="D46" s="105"/>
      <c r="E46" s="1203" t="s">
        <v>38</v>
      </c>
      <c r="F46" s="1203"/>
      <c r="G46" s="1203"/>
      <c r="H46" s="1204"/>
      <c r="I46" s="345" t="s">
        <v>519</v>
      </c>
      <c r="J46" s="346" t="s">
        <v>519</v>
      </c>
      <c r="K46" s="346" t="s">
        <v>519</v>
      </c>
      <c r="L46" s="346" t="s">
        <v>519</v>
      </c>
      <c r="M46" s="347" t="s">
        <v>519</v>
      </c>
    </row>
    <row r="47" spans="2:13" ht="27.75" customHeight="1" x14ac:dyDescent="0.15">
      <c r="B47" s="1197"/>
      <c r="C47" s="1198"/>
      <c r="D47" s="106"/>
      <c r="E47" s="1205" t="s">
        <v>39</v>
      </c>
      <c r="F47" s="1206"/>
      <c r="G47" s="1206"/>
      <c r="H47" s="1207"/>
      <c r="I47" s="345" t="s">
        <v>519</v>
      </c>
      <c r="J47" s="346" t="s">
        <v>519</v>
      </c>
      <c r="K47" s="346" t="s">
        <v>519</v>
      </c>
      <c r="L47" s="346" t="s">
        <v>519</v>
      </c>
      <c r="M47" s="347" t="s">
        <v>519</v>
      </c>
    </row>
    <row r="48" spans="2:13" ht="27.75" customHeight="1" x14ac:dyDescent="0.15">
      <c r="B48" s="1197"/>
      <c r="C48" s="1198"/>
      <c r="D48" s="104"/>
      <c r="E48" s="1203" t="s">
        <v>40</v>
      </c>
      <c r="F48" s="1203"/>
      <c r="G48" s="1203"/>
      <c r="H48" s="1204"/>
      <c r="I48" s="345" t="s">
        <v>519</v>
      </c>
      <c r="J48" s="346" t="s">
        <v>519</v>
      </c>
      <c r="K48" s="346" t="s">
        <v>519</v>
      </c>
      <c r="L48" s="346" t="s">
        <v>519</v>
      </c>
      <c r="M48" s="347" t="s">
        <v>519</v>
      </c>
    </row>
    <row r="49" spans="2:13" ht="27.75" customHeight="1" x14ac:dyDescent="0.15">
      <c r="B49" s="1199"/>
      <c r="C49" s="1200"/>
      <c r="D49" s="104"/>
      <c r="E49" s="1203" t="s">
        <v>41</v>
      </c>
      <c r="F49" s="1203"/>
      <c r="G49" s="1203"/>
      <c r="H49" s="1204"/>
      <c r="I49" s="345" t="s">
        <v>519</v>
      </c>
      <c r="J49" s="346" t="s">
        <v>519</v>
      </c>
      <c r="K49" s="346" t="s">
        <v>519</v>
      </c>
      <c r="L49" s="346" t="s">
        <v>519</v>
      </c>
      <c r="M49" s="347" t="s">
        <v>519</v>
      </c>
    </row>
    <row r="50" spans="2:13" ht="27.75" customHeight="1" x14ac:dyDescent="0.15">
      <c r="B50" s="1208" t="s">
        <v>42</v>
      </c>
      <c r="C50" s="1209"/>
      <c r="D50" s="107"/>
      <c r="E50" s="1203" t="s">
        <v>43</v>
      </c>
      <c r="F50" s="1203"/>
      <c r="G50" s="1203"/>
      <c r="H50" s="1204"/>
      <c r="I50" s="345">
        <v>4948</v>
      </c>
      <c r="J50" s="346">
        <v>5064</v>
      </c>
      <c r="K50" s="346">
        <v>5958</v>
      </c>
      <c r="L50" s="346">
        <v>6759</v>
      </c>
      <c r="M50" s="347">
        <v>6783</v>
      </c>
    </row>
    <row r="51" spans="2:13" ht="27.75" customHeight="1" x14ac:dyDescent="0.15">
      <c r="B51" s="1197"/>
      <c r="C51" s="1198"/>
      <c r="D51" s="104"/>
      <c r="E51" s="1203" t="s">
        <v>44</v>
      </c>
      <c r="F51" s="1203"/>
      <c r="G51" s="1203"/>
      <c r="H51" s="1204"/>
      <c r="I51" s="345">
        <v>970</v>
      </c>
      <c r="J51" s="346">
        <v>938</v>
      </c>
      <c r="K51" s="346">
        <v>878</v>
      </c>
      <c r="L51" s="346">
        <v>801</v>
      </c>
      <c r="M51" s="347">
        <v>838</v>
      </c>
    </row>
    <row r="52" spans="2:13" ht="27.75" customHeight="1" x14ac:dyDescent="0.15">
      <c r="B52" s="1199"/>
      <c r="C52" s="1200"/>
      <c r="D52" s="104"/>
      <c r="E52" s="1203" t="s">
        <v>45</v>
      </c>
      <c r="F52" s="1203"/>
      <c r="G52" s="1203"/>
      <c r="H52" s="1204"/>
      <c r="I52" s="345">
        <v>17090</v>
      </c>
      <c r="J52" s="346">
        <v>17017</v>
      </c>
      <c r="K52" s="346">
        <v>17029</v>
      </c>
      <c r="L52" s="346">
        <v>16003</v>
      </c>
      <c r="M52" s="347">
        <v>15431</v>
      </c>
    </row>
    <row r="53" spans="2:13" ht="27.75" customHeight="1" thickBot="1" x14ac:dyDescent="0.2">
      <c r="B53" s="1210" t="s">
        <v>46</v>
      </c>
      <c r="C53" s="1211"/>
      <c r="D53" s="108"/>
      <c r="E53" s="1212" t="s">
        <v>47</v>
      </c>
      <c r="F53" s="1212"/>
      <c r="G53" s="1212"/>
      <c r="H53" s="1213"/>
      <c r="I53" s="348">
        <v>1215</v>
      </c>
      <c r="J53" s="349">
        <v>1096</v>
      </c>
      <c r="K53" s="349">
        <v>-246</v>
      </c>
      <c r="L53" s="349">
        <v>-1319</v>
      </c>
      <c r="M53" s="350">
        <v>-2245</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pAnoxwPKqrPr77l6Tob5vUm0eYm115jJQZMEyRCMbShRsrxceHeUqDyAebVb8EKTm4rNo/+bc8BvCSxlaspyrw==" saltValue="eTIVy4TUfaow1LeuTV3T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60" sqref="H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563</v>
      </c>
      <c r="G54" s="117" t="s">
        <v>564</v>
      </c>
      <c r="H54" s="118" t="s">
        <v>565</v>
      </c>
    </row>
    <row r="55" spans="2:8" ht="52.5" customHeight="1" x14ac:dyDescent="0.15">
      <c r="B55" s="119"/>
      <c r="C55" s="1222" t="s">
        <v>50</v>
      </c>
      <c r="D55" s="1222"/>
      <c r="E55" s="1223"/>
      <c r="F55" s="120">
        <v>1544</v>
      </c>
      <c r="G55" s="120">
        <v>1744</v>
      </c>
      <c r="H55" s="121">
        <v>1745</v>
      </c>
    </row>
    <row r="56" spans="2:8" ht="52.5" customHeight="1" x14ac:dyDescent="0.15">
      <c r="B56" s="122"/>
      <c r="C56" s="1224" t="s">
        <v>51</v>
      </c>
      <c r="D56" s="1224"/>
      <c r="E56" s="1225"/>
      <c r="F56" s="123">
        <v>714</v>
      </c>
      <c r="G56" s="123">
        <v>1114</v>
      </c>
      <c r="H56" s="124">
        <v>1114</v>
      </c>
    </row>
    <row r="57" spans="2:8" ht="53.25" customHeight="1" x14ac:dyDescent="0.15">
      <c r="B57" s="122"/>
      <c r="C57" s="1226" t="s">
        <v>52</v>
      </c>
      <c r="D57" s="1226"/>
      <c r="E57" s="1227"/>
      <c r="F57" s="125">
        <v>3196</v>
      </c>
      <c r="G57" s="125">
        <v>3301</v>
      </c>
      <c r="H57" s="126">
        <v>3253</v>
      </c>
    </row>
    <row r="58" spans="2:8" ht="45.75" customHeight="1" x14ac:dyDescent="0.15">
      <c r="B58" s="127"/>
      <c r="C58" s="1214" t="s">
        <v>586</v>
      </c>
      <c r="D58" s="1215"/>
      <c r="E58" s="1216"/>
      <c r="F58" s="128">
        <v>1780</v>
      </c>
      <c r="G58" s="128">
        <v>1763</v>
      </c>
      <c r="H58" s="129">
        <v>1607</v>
      </c>
    </row>
    <row r="59" spans="2:8" ht="45.75" customHeight="1" x14ac:dyDescent="0.15">
      <c r="B59" s="127"/>
      <c r="C59" s="1214" t="s">
        <v>587</v>
      </c>
      <c r="D59" s="1215"/>
      <c r="E59" s="1216"/>
      <c r="F59" s="128">
        <v>219</v>
      </c>
      <c r="G59" s="128">
        <v>353</v>
      </c>
      <c r="H59" s="129">
        <v>472</v>
      </c>
    </row>
    <row r="60" spans="2:8" ht="45.75" customHeight="1" x14ac:dyDescent="0.15">
      <c r="B60" s="127"/>
      <c r="C60" s="1214" t="s">
        <v>588</v>
      </c>
      <c r="D60" s="1215"/>
      <c r="E60" s="1216"/>
      <c r="F60" s="128">
        <v>244</v>
      </c>
      <c r="G60" s="128">
        <v>244</v>
      </c>
      <c r="H60" s="129">
        <v>232</v>
      </c>
    </row>
    <row r="61" spans="2:8" ht="45.75" customHeight="1" x14ac:dyDescent="0.15">
      <c r="B61" s="127"/>
      <c r="C61" s="1214" t="s">
        <v>589</v>
      </c>
      <c r="D61" s="1215"/>
      <c r="E61" s="1216"/>
      <c r="F61" s="128">
        <v>251</v>
      </c>
      <c r="G61" s="128">
        <v>226</v>
      </c>
      <c r="H61" s="129">
        <v>226</v>
      </c>
    </row>
    <row r="62" spans="2:8" ht="45.75" customHeight="1" thickBot="1" x14ac:dyDescent="0.2">
      <c r="B62" s="130"/>
      <c r="C62" s="1217" t="s">
        <v>590</v>
      </c>
      <c r="D62" s="1218"/>
      <c r="E62" s="1219"/>
      <c r="F62" s="131">
        <v>214</v>
      </c>
      <c r="G62" s="131">
        <v>214</v>
      </c>
      <c r="H62" s="132">
        <v>214</v>
      </c>
    </row>
    <row r="63" spans="2:8" ht="52.5" customHeight="1" thickBot="1" x14ac:dyDescent="0.2">
      <c r="B63" s="133"/>
      <c r="C63" s="1220" t="s">
        <v>53</v>
      </c>
      <c r="D63" s="1220"/>
      <c r="E63" s="1221"/>
      <c r="F63" s="134">
        <v>5454</v>
      </c>
      <c r="G63" s="134">
        <v>6159</v>
      </c>
      <c r="H63" s="135">
        <v>6112</v>
      </c>
    </row>
    <row r="64" spans="2:8" x14ac:dyDescent="0.15"/>
  </sheetData>
  <sheetProtection algorithmName="SHA-512" hashValue="04xEwmVHgP64H9ivNRopKwHvtLq43JQAkgDzSzyNmHrIAHRrCHr17Gp9t09oWava5ixBZ2if43y1TyvMHw8nbw==" saltValue="oPEVKpWXSUqCnxgJwf83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77785-AA8A-4271-8496-C4866C1FE4A5}">
  <sheetPr>
    <pageSetUpPr fitToPage="1"/>
  </sheetPr>
  <dimension ref="A1:DE85"/>
  <sheetViews>
    <sheetView showGridLines="0" zoomScale="70" zoomScaleNormal="70" zoomScaleSheetLayoutView="55" workbookViewId="0">
      <selection activeCell="CT15" sqref="CT15"/>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40" t="s">
        <v>602</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603</v>
      </c>
    </row>
    <row r="50" spans="1:109" x14ac:dyDescent="0.15">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561</v>
      </c>
      <c r="BQ50" s="1233"/>
      <c r="BR50" s="1233"/>
      <c r="BS50" s="1233"/>
      <c r="BT50" s="1233"/>
      <c r="BU50" s="1233"/>
      <c r="BV50" s="1233"/>
      <c r="BW50" s="1233"/>
      <c r="BX50" s="1233" t="s">
        <v>562</v>
      </c>
      <c r="BY50" s="1233"/>
      <c r="BZ50" s="1233"/>
      <c r="CA50" s="1233"/>
      <c r="CB50" s="1233"/>
      <c r="CC50" s="1233"/>
      <c r="CD50" s="1233"/>
      <c r="CE50" s="1233"/>
      <c r="CF50" s="1233" t="s">
        <v>563</v>
      </c>
      <c r="CG50" s="1233"/>
      <c r="CH50" s="1233"/>
      <c r="CI50" s="1233"/>
      <c r="CJ50" s="1233"/>
      <c r="CK50" s="1233"/>
      <c r="CL50" s="1233"/>
      <c r="CM50" s="1233"/>
      <c r="CN50" s="1233" t="s">
        <v>564</v>
      </c>
      <c r="CO50" s="1233"/>
      <c r="CP50" s="1233"/>
      <c r="CQ50" s="1233"/>
      <c r="CR50" s="1233"/>
      <c r="CS50" s="1233"/>
      <c r="CT50" s="1233"/>
      <c r="CU50" s="1233"/>
      <c r="CV50" s="1233" t="s">
        <v>565</v>
      </c>
      <c r="CW50" s="1233"/>
      <c r="CX50" s="1233"/>
      <c r="CY50" s="1233"/>
      <c r="CZ50" s="1233"/>
      <c r="DA50" s="1233"/>
      <c r="DB50" s="1233"/>
      <c r="DC50" s="1233"/>
    </row>
    <row r="51" spans="1:109" ht="13.5" customHeight="1" x14ac:dyDescent="0.15">
      <c r="B51" s="259"/>
      <c r="G51" s="1236"/>
      <c r="H51" s="1236"/>
      <c r="I51" s="1249"/>
      <c r="J51" s="1249"/>
      <c r="K51" s="1235"/>
      <c r="L51" s="1235"/>
      <c r="M51" s="1235"/>
      <c r="N51" s="1235"/>
      <c r="AM51" s="359"/>
      <c r="AN51" s="1231" t="s">
        <v>604</v>
      </c>
      <c r="AO51" s="1231"/>
      <c r="AP51" s="1231"/>
      <c r="AQ51" s="1231"/>
      <c r="AR51" s="1231"/>
      <c r="AS51" s="1231"/>
      <c r="AT51" s="1231"/>
      <c r="AU51" s="1231"/>
      <c r="AV51" s="1231"/>
      <c r="AW51" s="1231"/>
      <c r="AX51" s="1231"/>
      <c r="AY51" s="1231"/>
      <c r="AZ51" s="1231"/>
      <c r="BA51" s="1231"/>
      <c r="BB51" s="1231" t="s">
        <v>605</v>
      </c>
      <c r="BC51" s="1231"/>
      <c r="BD51" s="1231"/>
      <c r="BE51" s="1231"/>
      <c r="BF51" s="1231"/>
      <c r="BG51" s="1231"/>
      <c r="BH51" s="1231"/>
      <c r="BI51" s="1231"/>
      <c r="BJ51" s="1231"/>
      <c r="BK51" s="1231"/>
      <c r="BL51" s="1231"/>
      <c r="BM51" s="1231"/>
      <c r="BN51" s="1231"/>
      <c r="BO51" s="1231"/>
      <c r="BP51" s="1228">
        <v>19</v>
      </c>
      <c r="BQ51" s="1228"/>
      <c r="BR51" s="1228"/>
      <c r="BS51" s="1228"/>
      <c r="BT51" s="1228"/>
      <c r="BU51" s="1228"/>
      <c r="BV51" s="1228"/>
      <c r="BW51" s="1228"/>
      <c r="BX51" s="1228">
        <v>17.2</v>
      </c>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x14ac:dyDescent="0.15">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606</v>
      </c>
      <c r="BC53" s="1231"/>
      <c r="BD53" s="1231"/>
      <c r="BE53" s="1231"/>
      <c r="BF53" s="1231"/>
      <c r="BG53" s="1231"/>
      <c r="BH53" s="1231"/>
      <c r="BI53" s="1231"/>
      <c r="BJ53" s="1231"/>
      <c r="BK53" s="1231"/>
      <c r="BL53" s="1231"/>
      <c r="BM53" s="1231"/>
      <c r="BN53" s="1231"/>
      <c r="BO53" s="1231"/>
      <c r="BP53" s="1228">
        <v>72.2</v>
      </c>
      <c r="BQ53" s="1228"/>
      <c r="BR53" s="1228"/>
      <c r="BS53" s="1228"/>
      <c r="BT53" s="1228"/>
      <c r="BU53" s="1228"/>
      <c r="BV53" s="1228"/>
      <c r="BW53" s="1228"/>
      <c r="BX53" s="1228">
        <v>73.2</v>
      </c>
      <c r="BY53" s="1228"/>
      <c r="BZ53" s="1228"/>
      <c r="CA53" s="1228"/>
      <c r="CB53" s="1228"/>
      <c r="CC53" s="1228"/>
      <c r="CD53" s="1228"/>
      <c r="CE53" s="1228"/>
      <c r="CF53" s="1228">
        <v>74</v>
      </c>
      <c r="CG53" s="1228"/>
      <c r="CH53" s="1228"/>
      <c r="CI53" s="1228"/>
      <c r="CJ53" s="1228"/>
      <c r="CK53" s="1228"/>
      <c r="CL53" s="1228"/>
      <c r="CM53" s="1228"/>
      <c r="CN53" s="1228">
        <v>75.2</v>
      </c>
      <c r="CO53" s="1228"/>
      <c r="CP53" s="1228"/>
      <c r="CQ53" s="1228"/>
      <c r="CR53" s="1228"/>
      <c r="CS53" s="1228"/>
      <c r="CT53" s="1228"/>
      <c r="CU53" s="1228"/>
      <c r="CV53" s="1228">
        <v>76.3</v>
      </c>
      <c r="CW53" s="1228"/>
      <c r="CX53" s="1228"/>
      <c r="CY53" s="1228"/>
      <c r="CZ53" s="1228"/>
      <c r="DA53" s="1228"/>
      <c r="DB53" s="1228"/>
      <c r="DC53" s="1228"/>
    </row>
    <row r="54" spans="1:109" x14ac:dyDescent="0.15">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9"/>
      <c r="G55" s="1234"/>
      <c r="H55" s="1234"/>
      <c r="I55" s="1234"/>
      <c r="J55" s="1234"/>
      <c r="K55" s="1235"/>
      <c r="L55" s="1235"/>
      <c r="M55" s="1235"/>
      <c r="N55" s="1235"/>
      <c r="AN55" s="1233" t="s">
        <v>607</v>
      </c>
      <c r="AO55" s="1233"/>
      <c r="AP55" s="1233"/>
      <c r="AQ55" s="1233"/>
      <c r="AR55" s="1233"/>
      <c r="AS55" s="1233"/>
      <c r="AT55" s="1233"/>
      <c r="AU55" s="1233"/>
      <c r="AV55" s="1233"/>
      <c r="AW55" s="1233"/>
      <c r="AX55" s="1233"/>
      <c r="AY55" s="1233"/>
      <c r="AZ55" s="1233"/>
      <c r="BA55" s="1233"/>
      <c r="BB55" s="1231" t="s">
        <v>605</v>
      </c>
      <c r="BC55" s="1231"/>
      <c r="BD55" s="1231"/>
      <c r="BE55" s="1231"/>
      <c r="BF55" s="1231"/>
      <c r="BG55" s="1231"/>
      <c r="BH55" s="1231"/>
      <c r="BI55" s="1231"/>
      <c r="BJ55" s="1231"/>
      <c r="BK55" s="1231"/>
      <c r="BL55" s="1231"/>
      <c r="BM55" s="1231"/>
      <c r="BN55" s="1231"/>
      <c r="BO55" s="1231"/>
      <c r="BP55" s="1228">
        <v>48</v>
      </c>
      <c r="BQ55" s="1228"/>
      <c r="BR55" s="1228"/>
      <c r="BS55" s="1228"/>
      <c r="BT55" s="1228"/>
      <c r="BU55" s="1228"/>
      <c r="BV55" s="1228"/>
      <c r="BW55" s="1228"/>
      <c r="BX55" s="1228">
        <v>49.1</v>
      </c>
      <c r="BY55" s="1228"/>
      <c r="BZ55" s="1228"/>
      <c r="CA55" s="1228"/>
      <c r="CB55" s="1228"/>
      <c r="CC55" s="1228"/>
      <c r="CD55" s="1228"/>
      <c r="CE55" s="1228"/>
      <c r="CF55" s="1228">
        <v>41.5</v>
      </c>
      <c r="CG55" s="1228"/>
      <c r="CH55" s="1228"/>
      <c r="CI55" s="1228"/>
      <c r="CJ55" s="1228"/>
      <c r="CK55" s="1228"/>
      <c r="CL55" s="1228"/>
      <c r="CM55" s="1228"/>
      <c r="CN55" s="1228">
        <v>25.2</v>
      </c>
      <c r="CO55" s="1228"/>
      <c r="CP55" s="1228"/>
      <c r="CQ55" s="1228"/>
      <c r="CR55" s="1228"/>
      <c r="CS55" s="1228"/>
      <c r="CT55" s="1228"/>
      <c r="CU55" s="1228"/>
      <c r="CV55" s="1228">
        <v>15.7</v>
      </c>
      <c r="CW55" s="1228"/>
      <c r="CX55" s="1228"/>
      <c r="CY55" s="1228"/>
      <c r="CZ55" s="1228"/>
      <c r="DA55" s="1228"/>
      <c r="DB55" s="1228"/>
      <c r="DC55" s="1228"/>
    </row>
    <row r="56" spans="1:109" x14ac:dyDescent="0.15">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606</v>
      </c>
      <c r="BC57" s="1231"/>
      <c r="BD57" s="1231"/>
      <c r="BE57" s="1231"/>
      <c r="BF57" s="1231"/>
      <c r="BG57" s="1231"/>
      <c r="BH57" s="1231"/>
      <c r="BI57" s="1231"/>
      <c r="BJ57" s="1231"/>
      <c r="BK57" s="1231"/>
      <c r="BL57" s="1231"/>
      <c r="BM57" s="1231"/>
      <c r="BN57" s="1231"/>
      <c r="BO57" s="1231"/>
      <c r="BP57" s="1228">
        <v>60.8</v>
      </c>
      <c r="BQ57" s="1228"/>
      <c r="BR57" s="1228"/>
      <c r="BS57" s="1228"/>
      <c r="BT57" s="1228"/>
      <c r="BU57" s="1228"/>
      <c r="BV57" s="1228"/>
      <c r="BW57" s="1228"/>
      <c r="BX57" s="1228">
        <v>61</v>
      </c>
      <c r="BY57" s="1228"/>
      <c r="BZ57" s="1228"/>
      <c r="CA57" s="1228"/>
      <c r="CB57" s="1228"/>
      <c r="CC57" s="1228"/>
      <c r="CD57" s="1228"/>
      <c r="CE57" s="1228"/>
      <c r="CF57" s="1228">
        <v>61.7</v>
      </c>
      <c r="CG57" s="1228"/>
      <c r="CH57" s="1228"/>
      <c r="CI57" s="1228"/>
      <c r="CJ57" s="1228"/>
      <c r="CK57" s="1228"/>
      <c r="CL57" s="1228"/>
      <c r="CM57" s="1228"/>
      <c r="CN57" s="1228">
        <v>62.5</v>
      </c>
      <c r="CO57" s="1228"/>
      <c r="CP57" s="1228"/>
      <c r="CQ57" s="1228"/>
      <c r="CR57" s="1228"/>
      <c r="CS57" s="1228"/>
      <c r="CT57" s="1228"/>
      <c r="CU57" s="1228"/>
      <c r="CV57" s="1228">
        <v>65</v>
      </c>
      <c r="CW57" s="1228"/>
      <c r="CX57" s="1228"/>
      <c r="CY57" s="1228"/>
      <c r="CZ57" s="1228"/>
      <c r="DA57" s="1228"/>
      <c r="DB57" s="1228"/>
      <c r="DC57" s="1228"/>
      <c r="DD57" s="363"/>
      <c r="DE57" s="362"/>
    </row>
    <row r="58" spans="1:109" s="358" customFormat="1" x14ac:dyDescent="0.15">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608</v>
      </c>
    </row>
    <row r="64" spans="1:109" x14ac:dyDescent="0.15">
      <c r="B64" s="259"/>
      <c r="G64" s="357"/>
      <c r="I64" s="369"/>
      <c r="J64" s="369"/>
      <c r="K64" s="369"/>
      <c r="L64" s="369"/>
      <c r="M64" s="369"/>
      <c r="N64" s="370"/>
      <c r="AM64" s="357"/>
      <c r="AN64" s="357" t="s">
        <v>601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0" t="s">
        <v>609</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603</v>
      </c>
    </row>
    <row r="72" spans="2:107" x14ac:dyDescent="0.15">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561</v>
      </c>
      <c r="BQ72" s="1233"/>
      <c r="BR72" s="1233"/>
      <c r="BS72" s="1233"/>
      <c r="BT72" s="1233"/>
      <c r="BU72" s="1233"/>
      <c r="BV72" s="1233"/>
      <c r="BW72" s="1233"/>
      <c r="BX72" s="1233" t="s">
        <v>562</v>
      </c>
      <c r="BY72" s="1233"/>
      <c r="BZ72" s="1233"/>
      <c r="CA72" s="1233"/>
      <c r="CB72" s="1233"/>
      <c r="CC72" s="1233"/>
      <c r="CD72" s="1233"/>
      <c r="CE72" s="1233"/>
      <c r="CF72" s="1233" t="s">
        <v>563</v>
      </c>
      <c r="CG72" s="1233"/>
      <c r="CH72" s="1233"/>
      <c r="CI72" s="1233"/>
      <c r="CJ72" s="1233"/>
      <c r="CK72" s="1233"/>
      <c r="CL72" s="1233"/>
      <c r="CM72" s="1233"/>
      <c r="CN72" s="1233" t="s">
        <v>564</v>
      </c>
      <c r="CO72" s="1233"/>
      <c r="CP72" s="1233"/>
      <c r="CQ72" s="1233"/>
      <c r="CR72" s="1233"/>
      <c r="CS72" s="1233"/>
      <c r="CT72" s="1233"/>
      <c r="CU72" s="1233"/>
      <c r="CV72" s="1233" t="s">
        <v>565</v>
      </c>
      <c r="CW72" s="1233"/>
      <c r="CX72" s="1233"/>
      <c r="CY72" s="1233"/>
      <c r="CZ72" s="1233"/>
      <c r="DA72" s="1233"/>
      <c r="DB72" s="1233"/>
      <c r="DC72" s="1233"/>
    </row>
    <row r="73" spans="2:107" x14ac:dyDescent="0.15">
      <c r="B73" s="259"/>
      <c r="G73" s="1236"/>
      <c r="H73" s="1236"/>
      <c r="I73" s="1236"/>
      <c r="J73" s="1236"/>
      <c r="K73" s="1232"/>
      <c r="L73" s="1232"/>
      <c r="M73" s="1232"/>
      <c r="N73" s="1232"/>
      <c r="AM73" s="359"/>
      <c r="AN73" s="1231" t="s">
        <v>604</v>
      </c>
      <c r="AO73" s="1231"/>
      <c r="AP73" s="1231"/>
      <c r="AQ73" s="1231"/>
      <c r="AR73" s="1231"/>
      <c r="AS73" s="1231"/>
      <c r="AT73" s="1231"/>
      <c r="AU73" s="1231"/>
      <c r="AV73" s="1231"/>
      <c r="AW73" s="1231"/>
      <c r="AX73" s="1231"/>
      <c r="AY73" s="1231"/>
      <c r="AZ73" s="1231"/>
      <c r="BA73" s="1231"/>
      <c r="BB73" s="1231" t="s">
        <v>605</v>
      </c>
      <c r="BC73" s="1231"/>
      <c r="BD73" s="1231"/>
      <c r="BE73" s="1231"/>
      <c r="BF73" s="1231"/>
      <c r="BG73" s="1231"/>
      <c r="BH73" s="1231"/>
      <c r="BI73" s="1231"/>
      <c r="BJ73" s="1231"/>
      <c r="BK73" s="1231"/>
      <c r="BL73" s="1231"/>
      <c r="BM73" s="1231"/>
      <c r="BN73" s="1231"/>
      <c r="BO73" s="1231"/>
      <c r="BP73" s="1228">
        <v>19</v>
      </c>
      <c r="BQ73" s="1228"/>
      <c r="BR73" s="1228"/>
      <c r="BS73" s="1228"/>
      <c r="BT73" s="1228"/>
      <c r="BU73" s="1228"/>
      <c r="BV73" s="1228"/>
      <c r="BW73" s="1228"/>
      <c r="BX73" s="1228">
        <v>17.2</v>
      </c>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x14ac:dyDescent="0.15">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610</v>
      </c>
      <c r="BC75" s="1231"/>
      <c r="BD75" s="1231"/>
      <c r="BE75" s="1231"/>
      <c r="BF75" s="1231"/>
      <c r="BG75" s="1231"/>
      <c r="BH75" s="1231"/>
      <c r="BI75" s="1231"/>
      <c r="BJ75" s="1231"/>
      <c r="BK75" s="1231"/>
      <c r="BL75" s="1231"/>
      <c r="BM75" s="1231"/>
      <c r="BN75" s="1231"/>
      <c r="BO75" s="1231"/>
      <c r="BP75" s="1228">
        <v>11.7</v>
      </c>
      <c r="BQ75" s="1228"/>
      <c r="BR75" s="1228"/>
      <c r="BS75" s="1228"/>
      <c r="BT75" s="1228"/>
      <c r="BU75" s="1228"/>
      <c r="BV75" s="1228"/>
      <c r="BW75" s="1228"/>
      <c r="BX75" s="1228">
        <v>12.2</v>
      </c>
      <c r="BY75" s="1228"/>
      <c r="BZ75" s="1228"/>
      <c r="CA75" s="1228"/>
      <c r="CB75" s="1228"/>
      <c r="CC75" s="1228"/>
      <c r="CD75" s="1228"/>
      <c r="CE75" s="1228"/>
      <c r="CF75" s="1228">
        <v>12</v>
      </c>
      <c r="CG75" s="1228"/>
      <c r="CH75" s="1228"/>
      <c r="CI75" s="1228"/>
      <c r="CJ75" s="1228"/>
      <c r="CK75" s="1228"/>
      <c r="CL75" s="1228"/>
      <c r="CM75" s="1228"/>
      <c r="CN75" s="1228">
        <v>11.8</v>
      </c>
      <c r="CO75" s="1228"/>
      <c r="CP75" s="1228"/>
      <c r="CQ75" s="1228"/>
      <c r="CR75" s="1228"/>
      <c r="CS75" s="1228"/>
      <c r="CT75" s="1228"/>
      <c r="CU75" s="1228"/>
      <c r="CV75" s="1228">
        <v>11.7</v>
      </c>
      <c r="CW75" s="1228"/>
      <c r="CX75" s="1228"/>
      <c r="CY75" s="1228"/>
      <c r="CZ75" s="1228"/>
      <c r="DA75" s="1228"/>
      <c r="DB75" s="1228"/>
      <c r="DC75" s="1228"/>
    </row>
    <row r="76" spans="2:107" x14ac:dyDescent="0.15">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34"/>
      <c r="H77" s="1234"/>
      <c r="I77" s="1234"/>
      <c r="J77" s="1234"/>
      <c r="K77" s="1232"/>
      <c r="L77" s="1232"/>
      <c r="M77" s="1232"/>
      <c r="N77" s="1232"/>
      <c r="AN77" s="1233" t="s">
        <v>607</v>
      </c>
      <c r="AO77" s="1233"/>
      <c r="AP77" s="1233"/>
      <c r="AQ77" s="1233"/>
      <c r="AR77" s="1233"/>
      <c r="AS77" s="1233"/>
      <c r="AT77" s="1233"/>
      <c r="AU77" s="1233"/>
      <c r="AV77" s="1233"/>
      <c r="AW77" s="1233"/>
      <c r="AX77" s="1233"/>
      <c r="AY77" s="1233"/>
      <c r="AZ77" s="1233"/>
      <c r="BA77" s="1233"/>
      <c r="BB77" s="1231" t="s">
        <v>605</v>
      </c>
      <c r="BC77" s="1231"/>
      <c r="BD77" s="1231"/>
      <c r="BE77" s="1231"/>
      <c r="BF77" s="1231"/>
      <c r="BG77" s="1231"/>
      <c r="BH77" s="1231"/>
      <c r="BI77" s="1231"/>
      <c r="BJ77" s="1231"/>
      <c r="BK77" s="1231"/>
      <c r="BL77" s="1231"/>
      <c r="BM77" s="1231"/>
      <c r="BN77" s="1231"/>
      <c r="BO77" s="1231"/>
      <c r="BP77" s="1228">
        <v>48</v>
      </c>
      <c r="BQ77" s="1228"/>
      <c r="BR77" s="1228"/>
      <c r="BS77" s="1228"/>
      <c r="BT77" s="1228"/>
      <c r="BU77" s="1228"/>
      <c r="BV77" s="1228"/>
      <c r="BW77" s="1228"/>
      <c r="BX77" s="1228">
        <v>49.1</v>
      </c>
      <c r="BY77" s="1228"/>
      <c r="BZ77" s="1228"/>
      <c r="CA77" s="1228"/>
      <c r="CB77" s="1228"/>
      <c r="CC77" s="1228"/>
      <c r="CD77" s="1228"/>
      <c r="CE77" s="1228"/>
      <c r="CF77" s="1228">
        <v>41.5</v>
      </c>
      <c r="CG77" s="1228"/>
      <c r="CH77" s="1228"/>
      <c r="CI77" s="1228"/>
      <c r="CJ77" s="1228"/>
      <c r="CK77" s="1228"/>
      <c r="CL77" s="1228"/>
      <c r="CM77" s="1228"/>
      <c r="CN77" s="1228">
        <v>25.2</v>
      </c>
      <c r="CO77" s="1228"/>
      <c r="CP77" s="1228"/>
      <c r="CQ77" s="1228"/>
      <c r="CR77" s="1228"/>
      <c r="CS77" s="1228"/>
      <c r="CT77" s="1228"/>
      <c r="CU77" s="1228"/>
      <c r="CV77" s="1228">
        <v>15.7</v>
      </c>
      <c r="CW77" s="1228"/>
      <c r="CX77" s="1228"/>
      <c r="CY77" s="1228"/>
      <c r="CZ77" s="1228"/>
      <c r="DA77" s="1228"/>
      <c r="DB77" s="1228"/>
      <c r="DC77" s="1228"/>
    </row>
    <row r="78" spans="2:107" x14ac:dyDescent="0.15">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610</v>
      </c>
      <c r="BC79" s="1231"/>
      <c r="BD79" s="1231"/>
      <c r="BE79" s="1231"/>
      <c r="BF79" s="1231"/>
      <c r="BG79" s="1231"/>
      <c r="BH79" s="1231"/>
      <c r="BI79" s="1231"/>
      <c r="BJ79" s="1231"/>
      <c r="BK79" s="1231"/>
      <c r="BL79" s="1231"/>
      <c r="BM79" s="1231"/>
      <c r="BN79" s="1231"/>
      <c r="BO79" s="1231"/>
      <c r="BP79" s="1228">
        <v>9.6</v>
      </c>
      <c r="BQ79" s="1228"/>
      <c r="BR79" s="1228"/>
      <c r="BS79" s="1228"/>
      <c r="BT79" s="1228"/>
      <c r="BU79" s="1228"/>
      <c r="BV79" s="1228"/>
      <c r="BW79" s="1228"/>
      <c r="BX79" s="1228">
        <v>9.5</v>
      </c>
      <c r="BY79" s="1228"/>
      <c r="BZ79" s="1228"/>
      <c r="CA79" s="1228"/>
      <c r="CB79" s="1228"/>
      <c r="CC79" s="1228"/>
      <c r="CD79" s="1228"/>
      <c r="CE79" s="1228"/>
      <c r="CF79" s="1228">
        <v>9.1999999999999993</v>
      </c>
      <c r="CG79" s="1228"/>
      <c r="CH79" s="1228"/>
      <c r="CI79" s="1228"/>
      <c r="CJ79" s="1228"/>
      <c r="CK79" s="1228"/>
      <c r="CL79" s="1228"/>
      <c r="CM79" s="1228"/>
      <c r="CN79" s="1228">
        <v>8.9</v>
      </c>
      <c r="CO79" s="1228"/>
      <c r="CP79" s="1228"/>
      <c r="CQ79" s="1228"/>
      <c r="CR79" s="1228"/>
      <c r="CS79" s="1228"/>
      <c r="CT79" s="1228"/>
      <c r="CU79" s="1228"/>
      <c r="CV79" s="1228">
        <v>8.9</v>
      </c>
      <c r="CW79" s="1228"/>
      <c r="CX79" s="1228"/>
      <c r="CY79" s="1228"/>
      <c r="CZ79" s="1228"/>
      <c r="DA79" s="1228"/>
      <c r="DB79" s="1228"/>
      <c r="DC79" s="1228"/>
    </row>
    <row r="80" spans="2:107" x14ac:dyDescent="0.15">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YJyhv0FuCnGL/2EQ35DEaPlttUJFzKsCB4fH7OjoDwhBtkxa1UGLrd7ZHwv6KEtGOeItoTerDp40XNFxQTVJPA==" saltValue="YXgMgeBMgExd2NXTiZRUb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B8629-C493-404C-AF68-5A1DBDBA8DA2}">
  <sheetPr>
    <pageSetUpPr fitToPage="1"/>
  </sheetPr>
  <dimension ref="A1:DR125"/>
  <sheetViews>
    <sheetView showGridLines="0" topLeftCell="G74" zoomScale="70" zoomScaleNormal="70" zoomScaleSheetLayoutView="70" workbookViewId="0">
      <selection activeCell="CT15" sqref="CT15"/>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508</v>
      </c>
    </row>
  </sheetData>
  <sheetProtection algorithmName="SHA-512" hashValue="Z4CGvjqARD++PKxxNDfZYkHUtdJG9Oo/i4CwI/ZZVk4uBnLbU4Kq3zBHmrIee3FysYFKcCQoytCR4fEmSc8RnA==" saltValue="zc3VWdJsv4hbMJNXW0Uu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08883-4FDE-4D84-924B-312DC0E8EC74}">
  <sheetPr>
    <pageSetUpPr fitToPage="1"/>
  </sheetPr>
  <dimension ref="A1:DR125"/>
  <sheetViews>
    <sheetView showGridLines="0" topLeftCell="A47" zoomScale="55" zoomScaleNormal="55" zoomScaleSheetLayoutView="55" workbookViewId="0">
      <selection activeCell="CT15" sqref="CT15"/>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508</v>
      </c>
    </row>
  </sheetData>
  <sheetProtection algorithmName="SHA-512" hashValue="vynB3m9UFPv6iLbbq2ydYasHrSOCU3HTOvWEj132ly8MQnmTpDHifiOcoC5fgu9FgItC39fg9FWGsO51f6J3FA==" saltValue="y4fGRYqoDw5bRhVohuVX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558</v>
      </c>
      <c r="G2" s="149"/>
      <c r="H2" s="150"/>
    </row>
    <row r="3" spans="1:8" x14ac:dyDescent="0.15">
      <c r="A3" s="146" t="s">
        <v>551</v>
      </c>
      <c r="B3" s="151"/>
      <c r="C3" s="152"/>
      <c r="D3" s="153">
        <v>70747</v>
      </c>
      <c r="E3" s="154"/>
      <c r="F3" s="155">
        <v>85173</v>
      </c>
      <c r="G3" s="156"/>
      <c r="H3" s="157"/>
    </row>
    <row r="4" spans="1:8" x14ac:dyDescent="0.15">
      <c r="A4" s="158"/>
      <c r="B4" s="159"/>
      <c r="C4" s="160"/>
      <c r="D4" s="161">
        <v>42560</v>
      </c>
      <c r="E4" s="162"/>
      <c r="F4" s="163">
        <v>43913</v>
      </c>
      <c r="G4" s="164"/>
      <c r="H4" s="165"/>
    </row>
    <row r="5" spans="1:8" x14ac:dyDescent="0.15">
      <c r="A5" s="146" t="s">
        <v>553</v>
      </c>
      <c r="B5" s="151"/>
      <c r="C5" s="152"/>
      <c r="D5" s="153">
        <v>96076</v>
      </c>
      <c r="E5" s="154"/>
      <c r="F5" s="155">
        <v>94081</v>
      </c>
      <c r="G5" s="156"/>
      <c r="H5" s="157"/>
    </row>
    <row r="6" spans="1:8" x14ac:dyDescent="0.15">
      <c r="A6" s="158"/>
      <c r="B6" s="159"/>
      <c r="C6" s="160"/>
      <c r="D6" s="161">
        <v>65927</v>
      </c>
      <c r="E6" s="162"/>
      <c r="F6" s="163">
        <v>48949</v>
      </c>
      <c r="G6" s="164"/>
      <c r="H6" s="165"/>
    </row>
    <row r="7" spans="1:8" x14ac:dyDescent="0.15">
      <c r="A7" s="146" t="s">
        <v>554</v>
      </c>
      <c r="B7" s="151"/>
      <c r="C7" s="152"/>
      <c r="D7" s="153">
        <v>85604</v>
      </c>
      <c r="E7" s="154"/>
      <c r="F7" s="155">
        <v>92632</v>
      </c>
      <c r="G7" s="156"/>
      <c r="H7" s="157"/>
    </row>
    <row r="8" spans="1:8" x14ac:dyDescent="0.15">
      <c r="A8" s="158"/>
      <c r="B8" s="159"/>
      <c r="C8" s="160"/>
      <c r="D8" s="161">
        <v>71271</v>
      </c>
      <c r="E8" s="162"/>
      <c r="F8" s="163">
        <v>47978</v>
      </c>
      <c r="G8" s="164"/>
      <c r="H8" s="165"/>
    </row>
    <row r="9" spans="1:8" x14ac:dyDescent="0.15">
      <c r="A9" s="146" t="s">
        <v>555</v>
      </c>
      <c r="B9" s="151"/>
      <c r="C9" s="152"/>
      <c r="D9" s="153">
        <v>74623</v>
      </c>
      <c r="E9" s="154"/>
      <c r="F9" s="155">
        <v>96469</v>
      </c>
      <c r="G9" s="156"/>
      <c r="H9" s="157"/>
    </row>
    <row r="10" spans="1:8" x14ac:dyDescent="0.15">
      <c r="A10" s="158"/>
      <c r="B10" s="159"/>
      <c r="C10" s="160"/>
      <c r="D10" s="161">
        <v>49732</v>
      </c>
      <c r="E10" s="162"/>
      <c r="F10" s="163">
        <v>49775</v>
      </c>
      <c r="G10" s="164"/>
      <c r="H10" s="165"/>
    </row>
    <row r="11" spans="1:8" x14ac:dyDescent="0.15">
      <c r="A11" s="146" t="s">
        <v>556</v>
      </c>
      <c r="B11" s="151"/>
      <c r="C11" s="152"/>
      <c r="D11" s="153">
        <v>85983</v>
      </c>
      <c r="E11" s="154"/>
      <c r="F11" s="155">
        <v>85743</v>
      </c>
      <c r="G11" s="156"/>
      <c r="H11" s="157"/>
    </row>
    <row r="12" spans="1:8" x14ac:dyDescent="0.15">
      <c r="A12" s="158"/>
      <c r="B12" s="159"/>
      <c r="C12" s="166"/>
      <c r="D12" s="161">
        <v>37610</v>
      </c>
      <c r="E12" s="162"/>
      <c r="F12" s="163">
        <v>45231</v>
      </c>
      <c r="G12" s="164"/>
      <c r="H12" s="165"/>
    </row>
    <row r="13" spans="1:8" x14ac:dyDescent="0.15">
      <c r="A13" s="146"/>
      <c r="B13" s="151"/>
      <c r="C13" s="152"/>
      <c r="D13" s="153">
        <v>82607</v>
      </c>
      <c r="E13" s="154"/>
      <c r="F13" s="155">
        <v>90820</v>
      </c>
      <c r="G13" s="167"/>
      <c r="H13" s="157"/>
    </row>
    <row r="14" spans="1:8" x14ac:dyDescent="0.15">
      <c r="A14" s="158"/>
      <c r="B14" s="159"/>
      <c r="C14" s="160"/>
      <c r="D14" s="161">
        <v>53420</v>
      </c>
      <c r="E14" s="162"/>
      <c r="F14" s="163">
        <v>47169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9.5299999999999994</v>
      </c>
      <c r="C19" s="168">
        <f>ROUND(VALUE(SUBSTITUTE(実質収支比率等に係る経年分析!G$48,"▲","-")),2)</f>
        <v>11.11</v>
      </c>
      <c r="D19" s="168">
        <f>ROUND(VALUE(SUBSTITUTE(実質収支比率等に係る経年分析!H$48,"▲","-")),2)</f>
        <v>9.77</v>
      </c>
      <c r="E19" s="168">
        <f>ROUND(VALUE(SUBSTITUTE(実質収支比率等に係る経年分析!I$48,"▲","-")),2)</f>
        <v>8.8000000000000007</v>
      </c>
      <c r="F19" s="168">
        <f>ROUND(VALUE(SUBSTITUTE(実質収支比率等に係る経年分析!J$48,"▲","-")),2)</f>
        <v>10.6</v>
      </c>
    </row>
    <row r="20" spans="1:11" x14ac:dyDescent="0.15">
      <c r="A20" s="168" t="s">
        <v>57</v>
      </c>
      <c r="B20" s="168">
        <f>ROUND(VALUE(SUBSTITUTE(実質収支比率等に係る経年分析!F$47,"▲","-")),2)</f>
        <v>19.8</v>
      </c>
      <c r="C20" s="168">
        <f>ROUND(VALUE(SUBSTITUTE(実質収支比率等に係る経年分析!G$47,"▲","-")),2)</f>
        <v>18.28</v>
      </c>
      <c r="D20" s="168">
        <f>ROUND(VALUE(SUBSTITUTE(実質収支比率等に係る経年分析!H$47,"▲","-")),2)</f>
        <v>18.64</v>
      </c>
      <c r="E20" s="168">
        <f>ROUND(VALUE(SUBSTITUTE(実質収支比率等に係る経年分析!I$47,"▲","-")),2)</f>
        <v>20.27</v>
      </c>
      <c r="F20" s="168">
        <f>ROUND(VALUE(SUBSTITUTE(実質収支比率等に係る経年分析!J$47,"▲","-")),2)</f>
        <v>20.59</v>
      </c>
    </row>
    <row r="21" spans="1:11" x14ac:dyDescent="0.15">
      <c r="A21" s="168" t="s">
        <v>58</v>
      </c>
      <c r="B21" s="168">
        <f>IF(ISNUMBER(VALUE(SUBSTITUTE(実質収支比率等に係る経年分析!F$49,"▲","-"))),ROUND(VALUE(SUBSTITUTE(実質収支比率等に係る経年分析!F$49,"▲","-")),2),NA())</f>
        <v>-0.97</v>
      </c>
      <c r="C21" s="168">
        <f>IF(ISNUMBER(VALUE(SUBSTITUTE(実質収支比率等に係る経年分析!G$49,"▲","-"))),ROUND(VALUE(SUBSTITUTE(実質収支比率等に係る経年分析!G$49,"▲","-")),2),NA())</f>
        <v>0.48</v>
      </c>
      <c r="D21" s="168">
        <f>IF(ISNUMBER(VALUE(SUBSTITUTE(実質収支比率等に係る経年分析!H$49,"▲","-"))),ROUND(VALUE(SUBSTITUTE(実質収支比率等に係る経年分析!H$49,"▲","-")),2),NA())</f>
        <v>0.39</v>
      </c>
      <c r="E21" s="168">
        <f>IF(ISNUMBER(VALUE(SUBSTITUTE(実質収支比率等に係る経年分析!I$49,"▲","-"))),ROUND(VALUE(SUBSTITUTE(実質収支比率等に係る経年分析!I$49,"▲","-")),2),NA())</f>
        <v>1.73</v>
      </c>
      <c r="F21" s="168">
        <f>IF(ISNUMBER(VALUE(SUBSTITUTE(実質収支比率等に係る経年分析!J$49,"▲","-"))),ROUND(VALUE(SUBSTITUTE(実質収支比率等に係る経年分析!J$49,"▲","-")),2),NA())</f>
        <v>1.67</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0.04</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飯山市ケーブルテレビ事業特別会計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0.08</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7.0000000000000007E-2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0.09</v>
      </c>
    </row>
    <row r="30" spans="1:11" x14ac:dyDescent="0.15">
      <c r="A30" s="169" t="str">
        <f>IF(連結実質赤字比率に係る赤字・黒字の構成分析!C$40="",NA(),連結実質赤字比率に係る赤字・黒字の構成分析!C$40)</f>
        <v>飯山市国民健康保険特別会計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0.47</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0.13</v>
      </c>
    </row>
    <row r="31" spans="1:11" x14ac:dyDescent="0.15">
      <c r="A31" s="169" t="str">
        <f>IF(連結実質赤字比率に係る赤字・黒字の構成分析!C$39="",NA(),連結実質赤字比率に係る赤字・黒字の構成分析!C$39)</f>
        <v>飯山市特定環境保全公共下水道事業特別会計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7.0000000000000007E-2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0.19</v>
      </c>
    </row>
    <row r="32" spans="1:11" x14ac:dyDescent="0.15">
      <c r="A32" s="169" t="str">
        <f>IF(連結実質赤字比率に係る赤字・黒字の構成分析!C$38="",NA(),連結実質赤字比率に係る赤字・黒字の構成分析!C$38)</f>
        <v>飯山市農業集落排水事業特別会計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0.14000000000000001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v>
      </c>
    </row>
    <row r="33" spans="1:16" x14ac:dyDescent="0.15">
      <c r="A33" s="169" t="str">
        <f>IF(連結実質赤字比率に係る赤字・黒字の構成分析!C$37="",NA(),連結実質赤字比率に係る赤字・黒字の構成分析!C$37)</f>
        <v>飯山市公共下水道事業特別会計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v>
      </c>
    </row>
    <row r="34" spans="1:16" x14ac:dyDescent="0.15">
      <c r="A34" s="169" t="str">
        <f>IF(連結実質赤字比率に係る赤字・黒字の構成分析!C$36="",NA(),連結実質赤字比率に係る赤字・黒字の構成分析!C$36)</f>
        <v>飯山市介護保険特別会計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1.85</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9.3800000000000008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9.61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8.6999999999999993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10.47</v>
      </c>
    </row>
    <row r="36" spans="1:16" x14ac:dyDescent="0.15">
      <c r="A36" s="169" t="str">
        <f>IF(連結実質赤字比率に係る赤字・黒字の構成分析!C$34="",NA(),連結実質赤字比率に係る赤字・黒字の構成分析!C$34)</f>
        <v>飯山市水道事業会計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12.17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13.66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14.12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14.22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14.44</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1504</v>
      </c>
      <c r="E42" s="170"/>
      <c r="F42" s="170"/>
      <c r="G42" s="170">
        <f>'実質公債費比率（分子）の構造'!L$52</f>
        <v>1653</v>
      </c>
      <c r="H42" s="170"/>
      <c r="I42" s="170"/>
      <c r="J42" s="170">
        <f>'実質公債費比率（分子）の構造'!M$52</f>
        <v>1749</v>
      </c>
      <c r="K42" s="170"/>
      <c r="L42" s="170"/>
      <c r="M42" s="170">
        <f>'実質公債費比率（分子）の構造'!N$52</f>
        <v>1788</v>
      </c>
      <c r="N42" s="170"/>
      <c r="O42" s="170"/>
      <c r="P42" s="170">
        <f>'実質公債費比率（分子）の構造'!O$52</f>
        <v>1895</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0</v>
      </c>
      <c r="C44" s="170"/>
      <c r="D44" s="170"/>
      <c r="E44" s="170">
        <f>'実質公債費比率（分子）の構造'!L$50</f>
        <v>0</v>
      </c>
      <c r="F44" s="170"/>
      <c r="G44" s="170"/>
      <c r="H44" s="170" t="str">
        <f>'実質公債費比率（分子）の構造'!M$50</f>
        <v>-</v>
      </c>
      <c r="I44" s="170"/>
      <c r="J44" s="170"/>
      <c r="K44" s="170">
        <f>'実質公債費比率（分子）の構造'!N$50</f>
        <v>0</v>
      </c>
      <c r="L44" s="170"/>
      <c r="M44" s="170"/>
      <c r="N44" s="170">
        <f>'実質公債費比率（分子）の構造'!O$50</f>
        <v>0</v>
      </c>
      <c r="O44" s="170"/>
      <c r="P44" s="170"/>
    </row>
    <row r="45" spans="1:16" x14ac:dyDescent="0.15">
      <c r="A45" s="170" t="s">
        <v>68</v>
      </c>
      <c r="B45" s="170">
        <f>'実質公債費比率（分子）の構造'!K$49</f>
        <v>200</v>
      </c>
      <c r="C45" s="170"/>
      <c r="D45" s="170"/>
      <c r="E45" s="170">
        <f>'実質公債費比率（分子）の構造'!L$49</f>
        <v>202</v>
      </c>
      <c r="F45" s="170"/>
      <c r="G45" s="170"/>
      <c r="H45" s="170">
        <f>'実質公債費比率（分子）の構造'!M$49</f>
        <v>187</v>
      </c>
      <c r="I45" s="170"/>
      <c r="J45" s="170"/>
      <c r="K45" s="170">
        <f>'実質公債費比率（分子）の構造'!N$49</f>
        <v>188</v>
      </c>
      <c r="L45" s="170"/>
      <c r="M45" s="170"/>
      <c r="N45" s="170">
        <f>'実質公債費比率（分子）の構造'!O$49</f>
        <v>181</v>
      </c>
      <c r="O45" s="170"/>
      <c r="P45" s="170"/>
    </row>
    <row r="46" spans="1:16" x14ac:dyDescent="0.15">
      <c r="A46" s="170" t="s">
        <v>69</v>
      </c>
      <c r="B46" s="170">
        <f>'実質公債費比率（分子）の構造'!K$48</f>
        <v>932</v>
      </c>
      <c r="C46" s="170"/>
      <c r="D46" s="170"/>
      <c r="E46" s="170">
        <f>'実質公債費比率（分子）の構造'!L$48</f>
        <v>851</v>
      </c>
      <c r="F46" s="170"/>
      <c r="G46" s="170"/>
      <c r="H46" s="170">
        <f>'実質公債費比率（分子）の構造'!M$48</f>
        <v>811</v>
      </c>
      <c r="I46" s="170"/>
      <c r="J46" s="170"/>
      <c r="K46" s="170">
        <f>'実質公債費比率（分子）の構造'!N$48</f>
        <v>789</v>
      </c>
      <c r="L46" s="170"/>
      <c r="M46" s="170"/>
      <c r="N46" s="170">
        <f>'実質公債費比率（分子）の構造'!O$48</f>
        <v>789</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1132</v>
      </c>
      <c r="C49" s="170"/>
      <c r="D49" s="170"/>
      <c r="E49" s="170">
        <f>'実質公債費比率（分子）の構造'!L$45</f>
        <v>1395</v>
      </c>
      <c r="F49" s="170"/>
      <c r="G49" s="170"/>
      <c r="H49" s="170">
        <f>'実質公債費比率（分子）の構造'!M$45</f>
        <v>1528</v>
      </c>
      <c r="I49" s="170"/>
      <c r="J49" s="170"/>
      <c r="K49" s="170">
        <f>'実質公債費比率（分子）の構造'!N$45</f>
        <v>1579</v>
      </c>
      <c r="L49" s="170"/>
      <c r="M49" s="170"/>
      <c r="N49" s="170">
        <f>'実質公債費比率（分子）の構造'!O$45</f>
        <v>1749</v>
      </c>
      <c r="O49" s="170"/>
      <c r="P49" s="170"/>
    </row>
    <row r="50" spans="1:16" x14ac:dyDescent="0.15">
      <c r="A50" s="170" t="s">
        <v>73</v>
      </c>
      <c r="B50" s="170" t="e">
        <f>NA()</f>
        <v>#N/A</v>
      </c>
      <c r="C50" s="170">
        <f>IF(ISNUMBER('実質公債費比率（分子）の構造'!K$53),'実質公債費比率（分子）の構造'!K$53,NA())</f>
        <v>760</v>
      </c>
      <c r="D50" s="170" t="e">
        <f>NA()</f>
        <v>#N/A</v>
      </c>
      <c r="E50" s="170" t="e">
        <f>NA()</f>
        <v>#N/A</v>
      </c>
      <c r="F50" s="170">
        <f>IF(ISNUMBER('実質公債費比率（分子）の構造'!L$53),'実質公債費比率（分子）の構造'!L$53,NA())</f>
        <v>795</v>
      </c>
      <c r="G50" s="170" t="e">
        <f>NA()</f>
        <v>#N/A</v>
      </c>
      <c r="H50" s="170" t="e">
        <f>NA()</f>
        <v>#N/A</v>
      </c>
      <c r="I50" s="170">
        <f>IF(ISNUMBER('実質公債費比率（分子）の構造'!M$53),'実質公債費比率（分子）の構造'!M$53,NA())</f>
        <v>777</v>
      </c>
      <c r="J50" s="170" t="e">
        <f>NA()</f>
        <v>#N/A</v>
      </c>
      <c r="K50" s="170" t="e">
        <f>NA()</f>
        <v>#N/A</v>
      </c>
      <c r="L50" s="170">
        <f>IF(ISNUMBER('実質公債費比率（分子）の構造'!N$53),'実質公債費比率（分子）の構造'!N$53,NA())</f>
        <v>768</v>
      </c>
      <c r="M50" s="170" t="e">
        <f>NA()</f>
        <v>#N/A</v>
      </c>
      <c r="N50" s="170" t="e">
        <f>NA()</f>
        <v>#N/A</v>
      </c>
      <c r="O50" s="170">
        <f>IF(ISNUMBER('実質公債費比率（分子）の構造'!O$53),'実質公債費比率（分子）の構造'!O$53,NA())</f>
        <v>824</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17090</v>
      </c>
      <c r="E56" s="169"/>
      <c r="F56" s="169"/>
      <c r="G56" s="169">
        <f>'将来負担比率（分子）の構造'!J$52</f>
        <v>17017</v>
      </c>
      <c r="H56" s="169"/>
      <c r="I56" s="169"/>
      <c r="J56" s="169">
        <f>'将来負担比率（分子）の構造'!K$52</f>
        <v>17029</v>
      </c>
      <c r="K56" s="169"/>
      <c r="L56" s="169"/>
      <c r="M56" s="169">
        <f>'将来負担比率（分子）の構造'!L$52</f>
        <v>16003</v>
      </c>
      <c r="N56" s="169"/>
      <c r="O56" s="169"/>
      <c r="P56" s="169">
        <f>'将来負担比率（分子）の構造'!M$52</f>
        <v>15431</v>
      </c>
    </row>
    <row r="57" spans="1:16" x14ac:dyDescent="0.15">
      <c r="A57" s="169" t="s">
        <v>44</v>
      </c>
      <c r="B57" s="169"/>
      <c r="C57" s="169"/>
      <c r="D57" s="169">
        <f>'将来負担比率（分子）の構造'!I$51</f>
        <v>970</v>
      </c>
      <c r="E57" s="169"/>
      <c r="F57" s="169"/>
      <c r="G57" s="169">
        <f>'将来負担比率（分子）の構造'!J$51</f>
        <v>938</v>
      </c>
      <c r="H57" s="169"/>
      <c r="I57" s="169"/>
      <c r="J57" s="169">
        <f>'将来負担比率（分子）の構造'!K$51</f>
        <v>878</v>
      </c>
      <c r="K57" s="169"/>
      <c r="L57" s="169"/>
      <c r="M57" s="169">
        <f>'将来負担比率（分子）の構造'!L$51</f>
        <v>801</v>
      </c>
      <c r="N57" s="169"/>
      <c r="O57" s="169"/>
      <c r="P57" s="169">
        <f>'将来負担比率（分子）の構造'!M$51</f>
        <v>838</v>
      </c>
    </row>
    <row r="58" spans="1:16" x14ac:dyDescent="0.15">
      <c r="A58" s="169" t="s">
        <v>43</v>
      </c>
      <c r="B58" s="169"/>
      <c r="C58" s="169"/>
      <c r="D58" s="169">
        <f>'将来負担比率（分子）の構造'!I$50</f>
        <v>4948</v>
      </c>
      <c r="E58" s="169"/>
      <c r="F58" s="169"/>
      <c r="G58" s="169">
        <f>'将来負担比率（分子）の構造'!J$50</f>
        <v>5064</v>
      </c>
      <c r="H58" s="169"/>
      <c r="I58" s="169"/>
      <c r="J58" s="169">
        <f>'将来負担比率（分子）の構造'!K$50</f>
        <v>5958</v>
      </c>
      <c r="K58" s="169"/>
      <c r="L58" s="169"/>
      <c r="M58" s="169">
        <f>'将来負担比率（分子）の構造'!L$50</f>
        <v>6759</v>
      </c>
      <c r="N58" s="169"/>
      <c r="O58" s="169"/>
      <c r="P58" s="169">
        <f>'将来負担比率（分子）の構造'!M$50</f>
        <v>6783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1963</v>
      </c>
      <c r="C62" s="169"/>
      <c r="D62" s="169"/>
      <c r="E62" s="169">
        <f>'将来負担比率（分子）の構造'!J$45</f>
        <v>1987</v>
      </c>
      <c r="F62" s="169"/>
      <c r="G62" s="169"/>
      <c r="H62" s="169">
        <f>'将来負担比率（分子）の構造'!K$45</f>
        <v>1926</v>
      </c>
      <c r="I62" s="169"/>
      <c r="J62" s="169"/>
      <c r="K62" s="169">
        <f>'将来負担比率（分子）の構造'!L$45</f>
        <v>1806</v>
      </c>
      <c r="L62" s="169"/>
      <c r="M62" s="169"/>
      <c r="N62" s="169">
        <f>'将来負担比率（分子）の構造'!M$45</f>
        <v>1777</v>
      </c>
      <c r="O62" s="169"/>
      <c r="P62" s="169"/>
    </row>
    <row r="63" spans="1:16" x14ac:dyDescent="0.15">
      <c r="A63" s="169" t="s">
        <v>36</v>
      </c>
      <c r="B63" s="169">
        <f>'将来負担比率（分子）の構造'!I$44</f>
        <v>1188</v>
      </c>
      <c r="C63" s="169"/>
      <c r="D63" s="169"/>
      <c r="E63" s="169">
        <f>'将来負担比率（分子）の構造'!J$44</f>
        <v>987</v>
      </c>
      <c r="F63" s="169"/>
      <c r="G63" s="169"/>
      <c r="H63" s="169">
        <f>'将来負担比率（分子）の構造'!K$44</f>
        <v>797</v>
      </c>
      <c r="I63" s="169"/>
      <c r="J63" s="169"/>
      <c r="K63" s="169">
        <f>'将来負担比率（分子）の構造'!L$44</f>
        <v>591</v>
      </c>
      <c r="L63" s="169"/>
      <c r="M63" s="169"/>
      <c r="N63" s="169">
        <f>'将来負担比率（分子）の構造'!M$44</f>
        <v>393</v>
      </c>
      <c r="O63" s="169"/>
      <c r="P63" s="169"/>
    </row>
    <row r="64" spans="1:16" x14ac:dyDescent="0.15">
      <c r="A64" s="169" t="s">
        <v>35</v>
      </c>
      <c r="B64" s="169">
        <f>'将来負担比率（分子）の構造'!I$43</f>
        <v>7759</v>
      </c>
      <c r="C64" s="169"/>
      <c r="D64" s="169"/>
      <c r="E64" s="169">
        <f>'将来負担比率（分子）の構造'!J$43</f>
        <v>7399</v>
      </c>
      <c r="F64" s="169"/>
      <c r="G64" s="169"/>
      <c r="H64" s="169">
        <f>'将来負担比率（分子）の構造'!K$43</f>
        <v>6996</v>
      </c>
      <c r="I64" s="169"/>
      <c r="J64" s="169"/>
      <c r="K64" s="169">
        <f>'将来負担比率（分子）の構造'!L$43</f>
        <v>6486</v>
      </c>
      <c r="L64" s="169"/>
      <c r="M64" s="169"/>
      <c r="N64" s="169">
        <f>'将来負担比率（分子）の構造'!M$43</f>
        <v>5977</v>
      </c>
      <c r="O64" s="169"/>
      <c r="P64" s="169"/>
    </row>
    <row r="65" spans="1:16" x14ac:dyDescent="0.15">
      <c r="A65" s="169" t="s">
        <v>34</v>
      </c>
      <c r="B65" s="169">
        <f>'将来負担比率（分子）の構造'!I$42</f>
        <v>748</v>
      </c>
      <c r="C65" s="169"/>
      <c r="D65" s="169"/>
      <c r="E65" s="169">
        <f>'将来負担比率（分子）の構造'!J$42</f>
        <v>658</v>
      </c>
      <c r="F65" s="169"/>
      <c r="G65" s="169"/>
      <c r="H65" s="169">
        <f>'将来負担比率（分子）の構造'!K$42</f>
        <v>574</v>
      </c>
      <c r="I65" s="169"/>
      <c r="J65" s="169"/>
      <c r="K65" s="169">
        <f>'将来負担比率（分子）の構造'!L$42</f>
        <v>455</v>
      </c>
      <c r="L65" s="169"/>
      <c r="M65" s="169"/>
      <c r="N65" s="169">
        <f>'将来負担比率（分子）の構造'!M$42</f>
        <v>371</v>
      </c>
      <c r="O65" s="169"/>
      <c r="P65" s="169"/>
    </row>
    <row r="66" spans="1:16" x14ac:dyDescent="0.15">
      <c r="A66" s="169" t="s">
        <v>33</v>
      </c>
      <c r="B66" s="169">
        <f>'将来負担比率（分子）の構造'!I$41</f>
        <v>12566</v>
      </c>
      <c r="C66" s="169"/>
      <c r="D66" s="169"/>
      <c r="E66" s="169">
        <f>'将来負担比率（分子）の構造'!J$41</f>
        <v>13085</v>
      </c>
      <c r="F66" s="169"/>
      <c r="G66" s="169"/>
      <c r="H66" s="169">
        <f>'将来負担比率（分子）の構造'!K$41</f>
        <v>13326</v>
      </c>
      <c r="I66" s="169"/>
      <c r="J66" s="169"/>
      <c r="K66" s="169">
        <f>'将来負担比率（分子）の構造'!L$41</f>
        <v>12905</v>
      </c>
      <c r="L66" s="169"/>
      <c r="M66" s="169"/>
      <c r="N66" s="169">
        <f>'将来負担比率（分子）の構造'!M$41</f>
        <v>12288</v>
      </c>
      <c r="O66" s="169"/>
      <c r="P66" s="169"/>
    </row>
    <row r="67" spans="1:16" x14ac:dyDescent="0.15">
      <c r="A67" s="169" t="s">
        <v>77</v>
      </c>
      <c r="B67" s="169" t="e">
        <f>NA()</f>
        <v>#N/A</v>
      </c>
      <c r="C67" s="169">
        <f>IF(ISNUMBER('将来負担比率（分子）の構造'!I$53), IF('将来負担比率（分子）の構造'!I$53 &lt; 0, 0, '将来負担比率（分子）の構造'!I$53), NA())</f>
        <v>1215</v>
      </c>
      <c r="D67" s="169" t="e">
        <f>NA()</f>
        <v>#N/A</v>
      </c>
      <c r="E67" s="169" t="e">
        <f>NA()</f>
        <v>#N/A</v>
      </c>
      <c r="F67" s="169">
        <f>IF(ISNUMBER('将来負担比率（分子）の構造'!J$53), IF('将来負担比率（分子）の構造'!J$53 &lt; 0, 0, '将来負担比率（分子）の構造'!J$53), NA())</f>
        <v>1096</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1544</v>
      </c>
      <c r="C72" s="173">
        <f>基金残高に係る経年分析!G55</f>
        <v>1744</v>
      </c>
      <c r="D72" s="173">
        <f>基金残高に係る経年分析!H55</f>
        <v>1745</v>
      </c>
    </row>
    <row r="73" spans="1:16" x14ac:dyDescent="0.15">
      <c r="A73" s="172" t="s">
        <v>80</v>
      </c>
      <c r="B73" s="173">
        <f>基金残高に係る経年分析!F56</f>
        <v>714</v>
      </c>
      <c r="C73" s="173">
        <f>基金残高に係る経年分析!G56</f>
        <v>1114</v>
      </c>
      <c r="D73" s="173">
        <f>基金残高に係る経年分析!H56</f>
        <v>1114</v>
      </c>
    </row>
    <row r="74" spans="1:16" x14ac:dyDescent="0.15">
      <c r="A74" s="172" t="s">
        <v>81</v>
      </c>
      <c r="B74" s="173">
        <f>基金残高に係る経年分析!F57</f>
        <v>3196</v>
      </c>
      <c r="C74" s="173">
        <f>基金残高に係る経年分析!G57</f>
        <v>3301</v>
      </c>
      <c r="D74" s="173">
        <f>基金残高に係る経年分析!H57</f>
        <v>3253</v>
      </c>
    </row>
  </sheetData>
  <sheetProtection algorithmName="SHA-512" hashValue="9OH5Kq+O6bCRh/tk6ckQ0Cwh+9z9/DTJGy3AiqqHbNWw6tPd7L08pW95QLblOB6k5zOFnylz+rUk8y0JasMgIA==" saltValue="UEYHP5Cb7uOMsKrySXPJ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祐輝</cp:lastModifiedBy>
  <dcterms:created xsi:type="dcterms:W3CDTF">2024-03-14T02:28:06Z</dcterms:created>
  <dcterms:modified xsi:type="dcterms:W3CDTF">2024-12-12T02:28:42Z</dcterms:modified>
  <cp:category/>
</cp:coreProperties>
</file>