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0610" windowHeight="5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8" i="9"/>
  <c r="AO37"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U38" i="9"/>
  <c r="C38" i="9"/>
  <c r="CO37" i="9"/>
  <c r="BE37" i="9"/>
  <c r="U37" i="9"/>
  <c r="C37" i="9"/>
  <c r="CO36" i="9"/>
  <c r="BE36" i="9"/>
  <c r="U36" i="9"/>
  <c r="C36" i="9"/>
  <c r="CO35" i="9"/>
  <c r="BW35" i="9"/>
  <c r="BW36" i="9" s="1"/>
  <c r="BW37" i="9" s="1"/>
  <c r="BW38" i="9" s="1"/>
  <c r="BW39" i="9" s="1"/>
  <c r="BW40" i="9" s="1"/>
  <c r="BW41" i="9" s="1"/>
  <c r="BW42" i="9" s="1"/>
  <c r="BW43" i="9" s="1"/>
  <c r="C35" i="9"/>
  <c r="BW34" i="9"/>
  <c r="U34" i="9"/>
  <c r="U35" i="9" s="1"/>
  <c r="C34" i="9"/>
  <c r="CO34" i="9" l="1"/>
  <c r="AM34" i="9"/>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<sst xmlns="http://schemas.openxmlformats.org/spreadsheetml/2006/main" count="986" uniqueCount="550">
  <si>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</si>
  <si>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</si>
  <si>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</si>
  <si>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</si>
  <si>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</si>
  <si>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</si>
  <si>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</si>
  <si>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</si>
  <si>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</si>
  <si>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</si>
  <si>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</si>
  <si>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</si>
  <si>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</si>
  <si>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</si>
  <si>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</si>
  <si>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</si>
  <si>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</si>
  <si>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</si>
  <si>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</si>
  <si>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</si>
  <si>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</si>
  <si>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</si>
  <si>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</si>
  <si>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</si>
  <si>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</si>
  <si>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</si>
  <si>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</si>
  <si>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</si>
  <si>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</si>
  <si>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</si>
  <si>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</si>
  <si>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</si>
  <si>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</si>
  <si>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</si>
  <si>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</si>
  <si>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</si>
  <si>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</si>
  <si>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</si>
  <si>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</si>
  <si>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</si>
  <si>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</si>
  <si>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</si>
  <si>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</si>
  <si>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</si>
  <si>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</si>
  <si>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</si>
  <si>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</si>
  <si>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</si>
  <si>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</si>
  <si>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</si>
  <si>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</si>
  <si>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</si>
  <si>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</si>
  <si>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</si>
  <si>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</si>
  <si>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</si>
  <si>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</si>
  <si>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</si>
  <si>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</si>
  <si>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</si>
  <si>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</si>
  <si>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</si>
  <si>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</si>
  <si>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</si>
  <si>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</si>
  <si>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</si>
  <si>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</si>
  <si>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</si>
  <si>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</si>
  <si>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</si>
  <si>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</si>
  <si>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</si>
  <si>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</si>
  <si>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</si>
  <si>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</si>
  <si>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</si>
  <si>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</si>
  <si>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</si>
  <si>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</si>
  <si>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</si>
  <si>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</si>
  <si>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</si>
  <si>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</si>
  <si>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</si>
  <si>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</si>
  <si>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</si>
  <si>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</si>
  <si>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</si>
  <si>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</si>
  <si>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</si>
  <si>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</si>
  <si>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</si>
  <si>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</si>
  <si>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</si>
  <si>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</si>
  <si>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</si>
  <si>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</si>
  <si>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</si>
  <si>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</si>
  <si>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</si>
  <si>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</si>
  <si>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</si>
  <si>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</si>
  <si>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</si>
  <si>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</si>
  <si>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</si>
  <si>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</si>
  <si>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</si>
  <si>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</si>
  <si>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</si>
  <si>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</si>
  <si>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</si>
  <si>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</si>
  <si>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</si>
  <si>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</si>
  <si>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</si>
  <si>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</si>
  <si>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</si>
  <si>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</si>
  <si>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</si>
  <si>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</si>
  <si>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</si>
  <si>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</si>
  <si>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</si>
  <si>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</si>
  <si>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</si>
  <si>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</si>
  <si>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</si>
  <si>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</si>
  <si>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</si>
  <si>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</si>
  <si>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</si>
  <si>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</si>
  <si>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</si>
  <si>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</si>
  <si>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</si>
  <si>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</si>
  <si>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</si>
  <si>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</si>
  <si>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</si>
  <si>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</si>
  <si>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</si>
  <si>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</si>
  <si>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</si>
  <si>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</si>
  <si>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</si>
  <si>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</si>
  <si>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</si>
  <si>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</si>
  <si>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</si>
  <si>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</si>
  <si>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</si>
  <si>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</si>
  <si>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</si>
  <si>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</si>
  <si>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</si>
  <si>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</si>
  <si>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</si>
  <si>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</si>
  <si>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</si>
  <si>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</si>
  <si>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</si>
  <si>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</si>
  <si>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</si>
  <si>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</si>
  <si>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</si>
  <si>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</si>
  <si>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</si>
  <si>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</si>
  <si>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</si>
  <si>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</si>
  <si>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</si>
  <si>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</si>
  <si>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</si>
  <si>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</si>
  <si>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</si>
  <si>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</si>
  <si>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</si>
  <si>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</si>
  <si>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</si>
  <si>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</si>
  <si>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</si>
  <si>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</si>
  <si>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</si>
  <si>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</si>
  <si>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</si>
  <si>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</si>
  <si>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</si>
  <si>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</si>
  <si>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</si>
  <si>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</si>
  <si>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</si>
  <si>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</si>
  <si>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</si>
  <si>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</si>
  <si>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</si>
  <si>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</si>
  <si>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</si>
  <si>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長野県大町市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</si>
  <si>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</si>
  <si>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</si>
  <si>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</si>
  <si>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</si>
  <si>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</si>
  <si>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</si>
  <si>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</si>
  <si>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</si>
  <si>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</si>
  <si>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</si>
  <si>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</si>
  <si>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</si>
  <si>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</si>
  <si>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</si>
  <si>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</si>
  <si>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</si>
  <si>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</si>
  <si>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</si>
  <si>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</si>
  <si>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</si>
  <si>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</si>
  <si>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</si>
  <si>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</si>
  <si>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</si>
  <si>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</si>
  <si>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</si>
  <si>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</si>
  <si>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</si>
  <si>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</si>
  <si>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</si>
  <si>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</si>
  <si>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</si>
  <si>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</si>
  <si>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</si>
  <si>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</si>
  <si>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</si>
  <si>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</si>
  <si>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</si>
  <si>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</si>
  <si>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</si>
  <si>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</si>
  <si>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</si>
  <si>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</si>
  <si>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</si>
  <si>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</si>
  <si>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</si>
  <si>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</si>
  <si>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</si>
  <si>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</si>
  <si>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</si>
  <si>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</si>
  <si>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</si>
  <si>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</si>
  <si>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</si>
  <si>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</si>
  <si>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</si>
  <si>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</si>
  <si>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</si>
  <si>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</si>
  <si>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</si>
  <si>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</si>
  <si>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</si>
  <si>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</si>
  <si>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</si>
  <si>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</si>
  <si>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</si>
  <si>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</si>
  <si>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</si>
  <si>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</si>
  <si>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</si>
  <si>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</si>
  <si>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</si>
  <si>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</si>
  <si>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</si>
  <si>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</si>
  <si>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</si>
  <si>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</si>
  <si>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</si>
  <si>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</si>
  <si>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</si>
  <si>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</si>
  <si>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</si>
  <si>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</si>
  <si>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</si>
  <si>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</si>
  <si>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</si>
  <si>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</si>
  <si>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</si>
  <si>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</si>
  <si>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</si>
  <si>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</si>
  <si>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</si>
  <si>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</si>
  <si>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</si>
  <si>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</si>
  <si>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</si>
  <si>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</si>
  <si>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</si>
  <si>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</si>
  <si>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</si>
  <si>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</si>
  <si>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</si>
  <si>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</si>
  <si>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</si>
  <si>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</si>
  <si>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</si>
  <si>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</si>
  <si>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</si>
  <si>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</si>
  <si>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</si>
  <si>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</si>
  <si>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</si>
  <si>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</si>
  <si>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</si>
  <si>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</si>
  <si>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</si>
  <si>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</si>
  <si>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</si>
  <si>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</si>
  <si>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</si>
  <si>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</si>
  <si>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</si>
  <si>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</si>
  <si>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</si>
  <si>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</si>
  <si>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</si>
  <si>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</si>
  <si>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</si>
  <si>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</si>
  <si>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</si>
  <si>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</si>
  <si>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</si>
  <si>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</si>
  <si>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</si>
  <si>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</si>
  <si>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</si>
  <si>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</si>
  <si>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</si>
  <si>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</si>
  <si>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</si>
  <si>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</si>
  <si>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</si>
  <si>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</si>
  <si>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</si>
  <si>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</si>
  <si>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</si>
  <si>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</si>
  <si>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</si>
  <si>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長野県大町市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</si>
  <si>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</si>
  <si>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</si>
  <si>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</si>
  <si>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</si>
  <si>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</si>
  <si>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</si>
  <si>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</si>
  <si>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</si>
  <si>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</si>
  <si>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</si>
  <si>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</si>
  <si>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</si>
  <si>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</si>
  <si>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</si>
  <si>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</si>
  <si>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</si>
  <si>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</si>
  <si>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</si>
  <si>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</si>
  <si>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</si>
  <si>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</si>
  <si>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</si>
  <si>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</si>
  <si>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</si>
  <si>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</si>
  <si>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</si>
  <si>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</si>
  <si>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</si>
  <si>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</si>
  <si>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</si>
  <si>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</si>
  <si>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</si>
  <si>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</si>
  <si>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</si>
  <si>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</si>
  <si>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</si>
  <si>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</si>
  <si>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</si>
  <si>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公共下水道事業会計</t>
    <phoneticPr fontId="5"/>
  </si>
  <si>
    <t>農業集落排水事業事業会計</t>
    <phoneticPr fontId="5"/>
  </si>
  <si>
    <t>病院事業会計</t>
    <phoneticPr fontId="5"/>
  </si>
  <si>
    <t>公営簡易水道事業特別会計</t>
    <phoneticPr fontId="5"/>
  </si>
  <si>
    <t>法非適用企業</t>
    <phoneticPr fontId="5"/>
  </si>
  <si>
    <t>温泉宿泊施設事業特別会計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</si>
  <si>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</si>
  <si>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</si>
  <si>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</si>
  <si>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</si>
  <si>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</si>
  <si>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</si>
  <si>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</si>
  <si>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</si>
  <si>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</si>
  <si>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</si>
  <si>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</si>
  <si>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</si>
  <si>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</si>
  <si>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</si>
  <si>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</si>
  <si>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</si>
  <si>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</si>
  <si>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</si>
  <si>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</si>
  <si>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</si>
  <si>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</si>
  <si>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</si>
  <si>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</si>
  <si>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</si>
  <si>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</si>
  <si>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</si>
  <si>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</si>
  <si>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</si>
  <si>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</si>
  <si>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</si>
  <si>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</si>
  <si>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</si>
  <si>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</si>
  <si>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</si>
  <si>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</si>
  <si>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</si>
  <si>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</si>
  <si>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</si>
  <si>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</si>
  <si>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</si>
  <si>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</si>
  <si>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</si>
  <si>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</si>
  <si>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</si>
  <si>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</si>
  <si>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</si>
  <si>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</si>
  <si>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</si>
  <si>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</si>
  <si>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</si>
  <si>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</si>
  <si>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</si>
  <si>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</si>
  <si>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</si>
  <si>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</si>
  <si>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</si>
  <si>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</si>
  <si>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</si>
  <si>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</si>
  <si>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</si>
  <si>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</si>
  <si>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</si>
  <si>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</si>
  <si>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</si>
  <si>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</si>
  <si>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</si>
  <si>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</si>
  <si>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</si>
  <si>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</si>
  <si>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</si>
  <si>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</si>
  <si>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</si>
  <si>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</si>
  <si>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</si>
  <si>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</si>
  <si>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</si>
  <si>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</si>
  <si>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</si>
  <si>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</si>
  <si>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</si>
  <si>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</si>
  <si>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</si>
  <si>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</si>
  <si>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</si>
  <si>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</si>
  <si>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</si>
  <si>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</si>
  <si>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</si>
  <si>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</si>
  <si>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</si>
  <si>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</si>
  <si>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</si>
  <si>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</si>
  <si>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</si>
  <si>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</si>
  <si>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</si>
  <si>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</si>
  <si>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</si>
  <si>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</si>
  <si>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</si>
  <si>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</si>
  <si>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</si>
  <si>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</si>
  <si>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</si>
  <si>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</si>
  <si>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</si>
  <si>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</si>
  <si>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</si>
  <si>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</si>
  <si>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</si>
  <si>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</si>
  <si>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</si>
  <si>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</si>
  <si>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</si>
  <si>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</si>
  <si>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</si>
  <si>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</si>
  <si>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</si>
  <si>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</si>
  <si>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</si>
  <si>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</si>
  <si>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</si>
  <si>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</si>
  <si>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</si>
  <si>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</si>
  <si>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</si>
  <si>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</si>
  <si>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</si>
  <si>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</si>
  <si>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</si>
  <si>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</si>
  <si>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</si>
  <si>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</si>
  <si>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</si>
  <si>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</si>
  <si>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</si>
  <si>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温泉引湯事業会計</t>
  </si>
  <si>
    <t>公共下水道事業会計</t>
  </si>
  <si>
    <t>国民健康保険特別会計</t>
  </si>
  <si>
    <t>病院事業会計</t>
  </si>
  <si>
    <t>公営簡易水道事業特別会計</t>
  </si>
  <si>
    <t>農業集落排水事業事業会計</t>
  </si>
  <si>
    <t>その他会計（赤字）</t>
  </si>
  <si>
    <t>その他会計（黒字）</t>
  </si>
  <si>
    <t>-</t>
    <phoneticPr fontId="2"/>
  </si>
  <si>
    <t>-</t>
    <phoneticPr fontId="2"/>
  </si>
  <si>
    <t>北アルプス広域連合</t>
    <rPh sb="0" eb="1">
      <t>キタ</t>
    </rPh>
    <rPh sb="5" eb="7">
      <t>コウイキ</t>
    </rPh>
    <rPh sb="7" eb="9">
      <t>レンゴウ</t>
    </rPh>
    <phoneticPr fontId="2"/>
  </si>
  <si>
    <t>（一般会計）</t>
    <phoneticPr fontId="2"/>
  </si>
  <si>
    <t>高瀬広域水道企業団</t>
  </si>
  <si>
    <t>大町市土地開発公社</t>
    <rPh sb="0" eb="3">
      <t>オオマチシ</t>
    </rPh>
    <rPh sb="3" eb="5">
      <t>トチ</t>
    </rPh>
    <rPh sb="5" eb="7">
      <t>カイハツ</t>
    </rPh>
    <rPh sb="7" eb="9">
      <t>コウシャ</t>
    </rPh>
    <phoneticPr fontId="2"/>
  </si>
  <si>
    <t>（介護保険事業特別会計）</t>
  </si>
  <si>
    <t>長野県地方税滞納整理機構（一般会計）</t>
  </si>
  <si>
    <t>長野県民交通災害共済組合（一般会計）</t>
  </si>
  <si>
    <t>（後期高齢者医療事業会計）</t>
    <rPh sb="1" eb="3">
      <t>コウキ</t>
    </rPh>
    <rPh sb="3" eb="6">
      <t>コウレイシャ</t>
    </rPh>
    <rPh sb="6" eb="8">
      <t>イリョウ</t>
    </rPh>
    <rPh sb="8" eb="10">
      <t>ジギョウ</t>
    </rPh>
    <rPh sb="10" eb="12">
      <t>カイケイ</t>
    </rPh>
    <phoneticPr fontId="2"/>
  </si>
  <si>
    <t>（一般会計）</t>
  </si>
  <si>
    <t>長野県後期高齢者医療広域連合</t>
  </si>
  <si>
    <t>長野県市町村自治振興組合（一般会計）</t>
  </si>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</sst>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114876</c:v>
                </c:pt>
                <c:pt idx="1">
                  <c:v>39207</c:v>
                </c:pt>
                <c:pt idx="2">
                  <c:v>51518</c:v>
                </c:pt>
                <c:pt idx="3">
                  <c:v>53491</c:v>
                </c:pt>
                <c:pt idx="4">
                  <c:v>40292</c:v>
                </c:pt>
              </c:numCache>
            </c:numRef>
          </c:val>
          <c:smooth val="0"/>
        </c:ser>
        <c:dLbls>
          <c:showLegendKey val="0"/>
          <c:showVal val="0"/>
          <c:showCatName val="0"/>
          <c:showSerName val="0"/>
          <c:showPercent val="0"/>
          <c:showBubbleSize val="0"/>
        </c:dLbls>
        <c:marker val="1"/>
        <c:smooth val="0"/>
        <c:axId val="73535872"/>
        <c:axId val="73537408"/>
      </c:lineChart>
      <c:catAx>
        <c:axId val="73535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537408"/>
        <c:crosses val="autoZero"/>
        <c:auto val="1"/>
        <c:lblAlgn val="ctr"/>
        <c:lblOffset val="100"/>
        <c:tickLblSkip val="1"/>
        <c:tickMarkSkip val="1"/>
        <c:noMultiLvlLbl val="0"/>
      </c:catAx>
      <c:valAx>
        <c:axId val="735374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53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c:v>
                </c:pt>
                <c:pt idx="1">
                  <c:v>6.12</c:v>
                </c:pt>
                <c:pt idx="2">
                  <c:v>6.32</c:v>
                </c:pt>
                <c:pt idx="3">
                  <c:v>5.19</c:v>
                </c:pt>
                <c:pt idx="4">
                  <c:v>7.07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16.059999999999999</c:v>
                </c:pt>
                <c:pt idx="1">
                  <c:v>16.27</c:v>
                </c:pt>
                <c:pt idx="2">
                  <c:v>16.2</c:v>
                </c:pt>
                <c:pt idx="3">
                  <c:v>18.399999999999999</c:v>
                </c:pt>
                <c:pt idx="4">
                  <c:v>17.600000000000001</c:v>
                </c:pt>
              </c:numCache>
            </c:numRef>
          </c:val>
        </c:ser>
        <c:dLbls>
          <c:showLegendKey val="0"/>
          <c:showVal val="0"/>
          <c:showCatName val="0"/>
          <c:showSerName val="0"/>
          <c:showPercent val="0"/>
          <c:showBubbleSize val="0"/>
        </c:dLbls>
        <c:gapWidth val="250"/>
        <c:overlap val="100"/>
        <c:axId val="73276800"/>
        <c:axId val="73283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4.59</c:v>
                </c:pt>
                <c:pt idx="1">
                  <c:v>0.76</c:v>
                </c:pt>
                <c:pt idx="2">
                  <c:v>0.22</c:v>
                </c:pt>
                <c:pt idx="3">
                  <c:v>0.98</c:v>
                </c:pt>
                <c:pt idx="4">
                  <c:v>0.84</c:v>
                </c:pt>
              </c:numCache>
            </c:numRef>
          </c:val>
          <c:smooth val="0"/>
        </c:ser>
        <c:dLbls>
          <c:showLegendKey val="0"/>
          <c:showVal val="0"/>
          <c:showCatName val="0"/>
          <c:showSerName val="0"/>
          <c:showPercent val="0"/>
          <c:showBubbleSize val="0"/>
        </c:dLbls>
        <c:marker val="1"/>
        <c:smooth val="0"/>
        <c:axId val="73276800"/>
        <c:axId val="73283072"/>
      </c:lineChart>
      <c:catAx>
        <c:axId val="732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283072"/>
        <c:crosses val="autoZero"/>
        <c:auto val="1"/>
        <c:lblAlgn val="ctr"/>
        <c:lblOffset val="100"/>
        <c:tickLblSkip val="1"/>
        <c:tickMarkSkip val="1"/>
        <c:noMultiLvlLbl val="0"/>
      </c:catAx>
      <c:valAx>
        <c:axId val="7328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0.96</c:v>
                </c:pt>
                <c:pt idx="2">
                  <c:v>#N/A</c:v>
                </c:pt>
                <c:pt idx="3">
                  <c:v>0.75</c:v>
                </c:pt>
                <c:pt idx="4">
                  <c:v>#N/A</c:v>
                </c:pt>
                <c:pt idx="5">
                  <c:v>0.25</c:v>
                </c:pt>
                <c:pt idx="6">
                  <c:v>#N/A</c:v>
                </c:pt>
                <c:pt idx="7">
                  <c:v>0.89</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0.08</c:v>
                </c:pt>
              </c:numCache>
            </c:numRef>
          </c:val>
        </c:ser>
        <c:ser>
          <c:idx val="3"/>
          <c:order val="3"/>
          <c:tx>
            <c:strRef>
              <c:f>データシート!$A$30</c:f>
              <c:strCache>
                <c:ptCount val="1"/>
                <c:pt idx="0">
                  <c:v>公営簡易水道事業特別会計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c:v>
                </c:pt>
                <c:pt idx="4">
                  <c:v>#N/A</c:v>
                </c:pt>
                <c:pt idx="5">
                  <c:v>0.01</c:v>
                </c:pt>
                <c:pt idx="6">
                  <c:v>#N/A</c:v>
                </c:pt>
                <c:pt idx="7">
                  <c:v>0.04</c:v>
                </c:pt>
                <c:pt idx="8">
                  <c:v>#N/A</c:v>
                </c:pt>
                <c:pt idx="9">
                  <c:v>0.12</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4.67</c:v>
                </c:pt>
                <c:pt idx="2">
                  <c:v>#N/A</c:v>
                </c:pt>
                <c:pt idx="3">
                  <c:v>6.46</c:v>
                </c:pt>
                <c:pt idx="4">
                  <c:v>#N/A</c:v>
                </c:pt>
                <c:pt idx="5">
                  <c:v>6.12</c:v>
                </c:pt>
                <c:pt idx="6">
                  <c:v>#N/A</c:v>
                </c:pt>
                <c:pt idx="7">
                  <c:v>3.01</c:v>
                </c:pt>
                <c:pt idx="8">
                  <c:v>#N/A</c:v>
                </c:pt>
                <c:pt idx="9">
                  <c:v>0.55000000000000004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1.25</c:v>
                </c:pt>
                <c:pt idx="2">
                  <c:v>#N/A</c:v>
                </c:pt>
                <c:pt idx="3">
                  <c:v>0.7</c:v>
                </c:pt>
                <c:pt idx="4">
                  <c:v>#N/A</c:v>
                </c:pt>
                <c:pt idx="5">
                  <c:v>0.76</c:v>
                </c:pt>
                <c:pt idx="6">
                  <c:v>#N/A</c:v>
                </c:pt>
                <c:pt idx="7">
                  <c:v>1.07</c:v>
                </c:pt>
                <c:pt idx="8">
                  <c:v>#N/A</c:v>
                </c:pt>
                <c:pt idx="9">
                  <c:v>0.77</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1.27</c:v>
                </c:pt>
              </c:numCache>
            </c:numRef>
          </c:val>
        </c:ser>
        <c:ser>
          <c:idx val="7"/>
          <c:order val="7"/>
          <c:tx>
            <c:strRef>
              <c:f>データシート!$A$34</c:f>
              <c:strCache>
                <c:ptCount val="1"/>
                <c:pt idx="0">
                  <c:v>温泉引湯事業会計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1.49</c:v>
                </c:pt>
                <c:pt idx="2">
                  <c:v>#N/A</c:v>
                </c:pt>
                <c:pt idx="3">
                  <c:v>1.72</c:v>
                </c:pt>
                <c:pt idx="4">
                  <c:v>#N/A</c:v>
                </c:pt>
                <c:pt idx="5">
                  <c:v>1.95</c:v>
                </c:pt>
                <c:pt idx="6">
                  <c:v>#N/A</c:v>
                </c:pt>
                <c:pt idx="7">
                  <c:v>1.97</c:v>
                </c:pt>
                <c:pt idx="8">
                  <c:v>#N/A</c:v>
                </c:pt>
                <c:pt idx="9">
                  <c:v>1.61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5.89</c:v>
                </c:pt>
                <c:pt idx="2">
                  <c:v>#N/A</c:v>
                </c:pt>
                <c:pt idx="3">
                  <c:v>6.12</c:v>
                </c:pt>
                <c:pt idx="4">
                  <c:v>#N/A</c:v>
                </c:pt>
                <c:pt idx="5">
                  <c:v>6.31</c:v>
                </c:pt>
                <c:pt idx="6">
                  <c:v>#N/A</c:v>
                </c:pt>
                <c:pt idx="7">
                  <c:v>5.18</c:v>
                </c:pt>
                <c:pt idx="8">
                  <c:v>#N/A</c:v>
                </c:pt>
                <c:pt idx="9">
                  <c:v>7.06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4.8499999999999996</c:v>
                </c:pt>
                <c:pt idx="2">
                  <c:v>#N/A</c:v>
                </c:pt>
                <c:pt idx="3">
                  <c:v>5.29</c:v>
                </c:pt>
                <c:pt idx="4">
                  <c:v>#N/A</c:v>
                </c:pt>
                <c:pt idx="5">
                  <c:v>6.14</c:v>
                </c:pt>
                <c:pt idx="6">
                  <c:v>#N/A</c:v>
                </c:pt>
                <c:pt idx="7">
                  <c:v>6.53</c:v>
                </c:pt>
                <c:pt idx="8">
                  <c:v>#N/A</c:v>
                </c:pt>
                <c:pt idx="9">
                  <c:v>7.31</c:v>
                </c:pt>
              </c:numCache>
            </c:numRef>
          </c:val>
        </c:ser>
        <c:dLbls>
          <c:showLegendKey val="0"/>
          <c:showVal val="0"/>
          <c:showCatName val="0"/>
          <c:showSerName val="0"/>
          <c:showPercent val="0"/>
          <c:showBubbleSize val="0"/>
        </c:dLbls>
        <c:gapWidth val="150"/>
        <c:overlap val="100"/>
        <c:axId val="93304320"/>
        <c:axId val="93305856"/>
      </c:barChart>
      <c:catAx>
        <c:axId val="933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05856"/>
        <c:crosses val="autoZero"/>
        <c:auto val="1"/>
        <c:lblAlgn val="ctr"/>
        <c:lblOffset val="100"/>
        <c:tickLblSkip val="1"/>
        <c:tickMarkSkip val="1"/>
        <c:noMultiLvlLbl val="0"/>
      </c:catAx>
      <c:valAx>
        <c:axId val="933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0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2450</c:v>
                </c:pt>
                <c:pt idx="5">
                  <c:v>2436</c:v>
                </c:pt>
                <c:pt idx="8">
                  <c:v>2439</c:v>
                </c:pt>
                <c:pt idx="11">
                  <c:v>2399</c:v>
                </c:pt>
                <c:pt idx="14">
                  <c:v>2447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18</c:v>
                </c:pt>
                <c:pt idx="6">
                  <c:v>17</c:v>
                </c:pt>
                <c:pt idx="9">
                  <c:v>16</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50</c:v>
                </c:pt>
                <c:pt idx="3">
                  <c:v>47</c:v>
                </c:pt>
                <c:pt idx="6">
                  <c:v>1</c:v>
                </c:pt>
                <c:pt idx="9">
                  <c:v>2</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967</c:v>
                </c:pt>
                <c:pt idx="3">
                  <c:v>1031</c:v>
                </c:pt>
                <c:pt idx="6">
                  <c:v>1031</c:v>
                </c:pt>
                <c:pt idx="9">
                  <c:v>1079</c:v>
                </c:pt>
                <c:pt idx="12">
                  <c:v>1135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2917</c:v>
                </c:pt>
                <c:pt idx="3">
                  <c:v>2575</c:v>
                </c:pt>
                <c:pt idx="6">
                  <c:v>2152</c:v>
                </c:pt>
                <c:pt idx="9">
                  <c:v>2075</c:v>
                </c:pt>
                <c:pt idx="12">
                  <c:v>1906</c:v>
                </c:pt>
              </c:numCache>
            </c:numRef>
          </c:val>
        </c:ser>
        <c:dLbls>
          <c:showLegendKey val="0"/>
          <c:showVal val="0"/>
          <c:showCatName val="0"/>
          <c:showSerName val="0"/>
          <c:showPercent val="0"/>
          <c:showBubbleSize val="0"/>
        </c:dLbls>
        <c:gapWidth val="100"/>
        <c:overlap val="100"/>
        <c:axId val="93049600"/>
        <c:axId val="9305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1502</c:v>
                </c:pt>
                <c:pt idx="2">
                  <c:v>#N/A</c:v>
                </c:pt>
                <c:pt idx="3">
                  <c:v>#N/A</c:v>
                </c:pt>
                <c:pt idx="4">
                  <c:v>1235</c:v>
                </c:pt>
                <c:pt idx="5">
                  <c:v>#N/A</c:v>
                </c:pt>
                <c:pt idx="6">
                  <c:v>#N/A</c:v>
                </c:pt>
                <c:pt idx="7">
                  <c:v>762</c:v>
                </c:pt>
                <c:pt idx="8">
                  <c:v>#N/A</c:v>
                </c:pt>
                <c:pt idx="9">
                  <c:v>#N/A</c:v>
                </c:pt>
                <c:pt idx="10">
                  <c:v>773</c:v>
                </c:pt>
                <c:pt idx="11">
                  <c:v>#N/A</c:v>
                </c:pt>
                <c:pt idx="12">
                  <c:v>#N/A</c:v>
                </c:pt>
                <c:pt idx="13">
                  <c:v>644</c:v>
                </c:pt>
                <c:pt idx="14">
                  <c:v>#N/A</c:v>
                </c:pt>
              </c:numCache>
            </c:numRef>
          </c:val>
          <c:smooth val="0"/>
        </c:ser>
        <c:dLbls>
          <c:showLegendKey val="0"/>
          <c:showVal val="0"/>
          <c:showCatName val="0"/>
          <c:showSerName val="0"/>
          <c:showPercent val="0"/>
          <c:showBubbleSize val="0"/>
        </c:dLbls>
        <c:marker val="1"/>
        <c:smooth val="0"/>
        <c:axId val="93049600"/>
        <c:axId val="93051520"/>
      </c:lineChart>
      <c:catAx>
        <c:axId val="930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51520"/>
        <c:crosses val="autoZero"/>
        <c:auto val="1"/>
        <c:lblAlgn val="ctr"/>
        <c:lblOffset val="100"/>
        <c:tickLblSkip val="1"/>
        <c:tickMarkSkip val="1"/>
        <c:noMultiLvlLbl val="0"/>
      </c:catAx>
      <c:valAx>
        <c:axId val="9305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4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22583</c:v>
                </c:pt>
                <c:pt idx="5">
                  <c:v>21813</c:v>
                </c:pt>
                <c:pt idx="8">
                  <c:v>21168</c:v>
                </c:pt>
                <c:pt idx="11">
                  <c:v>20658</c:v>
                </c:pt>
                <c:pt idx="14">
                  <c:v>20169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1609</c:v>
                </c:pt>
                <c:pt idx="5">
                  <c:v>1522</c:v>
                </c:pt>
                <c:pt idx="8">
                  <c:v>1448</c:v>
                </c:pt>
                <c:pt idx="11">
                  <c:v>1351</c:v>
                </c:pt>
                <c:pt idx="14">
                  <c:v>1238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3018</c:v>
                </c:pt>
                <c:pt idx="5">
                  <c:v>2848</c:v>
                </c:pt>
                <c:pt idx="8">
                  <c:v>3280</c:v>
                </c:pt>
                <c:pt idx="11">
                  <c:v>4144</c:v>
                </c:pt>
                <c:pt idx="14">
                  <c:v>3996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3099</c:v>
                </c:pt>
                <c:pt idx="3">
                  <c:v>3047</c:v>
                </c:pt>
                <c:pt idx="6">
                  <c:v>3058</c:v>
                </c:pt>
                <c:pt idx="9">
                  <c:v>3101</c:v>
                </c:pt>
                <c:pt idx="12">
                  <c:v>2848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65</c:v>
                </c:pt>
                <c:pt idx="3">
                  <c:v>15</c:v>
                </c:pt>
                <c:pt idx="6">
                  <c:v>151</c:v>
                </c:pt>
                <c:pt idx="9">
                  <c:v>281</c:v>
                </c:pt>
                <c:pt idx="12">
                  <c:v>246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13296</c:v>
                </c:pt>
                <c:pt idx="3">
                  <c:v>12691</c:v>
                </c:pt>
                <c:pt idx="6">
                  <c:v>12592</c:v>
                </c:pt>
                <c:pt idx="9">
                  <c:v>12424</c:v>
                </c:pt>
                <c:pt idx="12">
                  <c:v>12527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88</c:v>
                </c:pt>
                <c:pt idx="3">
                  <c:v>74</c:v>
                </c:pt>
                <c:pt idx="6">
                  <c:v>79</c:v>
                </c:pt>
                <c:pt idx="9">
                  <c:v>32</c:v>
                </c:pt>
                <c:pt idx="12">
                  <c:v>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17525</c:v>
                </c:pt>
                <c:pt idx="3">
                  <c:v>16099</c:v>
                </c:pt>
                <c:pt idx="6">
                  <c:v>15599</c:v>
                </c:pt>
                <c:pt idx="9">
                  <c:v>14905</c:v>
                </c:pt>
                <c:pt idx="12">
                  <c:v>14143</c:v>
                </c:pt>
              </c:numCache>
            </c:numRef>
          </c:val>
        </c:ser>
        <c:dLbls>
          <c:showLegendKey val="0"/>
          <c:showVal val="0"/>
          <c:showCatName val="0"/>
          <c:showSerName val="0"/>
          <c:showPercent val="0"/>
          <c:showBubbleSize val="0"/>
        </c:dLbls>
        <c:gapWidth val="100"/>
        <c:overlap val="100"/>
        <c:axId val="92832128"/>
        <c:axId val="9283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6863</c:v>
                </c:pt>
                <c:pt idx="2">
                  <c:v>#N/A</c:v>
                </c:pt>
                <c:pt idx="3">
                  <c:v>#N/A</c:v>
                </c:pt>
                <c:pt idx="4">
                  <c:v>5742</c:v>
                </c:pt>
                <c:pt idx="5">
                  <c:v>#N/A</c:v>
                </c:pt>
                <c:pt idx="6">
                  <c:v>#N/A</c:v>
                </c:pt>
                <c:pt idx="7">
                  <c:v>5582</c:v>
                </c:pt>
                <c:pt idx="8">
                  <c:v>#N/A</c:v>
                </c:pt>
                <c:pt idx="9">
                  <c:v>#N/A</c:v>
                </c:pt>
                <c:pt idx="10">
                  <c:v>4589</c:v>
                </c:pt>
                <c:pt idx="11">
                  <c:v>#N/A</c:v>
                </c:pt>
                <c:pt idx="12">
                  <c:v>#N/A</c:v>
                </c:pt>
                <c:pt idx="13">
                  <c:v>4448</c:v>
                </c:pt>
                <c:pt idx="14">
                  <c:v>#N/A</c:v>
                </c:pt>
              </c:numCache>
            </c:numRef>
          </c:val>
          <c:smooth val="0"/>
        </c:ser>
        <c:dLbls>
          <c:showLegendKey val="0"/>
          <c:showVal val="0"/>
          <c:showCatName val="0"/>
          <c:showSerName val="0"/>
          <c:showPercent val="0"/>
          <c:showBubbleSize val="0"/>
        </c:dLbls>
        <c:marker val="1"/>
        <c:smooth val="0"/>
        <c:axId val="92832128"/>
        <c:axId val="92834048"/>
      </c:lineChart>
      <c:catAx>
        <c:axId val="928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34048"/>
        <c:crosses val="autoZero"/>
        <c:auto val="1"/>
        <c:lblAlgn val="ctr"/>
        <c:lblOffset val="100"/>
        <c:tickLblSkip val="1"/>
        <c:tickMarkSkip val="1"/>
        <c:noMultiLvlLbl val="0"/>
      </c:catAx>
      <c:valAx>
        <c:axId val="9283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29,238
28,819
565.15
16,965,250
16,111,654
766,705
10,845,841
14,143,254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起債償還のピークが過ぎ、公債費総額は順調に減少していく予定である。</a:t>
          </a:r>
          <a:endParaRPr lang="ja-JP" altLang="ja-JP" sz="1400">
            <a:effectLst/>
          </a:endParaRPr>
        </a:p>
        <a:p>
          <a:pPr rtl="0"/>
          <a:r>
            <a:rPr lang="ja-JP" altLang="ja-JP" sz="1100" b="0" i="0" baseline="0">
              <a:solidFill>
                <a:schemeClr val="dk1"/>
              </a:solidFill>
              <a:effectLst/>
              <a:latin typeface="+mn-lt"/>
              <a:ea typeface="+mn-ea"/>
              <a:cs typeface="+mn-cs"/>
            </a:rPr>
            <a:t>　しかし、合併を期に過疎債や合併特例債などの交付税措置率の高い有利な起債の活用を図っており、また今後しばらくの大型建設事業についても、合併特例債等の活用を考えていることから、公債費に係る基準財政需要額は大きく変動しないことが見込まれる。</a:t>
          </a:r>
          <a:endParaRPr lang="ja-JP" altLang="ja-JP" sz="1400">
            <a:effectLst/>
          </a:endParaRPr>
        </a:p>
        <a:p>
          <a:pPr rtl="0"/>
          <a:r>
            <a:rPr lang="ja-JP" altLang="ja-JP" sz="1100" b="0" i="0" baseline="0">
              <a:solidFill>
                <a:schemeClr val="dk1"/>
              </a:solidFill>
              <a:effectLst/>
              <a:latin typeface="+mn-lt"/>
              <a:ea typeface="+mn-ea"/>
              <a:cs typeface="+mn-cs"/>
            </a:rPr>
            <a:t>　また、長引く景気低迷等による</a:t>
          </a:r>
          <a:r>
            <a:rPr lang="ja-JP" altLang="en-US" sz="1100" b="0" i="0" baseline="0">
              <a:solidFill>
                <a:schemeClr val="dk1"/>
              </a:solidFill>
              <a:effectLst/>
              <a:latin typeface="+mn-lt"/>
              <a:ea typeface="+mn-ea"/>
              <a:cs typeface="+mn-cs"/>
            </a:rPr>
            <a:t>市税全般の伸び悩み</a:t>
          </a:r>
          <a:r>
            <a:rPr lang="ja-JP" altLang="ja-JP" sz="1100" b="0" i="0" baseline="0">
              <a:solidFill>
                <a:schemeClr val="dk1"/>
              </a:solidFill>
              <a:effectLst/>
              <a:latin typeface="+mn-lt"/>
              <a:ea typeface="+mn-ea"/>
              <a:cs typeface="+mn-cs"/>
            </a:rPr>
            <a:t>により、今後も基準財政収入額は減少傾向にあることから、数年間は財政力指数の好転が図れない見通しである。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7" name="直線コネクタ 66"/>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3" name="直線コネクタ 72"/>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6" name="直線コネクタ 75"/>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2" name="円/楕円 91"/>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3" name="テキスト ボックス 92"/>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4" name="円/楕円 93"/>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5" name="テキスト ボックス 94"/>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公営企業に対する繰出金や物件費などが年々増加していることから上昇傾向にあり、財政の硬直化が進んでいる状況にある。</a:t>
          </a:r>
          <a:endParaRPr lang="ja-JP" altLang="ja-JP" sz="1400">
            <a:effectLst/>
          </a:endParaRPr>
        </a:p>
        <a:p>
          <a:r>
            <a:rPr kumimoji="1" lang="ja-JP" altLang="ja-JP" sz="1100">
              <a:solidFill>
                <a:schemeClr val="dk1"/>
              </a:solidFill>
              <a:effectLst/>
              <a:latin typeface="+mn-lt"/>
              <a:ea typeface="+mn-ea"/>
              <a:cs typeface="+mn-cs"/>
            </a:rPr>
            <a:t>　施策による標準財政規模の増加のため、一時的に数値上昇に歯止めがかかっているが、今後、更なる経常経費の削減とすべての事業で計画見直しを行う必要がある。</a:t>
          </a:r>
          <a:endParaRPr lang="ja-JP" altLang="ja-JP" sz="1400">
            <a:effectLst/>
          </a:endParaRPr>
        </a:p>
        <a:p>
          <a:r>
            <a:rPr kumimoji="1" lang="ja-JP" altLang="ja-JP" sz="1100">
              <a:solidFill>
                <a:schemeClr val="dk1"/>
              </a:solidFill>
              <a:effectLst/>
              <a:latin typeface="+mn-lt"/>
              <a:ea typeface="+mn-ea"/>
              <a:cs typeface="+mn-cs"/>
            </a:rPr>
            <a:t>　定員管理等での人件費の抑制効果が現われて来ているため、引き続きこれに取り組むとともに、企業誘致活動や徴収率の向上に力を注ぎ、経常一般財源の確保を図ることで比率の低下に努める。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55517</xdr:rowOff>
    </xdr:from>
    <xdr:to>
      <xdr:col>7</xdr:col>
      <xdr:colOff>152400</xdr:colOff>
      <xdr:row>59</xdr:row>
      <xdr:rowOff>110672</xdr:rowOff>
    </xdr:to>
    <xdr:cxnSp macro="">
      <xdr:nvCxnSpPr>
        <xdr:cNvPr id="132" name="直線コネクタ 131"/>
        <xdr:cNvCxnSpPr/>
      </xdr:nvCxnSpPr>
      <xdr:spPr>
        <a:xfrm flipV="1">
          <a:off x="4114800" y="10171067"/>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110672</xdr:rowOff>
    </xdr:from>
    <xdr:to>
      <xdr:col>6</xdr:col>
      <xdr:colOff>0</xdr:colOff>
      <xdr:row>59</xdr:row>
      <xdr:rowOff>127907</xdr:rowOff>
    </xdr:to>
    <xdr:cxnSp macro="">
      <xdr:nvCxnSpPr>
        <xdr:cNvPr id="135" name="直線コネクタ 134"/>
        <xdr:cNvCxnSpPr/>
      </xdr:nvCxnSpPr>
      <xdr:spPr>
        <a:xfrm flipV="1">
          <a:off x="3225800" y="1022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127907</xdr:rowOff>
    </xdr:from>
    <xdr:to>
      <xdr:col>4</xdr:col>
      <xdr:colOff>482600</xdr:colOff>
      <xdr:row>59</xdr:row>
      <xdr:rowOff>134801</xdr:rowOff>
    </xdr:to>
    <xdr:cxnSp macro="">
      <xdr:nvCxnSpPr>
        <xdr:cNvPr id="138" name="直線コネクタ 137"/>
        <xdr:cNvCxnSpPr/>
      </xdr:nvCxnSpPr>
      <xdr:spPr>
        <a:xfrm flipV="1">
          <a:off x="2336800" y="102434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79647</xdr:rowOff>
    </xdr:from>
    <xdr:to>
      <xdr:col>3</xdr:col>
      <xdr:colOff>279400</xdr:colOff>
      <xdr:row>59</xdr:row>
      <xdr:rowOff>134801</xdr:rowOff>
    </xdr:to>
    <xdr:cxnSp macro="">
      <xdr:nvCxnSpPr>
        <xdr:cNvPr id="141" name="直線コネクタ 140"/>
        <xdr:cNvCxnSpPr/>
      </xdr:nvCxnSpPr>
      <xdr:spPr>
        <a:xfrm>
          <a:off x="1447800" y="101951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4717</xdr:rowOff>
    </xdr:from>
    <xdr:to>
      <xdr:col>7</xdr:col>
      <xdr:colOff>203200</xdr:colOff>
      <xdr:row>59</xdr:row>
      <xdr:rowOff>106317</xdr:rowOff>
    </xdr:to>
    <xdr:sp macro="" textlink="">
      <xdr:nvSpPr>
        <xdr:cNvPr id="151" name="円/楕円 150"/>
        <xdr:cNvSpPr/>
      </xdr:nvSpPr>
      <xdr:spPr>
        <a:xfrm>
          <a:off x="4902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21244</xdr:rowOff>
    </xdr:from>
    <xdr:ext cx="762000" cy="259045"/>
    <xdr:sp macro="" textlink="">
      <xdr:nvSpPr>
        <xdr:cNvPr id="152" name="財政構造の弾力性該当値テキスト"/>
        <xdr:cNvSpPr txBox="1"/>
      </xdr:nvSpPr>
      <xdr:spPr>
        <a:xfrm>
          <a:off x="5041900" y="99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59872</xdr:rowOff>
    </xdr:from>
    <xdr:to>
      <xdr:col>6</xdr:col>
      <xdr:colOff>50800</xdr:colOff>
      <xdr:row>59</xdr:row>
      <xdr:rowOff>161472</xdr:rowOff>
    </xdr:to>
    <xdr:sp macro="" textlink="">
      <xdr:nvSpPr>
        <xdr:cNvPr id="153" name="円/楕円 152"/>
        <xdr:cNvSpPr/>
      </xdr:nvSpPr>
      <xdr:spPr>
        <a:xfrm>
          <a:off x="4064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199</xdr:rowOff>
    </xdr:from>
    <xdr:ext cx="736600" cy="259045"/>
    <xdr:sp macro="" textlink="">
      <xdr:nvSpPr>
        <xdr:cNvPr id="154" name="テキスト ボックス 153"/>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77107</xdr:rowOff>
    </xdr:from>
    <xdr:to>
      <xdr:col>4</xdr:col>
      <xdr:colOff>533400</xdr:colOff>
      <xdr:row>60</xdr:row>
      <xdr:rowOff>7257</xdr:rowOff>
    </xdr:to>
    <xdr:sp macro="" textlink="">
      <xdr:nvSpPr>
        <xdr:cNvPr id="155" name="円/楕円 154"/>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17434</xdr:rowOff>
    </xdr:from>
    <xdr:ext cx="762000" cy="259045"/>
    <xdr:sp macro="" textlink="">
      <xdr:nvSpPr>
        <xdr:cNvPr id="156" name="テキスト ボックス 155"/>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84001</xdr:rowOff>
    </xdr:from>
    <xdr:to>
      <xdr:col>3</xdr:col>
      <xdr:colOff>330200</xdr:colOff>
      <xdr:row>60</xdr:row>
      <xdr:rowOff>14151</xdr:rowOff>
    </xdr:to>
    <xdr:sp macro="" textlink="">
      <xdr:nvSpPr>
        <xdr:cNvPr id="157" name="円/楕円 156"/>
        <xdr:cNvSpPr/>
      </xdr:nvSpPr>
      <xdr:spPr>
        <a:xfrm>
          <a:off x="2286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170378</xdr:rowOff>
    </xdr:from>
    <xdr:ext cx="762000" cy="259045"/>
    <xdr:sp macro="" textlink="">
      <xdr:nvSpPr>
        <xdr:cNvPr id="158" name="テキスト ボックス 157"/>
        <xdr:cNvSpPr txBox="1"/>
      </xdr:nvSpPr>
      <xdr:spPr>
        <a:xfrm>
          <a:off x="19558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28847</xdr:rowOff>
    </xdr:from>
    <xdr:to>
      <xdr:col>2</xdr:col>
      <xdr:colOff>127000</xdr:colOff>
      <xdr:row>59</xdr:row>
      <xdr:rowOff>130447</xdr:rowOff>
    </xdr:to>
    <xdr:sp macro="" textlink="">
      <xdr:nvSpPr>
        <xdr:cNvPr id="159" name="円/楕円 158"/>
        <xdr:cNvSpPr/>
      </xdr:nvSpPr>
      <xdr:spPr>
        <a:xfrm>
          <a:off x="1397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115224</xdr:rowOff>
    </xdr:from>
    <xdr:ext cx="762000" cy="259045"/>
    <xdr:sp macro="" textlink="">
      <xdr:nvSpPr>
        <xdr:cNvPr id="160" name="テキスト ボックス 159"/>
        <xdr:cNvSpPr txBox="1"/>
      </xdr:nvSpPr>
      <xdr:spPr>
        <a:xfrm>
          <a:off x="1066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[200,444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均を大きく上回っているのは、合併による職員数増と物件費を要因としており、物件費の中では、賃金・役務費が大きく影響している。また、市単独管理の施設が多いため、多額の維持管理経費を要している。</a:t>
          </a:r>
          <a:endParaRPr lang="ja-JP" altLang="ja-JP" sz="1400">
            <a:effectLst/>
          </a:endParaRPr>
        </a:p>
        <a:p>
          <a:r>
            <a:rPr kumimoji="1" lang="ja-JP" altLang="ja-JP" sz="1100">
              <a:solidFill>
                <a:schemeClr val="dk1"/>
              </a:solidFill>
              <a:effectLst/>
              <a:latin typeface="+mn-lt"/>
              <a:ea typeface="+mn-ea"/>
              <a:cs typeface="+mn-cs"/>
            </a:rPr>
            <a:t>　指定管理者制度を含めた委託方法の研究検討、施設の統廃合の促進及び事業の見直し等コスト削減に努める。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80992</xdr:rowOff>
    </xdr:from>
    <xdr:to>
      <xdr:col>7</xdr:col>
      <xdr:colOff>152400</xdr:colOff>
      <xdr:row>83</xdr:row>
      <xdr:rowOff>134421</xdr:rowOff>
    </xdr:to>
    <xdr:cxnSp macro="">
      <xdr:nvCxnSpPr>
        <xdr:cNvPr id="192" name="直線コネクタ 191"/>
        <xdr:cNvCxnSpPr/>
      </xdr:nvCxnSpPr>
      <xdr:spPr>
        <a:xfrm>
          <a:off x="4114800" y="14311342"/>
          <a:ext cx="838200" cy="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80992</xdr:rowOff>
    </xdr:from>
    <xdr:to>
      <xdr:col>6</xdr:col>
      <xdr:colOff>0</xdr:colOff>
      <xdr:row>83</xdr:row>
      <xdr:rowOff>84441</xdr:rowOff>
    </xdr:to>
    <xdr:cxnSp macro="">
      <xdr:nvCxnSpPr>
        <xdr:cNvPr id="195" name="直線コネクタ 194"/>
        <xdr:cNvCxnSpPr/>
      </xdr:nvCxnSpPr>
      <xdr:spPr>
        <a:xfrm flipV="1">
          <a:off x="3225800" y="14311342"/>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84441</xdr:rowOff>
    </xdr:from>
    <xdr:to>
      <xdr:col>4</xdr:col>
      <xdr:colOff>482600</xdr:colOff>
      <xdr:row>83</xdr:row>
      <xdr:rowOff>85100</xdr:rowOff>
    </xdr:to>
    <xdr:cxnSp macro="">
      <xdr:nvCxnSpPr>
        <xdr:cNvPr id="198" name="直線コネクタ 197"/>
        <xdr:cNvCxnSpPr/>
      </xdr:nvCxnSpPr>
      <xdr:spPr>
        <a:xfrm flipV="1">
          <a:off x="2336800" y="14314791"/>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68489</xdr:rowOff>
    </xdr:from>
    <xdr:to>
      <xdr:col>3</xdr:col>
      <xdr:colOff>279400</xdr:colOff>
      <xdr:row>83</xdr:row>
      <xdr:rowOff>85100</xdr:rowOff>
    </xdr:to>
    <xdr:cxnSp macro="">
      <xdr:nvCxnSpPr>
        <xdr:cNvPr id="201" name="直線コネクタ 200"/>
        <xdr:cNvCxnSpPr/>
      </xdr:nvCxnSpPr>
      <xdr:spPr>
        <a:xfrm>
          <a:off x="1447800" y="1429883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83621</xdr:rowOff>
    </xdr:from>
    <xdr:to>
      <xdr:col>7</xdr:col>
      <xdr:colOff>203200</xdr:colOff>
      <xdr:row>84</xdr:row>
      <xdr:rowOff>13771</xdr:rowOff>
    </xdr:to>
    <xdr:sp macro="" textlink="">
      <xdr:nvSpPr>
        <xdr:cNvPr id="211" name="円/楕円 210"/>
        <xdr:cNvSpPr/>
      </xdr:nvSpPr>
      <xdr:spPr>
        <a:xfrm>
          <a:off x="4902200" y="1431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55698</xdr:rowOff>
    </xdr:from>
    <xdr:ext cx="762000" cy="259045"/>
    <xdr:sp macro="" textlink="">
      <xdr:nvSpPr>
        <xdr:cNvPr id="212" name="人件費・物件費等の状況該当値テキスト"/>
        <xdr:cNvSpPr txBox="1"/>
      </xdr:nvSpPr>
      <xdr:spPr>
        <a:xfrm>
          <a:off x="5041900" y="142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200,444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30192</xdr:rowOff>
    </xdr:from>
    <xdr:to>
      <xdr:col>6</xdr:col>
      <xdr:colOff>50800</xdr:colOff>
      <xdr:row>83</xdr:row>
      <xdr:rowOff>131792</xdr:rowOff>
    </xdr:to>
    <xdr:sp macro="" textlink="">
      <xdr:nvSpPr>
        <xdr:cNvPr id="213" name="円/楕円 212"/>
        <xdr:cNvSpPr/>
      </xdr:nvSpPr>
      <xdr:spPr>
        <a:xfrm>
          <a:off x="4064000" y="142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116569</xdr:rowOff>
    </xdr:from>
    <xdr:ext cx="736600" cy="259045"/>
    <xdr:sp macro="" textlink="">
      <xdr:nvSpPr>
        <xdr:cNvPr id="214" name="テキスト ボックス 213"/>
        <xdr:cNvSpPr txBox="1"/>
      </xdr:nvSpPr>
      <xdr:spPr>
        <a:xfrm>
          <a:off x="3733800" y="1434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33641</xdr:rowOff>
    </xdr:from>
    <xdr:to>
      <xdr:col>4</xdr:col>
      <xdr:colOff>533400</xdr:colOff>
      <xdr:row>83</xdr:row>
      <xdr:rowOff>135241</xdr:rowOff>
    </xdr:to>
    <xdr:sp macro="" textlink="">
      <xdr:nvSpPr>
        <xdr:cNvPr id="215" name="円/楕円 214"/>
        <xdr:cNvSpPr/>
      </xdr:nvSpPr>
      <xdr:spPr>
        <a:xfrm>
          <a:off x="3175000" y="142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120018</xdr:rowOff>
    </xdr:from>
    <xdr:ext cx="762000" cy="259045"/>
    <xdr:sp macro="" textlink="">
      <xdr:nvSpPr>
        <xdr:cNvPr id="216" name="テキスト ボックス 215"/>
        <xdr:cNvSpPr txBox="1"/>
      </xdr:nvSpPr>
      <xdr:spPr>
        <a:xfrm>
          <a:off x="2844800" y="1435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34300</xdr:rowOff>
    </xdr:from>
    <xdr:to>
      <xdr:col>3</xdr:col>
      <xdr:colOff>330200</xdr:colOff>
      <xdr:row>83</xdr:row>
      <xdr:rowOff>135900</xdr:rowOff>
    </xdr:to>
    <xdr:sp macro="" textlink="">
      <xdr:nvSpPr>
        <xdr:cNvPr id="217" name="円/楕円 216"/>
        <xdr:cNvSpPr/>
      </xdr:nvSpPr>
      <xdr:spPr>
        <a:xfrm>
          <a:off x="2286000" y="14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120677</xdr:rowOff>
    </xdr:from>
    <xdr:ext cx="762000" cy="259045"/>
    <xdr:sp macro="" textlink="">
      <xdr:nvSpPr>
        <xdr:cNvPr id="218" name="テキスト ボックス 217"/>
        <xdr:cNvSpPr txBox="1"/>
      </xdr:nvSpPr>
      <xdr:spPr>
        <a:xfrm>
          <a:off x="1955800" y="14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180,004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17689</xdr:rowOff>
    </xdr:from>
    <xdr:to>
      <xdr:col>2</xdr:col>
      <xdr:colOff>127000</xdr:colOff>
      <xdr:row>83</xdr:row>
      <xdr:rowOff>119289</xdr:rowOff>
    </xdr:to>
    <xdr:sp macro="" textlink="">
      <xdr:nvSpPr>
        <xdr:cNvPr id="219" name="円/楕円 218"/>
        <xdr:cNvSpPr/>
      </xdr:nvSpPr>
      <xdr:spPr>
        <a:xfrm>
          <a:off x="1397000" y="142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104066</xdr:rowOff>
    </xdr:from>
    <xdr:ext cx="762000" cy="259045"/>
    <xdr:sp macro="" textlink="">
      <xdr:nvSpPr>
        <xdr:cNvPr id="220" name="テキスト ボックス 219"/>
        <xdr:cNvSpPr txBox="1"/>
      </xdr:nvSpPr>
      <xdr:spPr>
        <a:xfrm>
          <a:off x="1066800" y="143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基本的に採用職員の年齢上限は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歳としてきたが、一部職種において上限を引き上げている。昨今は、民間等での就職期間を経た後に採用となっている職員の割合も増えていること等も、ラスパイレス指数は全国市平均より低位に位置している要因の一つであると考えられ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113792</xdr:rowOff>
    </xdr:to>
    <xdr:cxnSp macro="">
      <xdr:nvCxnSpPr>
        <xdr:cNvPr id="252" name="直線コネクタ 251"/>
        <xdr:cNvCxnSpPr/>
      </xdr:nvCxnSpPr>
      <xdr:spPr>
        <a:xfrm>
          <a:off x="16179800" y="14648435"/>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87</xdr:row>
      <xdr:rowOff>113537</xdr:rowOff>
    </xdr:to>
    <xdr:cxnSp macro="">
      <xdr:nvCxnSpPr>
        <xdr:cNvPr id="255" name="直線コネクタ 254"/>
        <xdr:cNvCxnSpPr/>
      </xdr:nvCxnSpPr>
      <xdr:spPr>
        <a:xfrm flipV="1">
          <a:off x="15290800" y="14648435"/>
          <a:ext cx="889000" cy="3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113537</xdr:rowOff>
    </xdr:from>
    <xdr:to>
      <xdr:col>22</xdr:col>
      <xdr:colOff>203200</xdr:colOff>
      <xdr:row>88</xdr:row>
      <xdr:rowOff>0</xdr:rowOff>
    </xdr:to>
    <xdr:cxnSp macro="">
      <xdr:nvCxnSpPr>
        <xdr:cNvPr id="258" name="直線コネクタ 257"/>
        <xdr:cNvCxnSpPr/>
      </xdr:nvCxnSpPr>
      <xdr:spPr>
        <a:xfrm flipV="1">
          <a:off x="14401800" y="15029687"/>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88</xdr:row>
      <xdr:rowOff>0</xdr:rowOff>
    </xdr:to>
    <xdr:cxnSp macro="">
      <xdr:nvCxnSpPr>
        <xdr:cNvPr id="261" name="直線コネクタ 260"/>
        <xdr:cNvCxnSpPr/>
      </xdr:nvCxnSpPr>
      <xdr:spPr>
        <a:xfrm>
          <a:off x="13512800" y="14667737"/>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1" name="円/楕円 270"/>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79519</xdr:rowOff>
    </xdr:from>
    <xdr:ext cx="762000" cy="259045"/>
    <xdr:sp macro="" textlink="">
      <xdr:nvSpPr>
        <xdr:cNvPr id="272" name="給与水準   （国との比較）該当値テキスト"/>
        <xdr:cNvSpPr txBox="1"/>
      </xdr:nvSpPr>
      <xdr:spPr>
        <a:xfrm>
          <a:off x="17106900" y="144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3" name="円/楕円 272"/>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136162</xdr:rowOff>
    </xdr:from>
    <xdr:ext cx="736600" cy="259045"/>
    <xdr:sp macro="" textlink="">
      <xdr:nvSpPr>
        <xdr:cNvPr id="274" name="テキスト ボックス 273"/>
        <xdr:cNvSpPr txBox="1"/>
      </xdr:nvSpPr>
      <xdr:spPr>
        <a:xfrm>
          <a:off x="15798800" y="1436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62737</xdr:rowOff>
    </xdr:from>
    <xdr:to>
      <xdr:col>22</xdr:col>
      <xdr:colOff>254000</xdr:colOff>
      <xdr:row>87</xdr:row>
      <xdr:rowOff>164337</xdr:rowOff>
    </xdr:to>
    <xdr:sp macro="" textlink="">
      <xdr:nvSpPr>
        <xdr:cNvPr id="275" name="円/楕円 274"/>
        <xdr:cNvSpPr/>
      </xdr:nvSpPr>
      <xdr:spPr>
        <a:xfrm>
          <a:off x="15240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3064</xdr:rowOff>
    </xdr:from>
    <xdr:ext cx="762000" cy="259045"/>
    <xdr:sp macro="" textlink="">
      <xdr:nvSpPr>
        <xdr:cNvPr id="276" name="テキスト ボックス 275"/>
        <xdr:cNvSpPr txBox="1"/>
      </xdr:nvSpPr>
      <xdr:spPr>
        <a:xfrm>
          <a:off x="14909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7" name="円/楕円 276"/>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78" name="テキスト ボックス 277"/>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43687</xdr:rowOff>
    </xdr:from>
    <xdr:to>
      <xdr:col>19</xdr:col>
      <xdr:colOff>533400</xdr:colOff>
      <xdr:row>85</xdr:row>
      <xdr:rowOff>145287</xdr:rowOff>
    </xdr:to>
    <xdr:sp macro="" textlink="">
      <xdr:nvSpPr>
        <xdr:cNvPr id="279" name="円/楕円 278"/>
        <xdr:cNvSpPr/>
      </xdr:nvSpPr>
      <xdr:spPr>
        <a:xfrm>
          <a:off x="13462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155464</xdr:rowOff>
    </xdr:from>
    <xdr:ext cx="762000" cy="259045"/>
    <xdr:sp macro="" textlink="">
      <xdr:nvSpPr>
        <xdr:cNvPr id="280" name="テキスト ボックス 279"/>
        <xdr:cNvSpPr txBox="1"/>
      </xdr:nvSpPr>
      <xdr:spPr>
        <a:xfrm>
          <a:off x="13131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政改革大綱における職員定数適正化計画を策定し、合併後10年間（平成27年3月末）で病院職員を除き66名(普通会計では55名）の削減計画を進めており、合併により増加した職員数を平成22年3月末までに42名削減しているが、人口減少数が多く、千人当たりに換算すると前年より後退してしまっている。</a:t>
          </a:r>
          <a:endParaRPr lang="ja-JP" altLang="ja-JP" sz="1400">
            <a:effectLst/>
          </a:endParaRPr>
        </a:p>
        <a:p>
          <a:r>
            <a:rPr lang="ja-JP" altLang="ja-JP" sz="1100" b="0" i="0" baseline="0">
              <a:solidFill>
                <a:schemeClr val="dk1"/>
              </a:solidFill>
              <a:effectLst/>
              <a:latin typeface="+mn-lt"/>
              <a:ea typeface="+mn-ea"/>
              <a:cs typeface="+mn-cs"/>
            </a:rPr>
            <a:t>　生活弱者の増加や政策等による地方自治体の業務量の増加、首長公約事業を始めとする新規事業着手も相まって、適正化計画どおりの削減が困難となっている。今後も集中改革プランに沿った事業の見直しや、退職者の補充としての新規採用を抑え、支所機能の縮小、指定管理者等のアウトソーシング及び職員の能力向上を図ることを通じて、より適正な人員配置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145566</xdr:rowOff>
    </xdr:to>
    <xdr:cxnSp macro="">
      <xdr:nvCxnSpPr>
        <xdr:cNvPr id="317" name="直線コネクタ 316"/>
        <xdr:cNvCxnSpPr/>
      </xdr:nvCxnSpPr>
      <xdr:spPr>
        <a:xfrm>
          <a:off x="16179800" y="10762827"/>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116840</xdr:rowOff>
    </xdr:from>
    <xdr:to>
      <xdr:col>23</xdr:col>
      <xdr:colOff>406400</xdr:colOff>
      <xdr:row>62</xdr:row>
      <xdr:rowOff>132927</xdr:rowOff>
    </xdr:to>
    <xdr:cxnSp macro="">
      <xdr:nvCxnSpPr>
        <xdr:cNvPr id="320" name="直線コネクタ 319"/>
        <xdr:cNvCxnSpPr/>
      </xdr:nvCxnSpPr>
      <xdr:spPr>
        <a:xfrm>
          <a:off x="15290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116840</xdr:rowOff>
    </xdr:from>
    <xdr:to>
      <xdr:col>22</xdr:col>
      <xdr:colOff>203200</xdr:colOff>
      <xdr:row>62</xdr:row>
      <xdr:rowOff>136374</xdr:rowOff>
    </xdr:to>
    <xdr:cxnSp macro="">
      <xdr:nvCxnSpPr>
        <xdr:cNvPr id="323" name="直線コネクタ 322"/>
        <xdr:cNvCxnSpPr/>
      </xdr:nvCxnSpPr>
      <xdr:spPr>
        <a:xfrm flipV="1">
          <a:off x="14401800" y="1074674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122586</xdr:rowOff>
    </xdr:from>
    <xdr:to>
      <xdr:col>21</xdr:col>
      <xdr:colOff>0</xdr:colOff>
      <xdr:row>62</xdr:row>
      <xdr:rowOff>136374</xdr:rowOff>
    </xdr:to>
    <xdr:cxnSp macro="">
      <xdr:nvCxnSpPr>
        <xdr:cNvPr id="326" name="直線コネクタ 325"/>
        <xdr:cNvCxnSpPr/>
      </xdr:nvCxnSpPr>
      <xdr:spPr>
        <a:xfrm>
          <a:off x="13512800" y="1075248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94766</xdr:rowOff>
    </xdr:from>
    <xdr:to>
      <xdr:col>24</xdr:col>
      <xdr:colOff>609600</xdr:colOff>
      <xdr:row>63</xdr:row>
      <xdr:rowOff>24916</xdr:rowOff>
    </xdr:to>
    <xdr:sp macro="" textlink="">
      <xdr:nvSpPr>
        <xdr:cNvPr id="336" name="円/楕円 335"/>
        <xdr:cNvSpPr/>
      </xdr:nvSpPr>
      <xdr:spPr>
        <a:xfrm>
          <a:off x="169672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66843</xdr:rowOff>
    </xdr:from>
    <xdr:ext cx="762000" cy="259045"/>
    <xdr:sp macro="" textlink="">
      <xdr:nvSpPr>
        <xdr:cNvPr id="337" name="定員管理の状況該当値テキスト"/>
        <xdr:cNvSpPr txBox="1"/>
      </xdr:nvSpPr>
      <xdr:spPr>
        <a:xfrm>
          <a:off x="17106900" y="106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38" name="円/楕円 337"/>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39" name="テキスト ボックス 338"/>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66040</xdr:rowOff>
    </xdr:from>
    <xdr:to>
      <xdr:col>22</xdr:col>
      <xdr:colOff>254000</xdr:colOff>
      <xdr:row>62</xdr:row>
      <xdr:rowOff>167640</xdr:rowOff>
    </xdr:to>
    <xdr:sp macro="" textlink="">
      <xdr:nvSpPr>
        <xdr:cNvPr id="340" name="円/楕円 339"/>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152417</xdr:rowOff>
    </xdr:from>
    <xdr:ext cx="762000" cy="259045"/>
    <xdr:sp macro="" textlink="">
      <xdr:nvSpPr>
        <xdr:cNvPr id="341" name="テキスト ボックス 340"/>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85574</xdr:rowOff>
    </xdr:from>
    <xdr:to>
      <xdr:col>21</xdr:col>
      <xdr:colOff>50800</xdr:colOff>
      <xdr:row>63</xdr:row>
      <xdr:rowOff>15724</xdr:rowOff>
    </xdr:to>
    <xdr:sp macro="" textlink="">
      <xdr:nvSpPr>
        <xdr:cNvPr id="342" name="円/楕円 341"/>
        <xdr:cNvSpPr/>
      </xdr:nvSpPr>
      <xdr:spPr>
        <a:xfrm>
          <a:off x="14351000" y="10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501</xdr:rowOff>
    </xdr:from>
    <xdr:ext cx="762000" cy="259045"/>
    <xdr:sp macro="" textlink="">
      <xdr:nvSpPr>
        <xdr:cNvPr id="343" name="テキスト ボックス 342"/>
        <xdr:cNvSpPr txBox="1"/>
      </xdr:nvSpPr>
      <xdr:spPr>
        <a:xfrm>
          <a:off x="14020800" y="108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71786</xdr:rowOff>
    </xdr:from>
    <xdr:to>
      <xdr:col>19</xdr:col>
      <xdr:colOff>533400</xdr:colOff>
      <xdr:row>63</xdr:row>
      <xdr:rowOff>1936</xdr:rowOff>
    </xdr:to>
    <xdr:sp macro="" textlink="">
      <xdr:nvSpPr>
        <xdr:cNvPr id="344" name="円/楕円 343"/>
        <xdr:cNvSpPr/>
      </xdr:nvSpPr>
      <xdr:spPr>
        <a:xfrm>
          <a:off x="13462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158163</xdr:rowOff>
    </xdr:from>
    <xdr:ext cx="762000" cy="259045"/>
    <xdr:sp macro="" textlink="">
      <xdr:nvSpPr>
        <xdr:cNvPr id="345" name="テキスト ボックス 344"/>
        <xdr:cNvSpPr txBox="1"/>
      </xdr:nvSpPr>
      <xdr:spPr>
        <a:xfrm>
          <a:off x="13131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起債償還のピークが終わり、数値は改善傾向にあるが、合併特例債を活用した大型建設事業計画により、今後10年程度は大幅な改善を図るまでには至らないことが予想される。</a:t>
          </a:r>
          <a:endParaRPr lang="ja-JP" altLang="ja-JP" sz="1400">
            <a:effectLst/>
          </a:endParaRPr>
        </a:p>
        <a:p>
          <a:r>
            <a:rPr lang="ja-JP" altLang="ja-JP" sz="1100" b="0" i="0" baseline="0">
              <a:solidFill>
                <a:schemeClr val="dk1"/>
              </a:solidFill>
              <a:effectLst/>
              <a:latin typeface="+mn-lt"/>
              <a:ea typeface="+mn-ea"/>
              <a:cs typeface="+mn-cs"/>
            </a:rPr>
            <a:t>　実質公債費比率は、公債費負担適正化計画に基づき、建設計画の整理縮小に本格的に取り組み、新規発行債の抑制、補償金免除による借換及び繰上げ一括償還、特別会計への繰出金抑制に向けての平準化債借入等により適正化を図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120142</xdr:rowOff>
    </xdr:from>
    <xdr:to>
      <xdr:col>24</xdr:col>
      <xdr:colOff>558800</xdr:colOff>
      <xdr:row>38</xdr:row>
      <xdr:rowOff>1778</xdr:rowOff>
    </xdr:to>
    <xdr:cxnSp macro="">
      <xdr:nvCxnSpPr>
        <xdr:cNvPr id="377" name="直線コネクタ 376"/>
        <xdr:cNvCxnSpPr/>
      </xdr:nvCxnSpPr>
      <xdr:spPr>
        <a:xfrm flipV="1">
          <a:off x="16179800" y="64637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1778</xdr:rowOff>
    </xdr:from>
    <xdr:to>
      <xdr:col>23</xdr:col>
      <xdr:colOff>406400</xdr:colOff>
      <xdr:row>38</xdr:row>
      <xdr:rowOff>66929</xdr:rowOff>
    </xdr:to>
    <xdr:cxnSp macro="">
      <xdr:nvCxnSpPr>
        <xdr:cNvPr id="380" name="直線コネクタ 379"/>
        <xdr:cNvCxnSpPr/>
      </xdr:nvCxnSpPr>
      <xdr:spPr>
        <a:xfrm flipV="1">
          <a:off x="15290800" y="651687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66929</xdr:rowOff>
    </xdr:from>
    <xdr:to>
      <xdr:col>22</xdr:col>
      <xdr:colOff>203200</xdr:colOff>
      <xdr:row>38</xdr:row>
      <xdr:rowOff>136906</xdr:rowOff>
    </xdr:to>
    <xdr:cxnSp macro="">
      <xdr:nvCxnSpPr>
        <xdr:cNvPr id="383" name="直線コネクタ 382"/>
        <xdr:cNvCxnSpPr/>
      </xdr:nvCxnSpPr>
      <xdr:spPr>
        <a:xfrm flipV="1">
          <a:off x="14401800" y="658202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136906</xdr:rowOff>
    </xdr:from>
    <xdr:to>
      <xdr:col>21</xdr:col>
      <xdr:colOff>0</xdr:colOff>
      <xdr:row>39</xdr:row>
      <xdr:rowOff>8890</xdr:rowOff>
    </xdr:to>
    <xdr:cxnSp macro="">
      <xdr:nvCxnSpPr>
        <xdr:cNvPr id="386" name="直線コネクタ 385"/>
        <xdr:cNvCxnSpPr/>
      </xdr:nvCxnSpPr>
      <xdr:spPr>
        <a:xfrm flipV="1">
          <a:off x="13512800" y="66520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69342</xdr:rowOff>
    </xdr:from>
    <xdr:to>
      <xdr:col>24</xdr:col>
      <xdr:colOff>609600</xdr:colOff>
      <xdr:row>37</xdr:row>
      <xdr:rowOff>170942</xdr:rowOff>
    </xdr:to>
    <xdr:sp macro="" textlink="">
      <xdr:nvSpPr>
        <xdr:cNvPr id="396" name="円/楕円 395"/>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85869</xdr:rowOff>
    </xdr:from>
    <xdr:ext cx="762000" cy="259045"/>
    <xdr:sp macro="" textlink="">
      <xdr:nvSpPr>
        <xdr:cNvPr id="397"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122428</xdr:rowOff>
    </xdr:from>
    <xdr:to>
      <xdr:col>23</xdr:col>
      <xdr:colOff>457200</xdr:colOff>
      <xdr:row>38</xdr:row>
      <xdr:rowOff>52578</xdr:rowOff>
    </xdr:to>
    <xdr:sp macro="" textlink="">
      <xdr:nvSpPr>
        <xdr:cNvPr id="398" name="円/楕円 397"/>
        <xdr:cNvSpPr/>
      </xdr:nvSpPr>
      <xdr:spPr>
        <a:xfrm>
          <a:off x="16129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62755</xdr:rowOff>
    </xdr:from>
    <xdr:ext cx="736600" cy="259045"/>
    <xdr:sp macro="" textlink="">
      <xdr:nvSpPr>
        <xdr:cNvPr id="399" name="テキスト ボックス 398"/>
        <xdr:cNvSpPr txBox="1"/>
      </xdr:nvSpPr>
      <xdr:spPr>
        <a:xfrm>
          <a:off x="1579880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16129</xdr:rowOff>
    </xdr:from>
    <xdr:to>
      <xdr:col>22</xdr:col>
      <xdr:colOff>254000</xdr:colOff>
      <xdr:row>38</xdr:row>
      <xdr:rowOff>117729</xdr:rowOff>
    </xdr:to>
    <xdr:sp macro="" textlink="">
      <xdr:nvSpPr>
        <xdr:cNvPr id="400" name="円/楕円 399"/>
        <xdr:cNvSpPr/>
      </xdr:nvSpPr>
      <xdr:spPr>
        <a:xfrm>
          <a:off x="152400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102506</xdr:rowOff>
    </xdr:from>
    <xdr:ext cx="762000" cy="259045"/>
    <xdr:sp macro="" textlink="">
      <xdr:nvSpPr>
        <xdr:cNvPr id="401" name="テキスト ボックス 400"/>
        <xdr:cNvSpPr txBox="1"/>
      </xdr:nvSpPr>
      <xdr:spPr>
        <a:xfrm>
          <a:off x="14909800" y="661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86106</xdr:rowOff>
    </xdr:from>
    <xdr:to>
      <xdr:col>21</xdr:col>
      <xdr:colOff>50800</xdr:colOff>
      <xdr:row>39</xdr:row>
      <xdr:rowOff>16256</xdr:rowOff>
    </xdr:to>
    <xdr:sp macro="" textlink="">
      <xdr:nvSpPr>
        <xdr:cNvPr id="402" name="円/楕円 401"/>
        <xdr:cNvSpPr/>
      </xdr:nvSpPr>
      <xdr:spPr>
        <a:xfrm>
          <a:off x="14351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xdr:rowOff>
    </xdr:from>
    <xdr:ext cx="762000" cy="259045"/>
    <xdr:sp macro="" textlink="">
      <xdr:nvSpPr>
        <xdr:cNvPr id="403" name="テキスト ボックス 402"/>
        <xdr:cNvSpPr txBox="1"/>
      </xdr:nvSpPr>
      <xdr:spPr>
        <a:xfrm>
          <a:off x="14020800" y="66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4" name="円/楕円 403"/>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44467</xdr:rowOff>
    </xdr:from>
    <xdr:ext cx="762000" cy="259045"/>
    <xdr:sp macro="" textlink="">
      <xdr:nvSpPr>
        <xdr:cNvPr id="405" name="テキスト ボックス 404"/>
        <xdr:cNvSpPr txBox="1"/>
      </xdr:nvSpPr>
      <xdr:spPr>
        <a:xfrm>
          <a:off x="1313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当市は単年度での起債償還額が多いため、各種財政指標に悪影響を及ぼしているが、これは短期間に多くの事業を集中して行ったためであり、将来負担比率に影響する地方債残額は平成17年の合併時の218億円から</a:t>
          </a:r>
          <a:r>
            <a:rPr lang="en-US" altLang="ja-JP" sz="1100" b="0" i="0" baseline="0">
              <a:solidFill>
                <a:schemeClr val="dk1"/>
              </a:solidFill>
              <a:effectLst/>
              <a:latin typeface="+mn-lt"/>
              <a:ea typeface="+mn-ea"/>
              <a:cs typeface="+mn-cs"/>
            </a:rPr>
            <a:t>141</a:t>
          </a:r>
          <a:r>
            <a:rPr lang="ja-JP" altLang="ja-JP" sz="1100" b="0" i="0" baseline="0">
              <a:solidFill>
                <a:schemeClr val="dk1"/>
              </a:solidFill>
              <a:effectLst/>
              <a:latin typeface="+mn-lt"/>
              <a:ea typeface="+mn-ea"/>
              <a:cs typeface="+mn-cs"/>
            </a:rPr>
            <a:t>億円と</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億円程度減少している。</a:t>
          </a:r>
          <a:endParaRPr lang="ja-JP" altLang="ja-JP" sz="1400">
            <a:effectLst/>
          </a:endParaRPr>
        </a:p>
        <a:p>
          <a:pPr rtl="0"/>
          <a:r>
            <a:rPr lang="ja-JP" altLang="ja-JP" sz="1100" b="0" i="0" baseline="0">
              <a:solidFill>
                <a:schemeClr val="dk1"/>
              </a:solidFill>
              <a:effectLst/>
              <a:latin typeface="+mn-lt"/>
              <a:ea typeface="+mn-ea"/>
              <a:cs typeface="+mn-cs"/>
            </a:rPr>
            <a:t>　また、職員数の減少による退職手当負担見込額の減少、第３セクター等への債務保証を行っていないことなども、将来負担比率が比較的安定している要因である。</a:t>
          </a:r>
          <a:endParaRPr lang="ja-JP" altLang="ja-JP" sz="1400">
            <a:effectLst/>
          </a:endParaRPr>
        </a:p>
        <a:p>
          <a:pPr rtl="0"/>
          <a:r>
            <a:rPr lang="ja-JP" altLang="ja-JP" sz="1100" b="0" i="0" baseline="0">
              <a:solidFill>
                <a:schemeClr val="dk1"/>
              </a:solidFill>
              <a:effectLst/>
              <a:latin typeface="+mn-lt"/>
              <a:ea typeface="+mn-ea"/>
              <a:cs typeface="+mn-cs"/>
            </a:rPr>
            <a:t>　今後は、公営企業への公債費充当繰出金の抑制、広域連合による大型建設事業に要する負担金に係る適切な対応など、上昇傾向に転じないよう財政運営を心がけていく。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75533</xdr:rowOff>
    </xdr:from>
    <xdr:to>
      <xdr:col>24</xdr:col>
      <xdr:colOff>558800</xdr:colOff>
      <xdr:row>14</xdr:row>
      <xdr:rowOff>76740</xdr:rowOff>
    </xdr:to>
    <xdr:cxnSp macro="">
      <xdr:nvCxnSpPr>
        <xdr:cNvPr id="439" name="直線コネクタ 438"/>
        <xdr:cNvCxnSpPr/>
      </xdr:nvCxnSpPr>
      <xdr:spPr>
        <a:xfrm flipV="1">
          <a:off x="16179800" y="2475833"/>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60310</xdr:rowOff>
    </xdr:from>
    <xdr:ext cx="762000" cy="259045"/>
    <xdr:sp macro="" textlink="">
      <xdr:nvSpPr>
        <xdr:cNvPr id="440" name="将来負担の状況平均値テキスト"/>
        <xdr:cNvSpPr txBox="1"/>
      </xdr:nvSpPr>
      <xdr:spPr>
        <a:xfrm>
          <a:off x="17106900" y="2460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76740</xdr:rowOff>
    </xdr:from>
    <xdr:to>
      <xdr:col>23</xdr:col>
      <xdr:colOff>406400</xdr:colOff>
      <xdr:row>14</xdr:row>
      <xdr:rowOff>99462</xdr:rowOff>
    </xdr:to>
    <xdr:cxnSp macro="">
      <xdr:nvCxnSpPr>
        <xdr:cNvPr id="442" name="直線コネクタ 441"/>
        <xdr:cNvCxnSpPr/>
      </xdr:nvCxnSpPr>
      <xdr:spPr>
        <a:xfrm flipV="1">
          <a:off x="15290800" y="2477040"/>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99462</xdr:rowOff>
    </xdr:from>
    <xdr:to>
      <xdr:col>22</xdr:col>
      <xdr:colOff>203200</xdr:colOff>
      <xdr:row>14</xdr:row>
      <xdr:rowOff>103685</xdr:rowOff>
    </xdr:to>
    <xdr:cxnSp macro="">
      <xdr:nvCxnSpPr>
        <xdr:cNvPr id="445" name="直線コネクタ 444"/>
        <xdr:cNvCxnSpPr/>
      </xdr:nvCxnSpPr>
      <xdr:spPr>
        <a:xfrm flipV="1">
          <a:off x="14401800" y="24997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103685</xdr:rowOff>
    </xdr:from>
    <xdr:to>
      <xdr:col>21</xdr:col>
      <xdr:colOff>0</xdr:colOff>
      <xdr:row>14</xdr:row>
      <xdr:rowOff>127614</xdr:rowOff>
    </xdr:to>
    <xdr:cxnSp macro="">
      <xdr:nvCxnSpPr>
        <xdr:cNvPr id="448" name="直線コネクタ 447"/>
        <xdr:cNvCxnSpPr/>
      </xdr:nvCxnSpPr>
      <xdr:spPr>
        <a:xfrm flipV="1">
          <a:off x="13512800" y="2503985"/>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24733</xdr:rowOff>
    </xdr:from>
    <xdr:to>
      <xdr:col>24</xdr:col>
      <xdr:colOff>609600</xdr:colOff>
      <xdr:row>14</xdr:row>
      <xdr:rowOff>126333</xdr:rowOff>
    </xdr:to>
    <xdr:sp macro="" textlink="">
      <xdr:nvSpPr>
        <xdr:cNvPr id="458" name="円/楕円 457"/>
        <xdr:cNvSpPr/>
      </xdr:nvSpPr>
      <xdr:spPr>
        <a:xfrm>
          <a:off x="16967200" y="2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117460</xdr:rowOff>
    </xdr:from>
    <xdr:ext cx="762000" cy="259045"/>
    <xdr:sp macro="" textlink="">
      <xdr:nvSpPr>
        <xdr:cNvPr id="459" name="将来負担の状況該当値テキスト"/>
        <xdr:cNvSpPr txBox="1"/>
      </xdr:nvSpPr>
      <xdr:spPr>
        <a:xfrm>
          <a:off x="17106900" y="234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25940</xdr:rowOff>
    </xdr:from>
    <xdr:to>
      <xdr:col>23</xdr:col>
      <xdr:colOff>457200</xdr:colOff>
      <xdr:row>14</xdr:row>
      <xdr:rowOff>127540</xdr:rowOff>
    </xdr:to>
    <xdr:sp macro="" textlink="">
      <xdr:nvSpPr>
        <xdr:cNvPr id="460" name="円/楕円 459"/>
        <xdr:cNvSpPr/>
      </xdr:nvSpPr>
      <xdr:spPr>
        <a:xfrm>
          <a:off x="16129000" y="24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137717</xdr:rowOff>
    </xdr:from>
    <xdr:ext cx="736600" cy="259045"/>
    <xdr:sp macro="" textlink="">
      <xdr:nvSpPr>
        <xdr:cNvPr id="461" name="テキスト ボックス 460"/>
        <xdr:cNvSpPr txBox="1"/>
      </xdr:nvSpPr>
      <xdr:spPr>
        <a:xfrm>
          <a:off x="15798800" y="2195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48662</xdr:rowOff>
    </xdr:from>
    <xdr:to>
      <xdr:col>22</xdr:col>
      <xdr:colOff>254000</xdr:colOff>
      <xdr:row>14</xdr:row>
      <xdr:rowOff>150262</xdr:rowOff>
    </xdr:to>
    <xdr:sp macro="" textlink="">
      <xdr:nvSpPr>
        <xdr:cNvPr id="462" name="円/楕円 461"/>
        <xdr:cNvSpPr/>
      </xdr:nvSpPr>
      <xdr:spPr>
        <a:xfrm>
          <a:off x="15240000" y="24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160439</xdr:rowOff>
    </xdr:from>
    <xdr:ext cx="762000" cy="259045"/>
    <xdr:sp macro="" textlink="">
      <xdr:nvSpPr>
        <xdr:cNvPr id="463" name="テキスト ボックス 462"/>
        <xdr:cNvSpPr txBox="1"/>
      </xdr:nvSpPr>
      <xdr:spPr>
        <a:xfrm>
          <a:off x="14909800" y="22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52885</xdr:rowOff>
    </xdr:from>
    <xdr:to>
      <xdr:col>21</xdr:col>
      <xdr:colOff>50800</xdr:colOff>
      <xdr:row>14</xdr:row>
      <xdr:rowOff>154485</xdr:rowOff>
    </xdr:to>
    <xdr:sp macro="" textlink="">
      <xdr:nvSpPr>
        <xdr:cNvPr id="464" name="円/楕円 463"/>
        <xdr:cNvSpPr/>
      </xdr:nvSpPr>
      <xdr:spPr>
        <a:xfrm>
          <a:off x="14351000" y="24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164662</xdr:rowOff>
    </xdr:from>
    <xdr:ext cx="762000" cy="259045"/>
    <xdr:sp macro="" textlink="">
      <xdr:nvSpPr>
        <xdr:cNvPr id="465" name="テキスト ボックス 464"/>
        <xdr:cNvSpPr txBox="1"/>
      </xdr:nvSpPr>
      <xdr:spPr>
        <a:xfrm>
          <a:off x="14020800" y="22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76814</xdr:rowOff>
    </xdr:from>
    <xdr:to>
      <xdr:col>19</xdr:col>
      <xdr:colOff>533400</xdr:colOff>
      <xdr:row>15</xdr:row>
      <xdr:rowOff>6964</xdr:rowOff>
    </xdr:to>
    <xdr:sp macro="" textlink="">
      <xdr:nvSpPr>
        <xdr:cNvPr id="466" name="円/楕円 465"/>
        <xdr:cNvSpPr/>
      </xdr:nvSpPr>
      <xdr:spPr>
        <a:xfrm>
          <a:off x="13462000" y="24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17141</xdr:rowOff>
    </xdr:from>
    <xdr:ext cx="762000" cy="259045"/>
    <xdr:sp macro="" textlink="">
      <xdr:nvSpPr>
        <xdr:cNvPr id="467" name="テキスト ボックス 466"/>
        <xdr:cNvSpPr txBox="1"/>
      </xdr:nvSpPr>
      <xdr:spPr>
        <a:xfrm>
          <a:off x="13131800" y="224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29,238
28,819
565.15
16,965,250
16,111,654
766,705
10,845,841
14,143,254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と比較すると、人件費に係る経常収支比率は低くなっているが、経常経費の抑制による投資的経費の確保が課題であることから、時間外勤務の低減による手当等の抑制を図るとともに、早期退職職員を募り、退職による代替新規採用者を抑制しつつ、短期的な業務には積極的に臨時職員を採用するなどし、人件費総額の削減に取り組んで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161290</xdr:rowOff>
    </xdr:to>
    <xdr:cxnSp macro="">
      <xdr:nvCxnSpPr>
        <xdr:cNvPr id="64" name="直線コネクタ 63"/>
        <xdr:cNvCxnSpPr/>
      </xdr:nvCxnSpPr>
      <xdr:spPr>
        <a:xfrm>
          <a:off x="3987800" y="6101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115570</xdr:rowOff>
    </xdr:to>
    <xdr:cxnSp macro="">
      <xdr:nvCxnSpPr>
        <xdr:cNvPr id="67" name="直線コネクタ 66"/>
        <xdr:cNvCxnSpPr/>
      </xdr:nvCxnSpPr>
      <xdr:spPr>
        <a:xfrm flipV="1">
          <a:off x="3098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36</xdr:row>
      <xdr:rowOff>58420</xdr:rowOff>
    </xdr:to>
    <xdr:cxnSp macro="">
      <xdr:nvCxnSpPr>
        <xdr:cNvPr id="70" name="直線コネクタ 69"/>
        <xdr:cNvCxnSpPr/>
      </xdr:nvCxnSpPr>
      <xdr:spPr>
        <a:xfrm flipV="1">
          <a:off x="2209800" y="611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36</xdr:row>
      <xdr:rowOff>58420</xdr:rowOff>
    </xdr:to>
    <xdr:cxnSp macro="">
      <xdr:nvCxnSpPr>
        <xdr:cNvPr id="73" name="直線コネクタ 72"/>
        <xdr:cNvCxnSpPr/>
      </xdr:nvCxnSpPr>
      <xdr:spPr>
        <a:xfrm>
          <a:off x="1320800" y="59867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5" name="円/楕円 84"/>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6" name="テキスト ボックス 85"/>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9" name="円/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1" name="円/楕円 90"/>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2" name="テキスト ボックス 91"/>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施設の維持管理業務を指定管理制度に移行し委託化や、職員人件費を抑えるために、数多い施設を職員直営から臨時職員による運営などに変更し、又、ストックマネージメントなどを通じ、施設維持と住民ニーズなどをもとに施設の統廃合などの検討を行い、物件費の抑制を図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165100</xdr:rowOff>
    </xdr:to>
    <xdr:cxnSp macro="">
      <xdr:nvCxnSpPr>
        <xdr:cNvPr id="127" name="直線コネクタ 126"/>
        <xdr:cNvCxnSpPr/>
      </xdr:nvCxnSpPr>
      <xdr:spPr>
        <a:xfrm flipV="1">
          <a:off x="15671800" y="283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124279</xdr:rowOff>
    </xdr:to>
    <xdr:cxnSp macro="">
      <xdr:nvCxnSpPr>
        <xdr:cNvPr id="130" name="直線コネクタ 129"/>
        <xdr:cNvCxnSpPr/>
      </xdr:nvCxnSpPr>
      <xdr:spPr>
        <a:xfrm flipV="1">
          <a:off x="14782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17</xdr:row>
      <xdr:rowOff>124279</xdr:rowOff>
    </xdr:to>
    <xdr:cxnSp macro="">
      <xdr:nvCxnSpPr>
        <xdr:cNvPr id="133" name="直線コネクタ 132"/>
        <xdr:cNvCxnSpPr/>
      </xdr:nvCxnSpPr>
      <xdr:spPr>
        <a:xfrm>
          <a:off x="13893800" y="273412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99786</xdr:rowOff>
    </xdr:to>
    <xdr:cxnSp macro="">
      <xdr:nvCxnSpPr>
        <xdr:cNvPr id="136" name="直線コネクタ 135"/>
        <xdr:cNvCxnSpPr/>
      </xdr:nvCxnSpPr>
      <xdr:spPr>
        <a:xfrm flipV="1">
          <a:off x="13004800" y="2734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0" name="円/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2" name="円/楕円 151"/>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3" name="テキスト ボックス 152"/>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4" name="円/楕円 153"/>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5" name="テキスト ボックス 154"/>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下回ってはいるが、生活保護費や福祉医療扶助費等の額が増加している。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今後上昇</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ものと予想されることから、国の動向や経済動向に注視しながら、市民サービスの低下とならないよう施策を展開しつつ、扶助費の減少に努める。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54</xdr:row>
      <xdr:rowOff>18143</xdr:rowOff>
    </xdr:to>
    <xdr:cxnSp macro="">
      <xdr:nvCxnSpPr>
        <xdr:cNvPr id="190" name="直線コネクタ 189"/>
        <xdr:cNvCxnSpPr/>
      </xdr:nvCxnSpPr>
      <xdr:spPr>
        <a:xfrm flipV="1">
          <a:off x="3987800" y="90805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39915</xdr:rowOff>
    </xdr:to>
    <xdr:cxnSp macro="">
      <xdr:nvCxnSpPr>
        <xdr:cNvPr id="193" name="直線コネクタ 192"/>
        <xdr:cNvCxnSpPr/>
      </xdr:nvCxnSpPr>
      <xdr:spPr>
        <a:xfrm flipV="1">
          <a:off x="3098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39915</xdr:rowOff>
    </xdr:to>
    <xdr:cxnSp macro="">
      <xdr:nvCxnSpPr>
        <xdr:cNvPr id="196" name="直線コネクタ 195"/>
        <xdr:cNvCxnSpPr/>
      </xdr:nvCxnSpPr>
      <xdr:spPr>
        <a:xfrm>
          <a:off x="2209800" y="9254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9" name="直線コネクタ 198"/>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9" name="円/楕円 208"/>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10"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11" name="円/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3" name="円/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5" name="円/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その他に係る経常収支比率が類似団体平均を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回っているのは、</a:t>
          </a:r>
          <a:r>
            <a:rPr lang="ja-JP" altLang="en-US" sz="1100" b="0" i="0" baseline="0">
              <a:solidFill>
                <a:schemeClr val="dk1"/>
              </a:solidFill>
              <a:effectLst/>
              <a:latin typeface="+mn-lt"/>
              <a:ea typeface="+mn-ea"/>
              <a:cs typeface="+mn-cs"/>
            </a:rPr>
            <a:t>公共下水道事業会計の繰出金を補助金等に振り替えたためであるが、</a:t>
          </a:r>
          <a:r>
            <a:rPr lang="ja-JP" altLang="ja-JP" sz="1100" b="0" i="0" baseline="0">
              <a:solidFill>
                <a:schemeClr val="dk1"/>
              </a:solidFill>
              <a:effectLst/>
              <a:latin typeface="+mn-lt"/>
              <a:ea typeface="+mn-ea"/>
              <a:cs typeface="+mn-cs"/>
            </a:rPr>
            <a:t>下水道事業、簡易水道事業など多くの特別会計、企業会計に対する繰出</a:t>
          </a:r>
          <a:r>
            <a:rPr lang="ja-JP" altLang="en-US" sz="1100" b="0" i="0" baseline="0">
              <a:solidFill>
                <a:schemeClr val="dk1"/>
              </a:solidFill>
              <a:effectLst/>
              <a:latin typeface="+mn-lt"/>
              <a:ea typeface="+mn-ea"/>
              <a:cs typeface="+mn-cs"/>
            </a:rPr>
            <a:t>は増加傾向であり</a:t>
          </a:r>
          <a:r>
            <a:rPr lang="ja-JP" altLang="ja-JP" sz="1100" b="0" i="0" baseline="0">
              <a:solidFill>
                <a:schemeClr val="dk1"/>
              </a:solidFill>
              <a:effectLst/>
              <a:latin typeface="+mn-lt"/>
              <a:ea typeface="+mn-ea"/>
              <a:cs typeface="+mn-cs"/>
            </a:rPr>
            <a:t>、特に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病院事業に対する繰出金の増加が顕著となっている。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今後は、各会計による企業努力等に期待するとともに、今後さらに普通会計の負担額が過大なものとならないよう、各会計の動向に注視していく。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57</xdr:row>
      <xdr:rowOff>168910</xdr:rowOff>
    </xdr:to>
    <xdr:cxnSp macro="">
      <xdr:nvCxnSpPr>
        <xdr:cNvPr id="251" name="直線コネクタ 250"/>
        <xdr:cNvCxnSpPr/>
      </xdr:nvCxnSpPr>
      <xdr:spPr>
        <a:xfrm flipV="1">
          <a:off x="15671800" y="942340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168910</xdr:rowOff>
    </xdr:to>
    <xdr:cxnSp macro="">
      <xdr:nvCxnSpPr>
        <xdr:cNvPr id="254" name="直線コネクタ 253"/>
        <xdr:cNvCxnSpPr/>
      </xdr:nvCxnSpPr>
      <xdr:spPr>
        <a:xfrm>
          <a:off x="14782800" y="9819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77470</xdr:rowOff>
    </xdr:to>
    <xdr:cxnSp macro="">
      <xdr:nvCxnSpPr>
        <xdr:cNvPr id="257" name="直線コネクタ 256"/>
        <xdr:cNvCxnSpPr/>
      </xdr:nvCxnSpPr>
      <xdr:spPr>
        <a:xfrm flipV="1">
          <a:off x="13893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77470</xdr:rowOff>
    </xdr:to>
    <xdr:cxnSp macro="">
      <xdr:nvCxnSpPr>
        <xdr:cNvPr id="260" name="直線コネクタ 259"/>
        <xdr:cNvCxnSpPr/>
      </xdr:nvCxnSpPr>
      <xdr:spPr>
        <a:xfrm>
          <a:off x="13004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0" name="円/楕円 269"/>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1"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補助費等に係る経常収支比率が類似団体平均を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上回っているのは、法人等各種の団体への補助金のほか、市独自で取り組む協働のまちづくりの推進や各種イベント等への補助がある</a:t>
          </a:r>
          <a:r>
            <a:rPr lang="ja-JP" altLang="en-US" sz="1100" b="0" i="0" baseline="0">
              <a:solidFill>
                <a:schemeClr val="dk1"/>
              </a:solidFill>
              <a:effectLst/>
              <a:latin typeface="+mn-lt"/>
              <a:ea typeface="+mn-ea"/>
              <a:cs typeface="+mn-cs"/>
            </a:rPr>
            <a:t>とともに、公共下水道事業会計への繰出金を補助金等に振り替えたためである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補助金を交付するのが適当であるのか、予算編成時などを通じて、対象事業及び内容について随時見直し等を行っているところであるが、今後もより厳格な基準において適正を確保していく。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39370</xdr:rowOff>
    </xdr:from>
    <xdr:to>
      <xdr:col>24</xdr:col>
      <xdr:colOff>31750</xdr:colOff>
      <xdr:row>38</xdr:row>
      <xdr:rowOff>12700</xdr:rowOff>
    </xdr:to>
    <xdr:cxnSp macro="">
      <xdr:nvCxnSpPr>
        <xdr:cNvPr id="311" name="直線コネクタ 310"/>
        <xdr:cNvCxnSpPr/>
      </xdr:nvCxnSpPr>
      <xdr:spPr>
        <a:xfrm>
          <a:off x="15671800" y="6211570"/>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31750</xdr:rowOff>
    </xdr:from>
    <xdr:to>
      <xdr:col>22</xdr:col>
      <xdr:colOff>565150</xdr:colOff>
      <xdr:row>36</xdr:row>
      <xdr:rowOff>39370</xdr:rowOff>
    </xdr:to>
    <xdr:cxnSp macro="">
      <xdr:nvCxnSpPr>
        <xdr:cNvPr id="314" name="直線コネクタ 313"/>
        <xdr:cNvCxnSpPr/>
      </xdr:nvCxnSpPr>
      <xdr:spPr>
        <a:xfrm>
          <a:off x="14782800" y="6203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153670</xdr:rowOff>
    </xdr:from>
    <xdr:to>
      <xdr:col>21</xdr:col>
      <xdr:colOff>361950</xdr:colOff>
      <xdr:row>36</xdr:row>
      <xdr:rowOff>31750</xdr:rowOff>
    </xdr:to>
    <xdr:cxnSp macro="">
      <xdr:nvCxnSpPr>
        <xdr:cNvPr id="317" name="直線コネクタ 316"/>
        <xdr:cNvCxnSpPr/>
      </xdr:nvCxnSpPr>
      <xdr:spPr>
        <a:xfrm>
          <a:off x="13893800" y="615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153670</xdr:rowOff>
    </xdr:to>
    <xdr:cxnSp macro="">
      <xdr:nvCxnSpPr>
        <xdr:cNvPr id="320" name="直線コネクタ 319"/>
        <xdr:cNvCxnSpPr/>
      </xdr:nvCxnSpPr>
      <xdr:spPr>
        <a:xfrm>
          <a:off x="13004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0" name="円/楕円 32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160020</xdr:rowOff>
    </xdr:from>
    <xdr:to>
      <xdr:col>22</xdr:col>
      <xdr:colOff>615950</xdr:colOff>
      <xdr:row>36</xdr:row>
      <xdr:rowOff>90170</xdr:rowOff>
    </xdr:to>
    <xdr:sp macro="" textlink="">
      <xdr:nvSpPr>
        <xdr:cNvPr id="332" name="円/楕円 331"/>
        <xdr:cNvSpPr/>
      </xdr:nvSpPr>
      <xdr:spPr>
        <a:xfrm>
          <a:off x="15621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74947</xdr:rowOff>
    </xdr:from>
    <xdr:ext cx="736600" cy="259045"/>
    <xdr:sp macro="" textlink="">
      <xdr:nvSpPr>
        <xdr:cNvPr id="333" name="テキスト ボックス 332"/>
        <xdr:cNvSpPr txBox="1"/>
      </xdr:nvSpPr>
      <xdr:spPr>
        <a:xfrm>
          <a:off x="15290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4" name="円/楕円 333"/>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67327</xdr:rowOff>
    </xdr:from>
    <xdr:ext cx="762000" cy="259045"/>
    <xdr:sp macro="" textlink="">
      <xdr:nvSpPr>
        <xdr:cNvPr id="335" name="テキスト ボックス 334"/>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102870</xdr:rowOff>
    </xdr:from>
    <xdr:to>
      <xdr:col>20</xdr:col>
      <xdr:colOff>209550</xdr:colOff>
      <xdr:row>36</xdr:row>
      <xdr:rowOff>33020</xdr:rowOff>
    </xdr:to>
    <xdr:sp macro="" textlink="">
      <xdr:nvSpPr>
        <xdr:cNvPr id="336" name="円/楕円 335"/>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37" name="テキスト ボックス 336"/>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8" name="円/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151147</xdr:rowOff>
    </xdr:from>
    <xdr:ext cx="762000" cy="259045"/>
    <xdr:sp macro="" textlink="">
      <xdr:nvSpPr>
        <xdr:cNvPr id="339" name="テキスト ボックス 338"/>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大型の起債事業が集中したことに加え、市町村合併により地方債現在高が増加した影響から、地方債の元利償還金が膨らんでいたが、起債償還ピークを過ぎたことから、今後は全国平均にゆるやかに近づいていけるものと考え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147955</xdr:rowOff>
    </xdr:from>
    <xdr:to>
      <xdr:col>7</xdr:col>
      <xdr:colOff>15875</xdr:colOff>
      <xdr:row>75</xdr:row>
      <xdr:rowOff>3175</xdr:rowOff>
    </xdr:to>
    <xdr:cxnSp macro="">
      <xdr:nvCxnSpPr>
        <xdr:cNvPr id="371" name="直線コネクタ 370"/>
        <xdr:cNvCxnSpPr/>
      </xdr:nvCxnSpPr>
      <xdr:spPr>
        <a:xfrm flipV="1">
          <a:off x="3987800" y="12835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16510</xdr:rowOff>
    </xdr:to>
    <xdr:cxnSp macro="">
      <xdr:nvCxnSpPr>
        <xdr:cNvPr id="374" name="直線コネクタ 373"/>
        <xdr:cNvCxnSpPr/>
      </xdr:nvCxnSpPr>
      <xdr:spPr>
        <a:xfrm flipV="1">
          <a:off x="3098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69850</xdr:rowOff>
    </xdr:to>
    <xdr:cxnSp macro="">
      <xdr:nvCxnSpPr>
        <xdr:cNvPr id="377" name="直線コネクタ 376"/>
        <xdr:cNvCxnSpPr/>
      </xdr:nvCxnSpPr>
      <xdr:spPr>
        <a:xfrm flipV="1">
          <a:off x="2209800" y="12875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117475</xdr:rowOff>
    </xdr:to>
    <xdr:cxnSp macro="">
      <xdr:nvCxnSpPr>
        <xdr:cNvPr id="380" name="直線コネクタ 379"/>
        <xdr:cNvCxnSpPr/>
      </xdr:nvCxnSpPr>
      <xdr:spPr>
        <a:xfrm flipV="1">
          <a:off x="1320800" y="12928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97155</xdr:rowOff>
    </xdr:from>
    <xdr:to>
      <xdr:col>7</xdr:col>
      <xdr:colOff>66675</xdr:colOff>
      <xdr:row>75</xdr:row>
      <xdr:rowOff>27305</xdr:rowOff>
    </xdr:to>
    <xdr:sp macro="" textlink="">
      <xdr:nvSpPr>
        <xdr:cNvPr id="390" name="円/楕円 389"/>
        <xdr:cNvSpPr/>
      </xdr:nvSpPr>
      <xdr:spPr>
        <a:xfrm>
          <a:off x="47752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113682</xdr:rowOff>
    </xdr:from>
    <xdr:ext cx="762000" cy="259045"/>
    <xdr:sp macro="" textlink="">
      <xdr:nvSpPr>
        <xdr:cNvPr id="391" name="公債費該当値テキスト"/>
        <xdr:cNvSpPr txBox="1"/>
      </xdr:nvSpPr>
      <xdr:spPr>
        <a:xfrm>
          <a:off x="49149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94" name="円/楕円 393"/>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95" name="テキスト ボックス 39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6" name="円/楕円 395"/>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105427</xdr:rowOff>
    </xdr:from>
    <xdr:ext cx="762000" cy="259045"/>
    <xdr:sp macro="" textlink="">
      <xdr:nvSpPr>
        <xdr:cNvPr id="397" name="テキスト ボックス 396"/>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8" name="円/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公債費以外の費用に係る経常収支比率が類似団体平均</a:t>
          </a:r>
          <a:r>
            <a:rPr lang="ja-JP" altLang="en-US" sz="1100" b="0" i="0" baseline="0">
              <a:solidFill>
                <a:schemeClr val="dk1"/>
              </a:solidFill>
              <a:effectLst/>
              <a:latin typeface="+mn-lt"/>
              <a:ea typeface="+mn-ea"/>
              <a:cs typeface="+mn-cs"/>
            </a:rPr>
            <a:t>と同等となっ</a:t>
          </a:r>
          <a:r>
            <a:rPr lang="ja-JP" altLang="ja-JP" sz="1100" b="0" i="0" baseline="0">
              <a:solidFill>
                <a:schemeClr val="dk1"/>
              </a:solidFill>
              <a:effectLst/>
              <a:latin typeface="+mn-lt"/>
              <a:ea typeface="+mn-ea"/>
              <a:cs typeface="+mn-cs"/>
            </a:rPr>
            <a:t>ているのは、地方債の元利償還金の減少が要因と考えられる。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地方債の元利償還金の減少に加えて、社会保障経費の増高などを背景とする扶助費の増により、類似団体平均を上回ることが予想される。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69850</xdr:rowOff>
    </xdr:to>
    <xdr:cxnSp macro="">
      <xdr:nvCxnSpPr>
        <xdr:cNvPr id="432" name="直線コネクタ 431"/>
        <xdr:cNvCxnSpPr/>
      </xdr:nvCxnSpPr>
      <xdr:spPr>
        <a:xfrm flipV="1">
          <a:off x="15671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69850</xdr:rowOff>
    </xdr:to>
    <xdr:cxnSp macro="">
      <xdr:nvCxnSpPr>
        <xdr:cNvPr id="435" name="直線コネクタ 434"/>
        <xdr:cNvCxnSpPr/>
      </xdr:nvCxnSpPr>
      <xdr:spPr>
        <a:xfrm>
          <a:off x="14782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62230</xdr:rowOff>
    </xdr:to>
    <xdr:cxnSp macro="">
      <xdr:nvCxnSpPr>
        <xdr:cNvPr id="438" name="直線コネクタ 437"/>
        <xdr:cNvCxnSpPr/>
      </xdr:nvCxnSpPr>
      <xdr:spPr>
        <a:xfrm>
          <a:off x="13893800" y="1316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134620</xdr:rowOff>
    </xdr:to>
    <xdr:cxnSp macro="">
      <xdr:nvCxnSpPr>
        <xdr:cNvPr id="441" name="直線コネクタ 440"/>
        <xdr:cNvCxnSpPr/>
      </xdr:nvCxnSpPr>
      <xdr:spPr>
        <a:xfrm>
          <a:off x="13004800" y="130086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51" name="円/楕円 45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52"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3" name="円/楕円 45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54" name="テキスト ボックス 453"/>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5" name="円/楕円 454"/>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56" name="テキスト ボックス 455"/>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7" name="円/楕円 456"/>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58" name="テキスト ボックス 457"/>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9" name="円/楕円 45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60" name="テキスト ボックス 459"/>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22492</xdr:rowOff>
    </xdr:from>
    <xdr:to>
      <xdr:col>4</xdr:col>
      <xdr:colOff>1117600</xdr:colOff>
      <xdr:row>16</xdr:row>
      <xdr:rowOff>93650</xdr:rowOff>
    </xdr:to>
    <xdr:cxnSp macro="">
      <xdr:nvCxnSpPr>
        <xdr:cNvPr id="50" name="直線コネクタ 49"/>
        <xdr:cNvCxnSpPr/>
      </xdr:nvCxnSpPr>
      <xdr:spPr bwMode="auto">
        <a:xfrm flipV="1">
          <a:off x="5003800" y="2813317"/>
          <a:ext cx="647700" cy="7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81280</xdr:rowOff>
    </xdr:from>
    <xdr:to>
      <xdr:col>4</xdr:col>
      <xdr:colOff>469900</xdr:colOff>
      <xdr:row>16</xdr:row>
      <xdr:rowOff>93650</xdr:rowOff>
    </xdr:to>
    <xdr:cxnSp macro="">
      <xdr:nvCxnSpPr>
        <xdr:cNvPr id="53" name="直線コネクタ 52"/>
        <xdr:cNvCxnSpPr/>
      </xdr:nvCxnSpPr>
      <xdr:spPr bwMode="auto">
        <a:xfrm>
          <a:off x="4305300" y="2872105"/>
          <a:ext cx="698500" cy="1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50762</xdr:rowOff>
    </xdr:from>
    <xdr:to>
      <xdr:col>3</xdr:col>
      <xdr:colOff>904875</xdr:colOff>
      <xdr:row>16</xdr:row>
      <xdr:rowOff>81280</xdr:rowOff>
    </xdr:to>
    <xdr:cxnSp macro="">
      <xdr:nvCxnSpPr>
        <xdr:cNvPr id="56" name="直線コネクタ 55"/>
        <xdr:cNvCxnSpPr/>
      </xdr:nvCxnSpPr>
      <xdr:spPr bwMode="auto">
        <a:xfrm>
          <a:off x="3606800" y="2841587"/>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50762</xdr:rowOff>
    </xdr:from>
    <xdr:to>
      <xdr:col>3</xdr:col>
      <xdr:colOff>206375</xdr:colOff>
      <xdr:row>16</xdr:row>
      <xdr:rowOff>100584</xdr:rowOff>
    </xdr:to>
    <xdr:cxnSp macro="">
      <xdr:nvCxnSpPr>
        <xdr:cNvPr id="59" name="直線コネクタ 58"/>
        <xdr:cNvCxnSpPr/>
      </xdr:nvCxnSpPr>
      <xdr:spPr bwMode="auto">
        <a:xfrm flipV="1">
          <a:off x="2908300" y="2841587"/>
          <a:ext cx="698500" cy="4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143142</xdr:rowOff>
    </xdr:from>
    <xdr:to>
      <xdr:col>5</xdr:col>
      <xdr:colOff>34925</xdr:colOff>
      <xdr:row>16</xdr:row>
      <xdr:rowOff>73292</xdr:rowOff>
    </xdr:to>
    <xdr:sp macro="" textlink="">
      <xdr:nvSpPr>
        <xdr:cNvPr id="69" name="円/楕円 68"/>
        <xdr:cNvSpPr/>
      </xdr:nvSpPr>
      <xdr:spPr bwMode="auto">
        <a:xfrm>
          <a:off x="5600700" y="27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159669</xdr:rowOff>
    </xdr:from>
    <xdr:ext cx="762000" cy="259045"/>
    <xdr:sp macro="" textlink="">
      <xdr:nvSpPr>
        <xdr:cNvPr id="70" name="人口1人当たり決算額の推移該当値テキスト130"/>
        <xdr:cNvSpPr txBox="1"/>
      </xdr:nvSpPr>
      <xdr:spPr>
        <a:xfrm>
          <a:off x="5740400" y="260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42850</xdr:rowOff>
    </xdr:from>
    <xdr:to>
      <xdr:col>4</xdr:col>
      <xdr:colOff>520700</xdr:colOff>
      <xdr:row>16</xdr:row>
      <xdr:rowOff>144450</xdr:rowOff>
    </xdr:to>
    <xdr:sp macro="" textlink="">
      <xdr:nvSpPr>
        <xdr:cNvPr id="71" name="円/楕円 70"/>
        <xdr:cNvSpPr/>
      </xdr:nvSpPr>
      <xdr:spPr bwMode="auto">
        <a:xfrm>
          <a:off x="4953000" y="283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154627</xdr:rowOff>
    </xdr:from>
    <xdr:ext cx="736600" cy="259045"/>
    <xdr:sp macro="" textlink="">
      <xdr:nvSpPr>
        <xdr:cNvPr id="72" name="テキスト ボックス 71"/>
        <xdr:cNvSpPr txBox="1"/>
      </xdr:nvSpPr>
      <xdr:spPr>
        <a:xfrm>
          <a:off x="4622800" y="26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30480</xdr:rowOff>
    </xdr:from>
    <xdr:to>
      <xdr:col>3</xdr:col>
      <xdr:colOff>955675</xdr:colOff>
      <xdr:row>16</xdr:row>
      <xdr:rowOff>132080</xdr:rowOff>
    </xdr:to>
    <xdr:sp macro="" textlink="">
      <xdr:nvSpPr>
        <xdr:cNvPr id="73" name="円/楕円 72"/>
        <xdr:cNvSpPr/>
      </xdr:nvSpPr>
      <xdr:spPr bwMode="auto">
        <a:xfrm>
          <a:off x="42545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142257</xdr:rowOff>
    </xdr:from>
    <xdr:ext cx="762000" cy="259045"/>
    <xdr:sp macro="" textlink="">
      <xdr:nvSpPr>
        <xdr:cNvPr id="74" name="テキスト ボックス 73"/>
        <xdr:cNvSpPr txBox="1"/>
      </xdr:nvSpPr>
      <xdr:spPr>
        <a:xfrm>
          <a:off x="3924300" y="259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171412</xdr:rowOff>
    </xdr:from>
    <xdr:to>
      <xdr:col>3</xdr:col>
      <xdr:colOff>257175</xdr:colOff>
      <xdr:row>16</xdr:row>
      <xdr:rowOff>101562</xdr:rowOff>
    </xdr:to>
    <xdr:sp macro="" textlink="">
      <xdr:nvSpPr>
        <xdr:cNvPr id="75" name="円/楕円 74"/>
        <xdr:cNvSpPr/>
      </xdr:nvSpPr>
      <xdr:spPr bwMode="auto">
        <a:xfrm>
          <a:off x="3556000" y="279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111739</xdr:rowOff>
    </xdr:from>
    <xdr:ext cx="762000" cy="259045"/>
    <xdr:sp macro="" textlink="">
      <xdr:nvSpPr>
        <xdr:cNvPr id="76" name="テキスト ボックス 75"/>
        <xdr:cNvSpPr txBox="1"/>
      </xdr:nvSpPr>
      <xdr:spPr>
        <a:xfrm>
          <a:off x="3225800" y="25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49784</xdr:rowOff>
    </xdr:from>
    <xdr:to>
      <xdr:col>2</xdr:col>
      <xdr:colOff>692150</xdr:colOff>
      <xdr:row>16</xdr:row>
      <xdr:rowOff>151384</xdr:rowOff>
    </xdr:to>
    <xdr:sp macro="" textlink="">
      <xdr:nvSpPr>
        <xdr:cNvPr id="77" name="円/楕円 76"/>
        <xdr:cNvSpPr/>
      </xdr:nvSpPr>
      <xdr:spPr bwMode="auto">
        <a:xfrm>
          <a:off x="2857500" y="284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161561</xdr:rowOff>
    </xdr:from>
    <xdr:ext cx="762000" cy="259045"/>
    <xdr:sp macro="" textlink="">
      <xdr:nvSpPr>
        <xdr:cNvPr id="78" name="テキスト ボックス 77"/>
        <xdr:cNvSpPr txBox="1"/>
      </xdr:nvSpPr>
      <xdr:spPr>
        <a:xfrm>
          <a:off x="2527300" y="260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332119</xdr:rowOff>
    </xdr:from>
    <xdr:to>
      <xdr:col>4</xdr:col>
      <xdr:colOff>1117600</xdr:colOff>
      <xdr:row>38</xdr:row>
      <xdr:rowOff>5156</xdr:rowOff>
    </xdr:to>
    <xdr:cxnSp macro="">
      <xdr:nvCxnSpPr>
        <xdr:cNvPr id="112" name="直線コネクタ 111"/>
        <xdr:cNvCxnSpPr/>
      </xdr:nvCxnSpPr>
      <xdr:spPr bwMode="auto">
        <a:xfrm>
          <a:off x="5003800" y="7456819"/>
          <a:ext cx="6477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332119</xdr:rowOff>
    </xdr:from>
    <xdr:to>
      <xdr:col>4</xdr:col>
      <xdr:colOff>469900</xdr:colOff>
      <xdr:row>37</xdr:row>
      <xdr:rowOff>334142</xdr:rowOff>
    </xdr:to>
    <xdr:cxnSp macro="">
      <xdr:nvCxnSpPr>
        <xdr:cNvPr id="115" name="直線コネクタ 114"/>
        <xdr:cNvCxnSpPr/>
      </xdr:nvCxnSpPr>
      <xdr:spPr bwMode="auto">
        <a:xfrm flipV="1">
          <a:off x="4305300" y="7456819"/>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273895</xdr:rowOff>
    </xdr:from>
    <xdr:to>
      <xdr:col>3</xdr:col>
      <xdr:colOff>904875</xdr:colOff>
      <xdr:row>37</xdr:row>
      <xdr:rowOff>334142</xdr:rowOff>
    </xdr:to>
    <xdr:cxnSp macro="">
      <xdr:nvCxnSpPr>
        <xdr:cNvPr id="118" name="直線コネクタ 117"/>
        <xdr:cNvCxnSpPr/>
      </xdr:nvCxnSpPr>
      <xdr:spPr bwMode="auto">
        <a:xfrm>
          <a:off x="3606800" y="7398595"/>
          <a:ext cx="698500" cy="6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241902</xdr:rowOff>
    </xdr:from>
    <xdr:to>
      <xdr:col>3</xdr:col>
      <xdr:colOff>206375</xdr:colOff>
      <xdr:row>37</xdr:row>
      <xdr:rowOff>273895</xdr:rowOff>
    </xdr:to>
    <xdr:cxnSp macro="">
      <xdr:nvCxnSpPr>
        <xdr:cNvPr id="121" name="直線コネクタ 120"/>
        <xdr:cNvCxnSpPr/>
      </xdr:nvCxnSpPr>
      <xdr:spPr bwMode="auto">
        <a:xfrm>
          <a:off x="2908300" y="7366602"/>
          <a:ext cx="698500" cy="3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297256</xdr:rowOff>
    </xdr:from>
    <xdr:to>
      <xdr:col>5</xdr:col>
      <xdr:colOff>34925</xdr:colOff>
      <xdr:row>38</xdr:row>
      <xdr:rowOff>55956</xdr:rowOff>
    </xdr:to>
    <xdr:sp macro="" textlink="">
      <xdr:nvSpPr>
        <xdr:cNvPr id="131" name="円/楕円 130"/>
        <xdr:cNvSpPr/>
      </xdr:nvSpPr>
      <xdr:spPr bwMode="auto">
        <a:xfrm>
          <a:off x="5600700" y="742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281319</xdr:rowOff>
    </xdr:from>
    <xdr:to>
      <xdr:col>4</xdr:col>
      <xdr:colOff>520700</xdr:colOff>
      <xdr:row>38</xdr:row>
      <xdr:rowOff>40019</xdr:rowOff>
    </xdr:to>
    <xdr:sp macro="" textlink="">
      <xdr:nvSpPr>
        <xdr:cNvPr id="133" name="円/楕円 132"/>
        <xdr:cNvSpPr/>
      </xdr:nvSpPr>
      <xdr:spPr bwMode="auto">
        <a:xfrm>
          <a:off x="4953000" y="740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24796</xdr:rowOff>
    </xdr:from>
    <xdr:ext cx="736600" cy="259045"/>
    <xdr:sp macro="" textlink="">
      <xdr:nvSpPr>
        <xdr:cNvPr id="134" name="テキスト ボックス 133"/>
        <xdr:cNvSpPr txBox="1"/>
      </xdr:nvSpPr>
      <xdr:spPr>
        <a:xfrm>
          <a:off x="4622800" y="749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283342</xdr:rowOff>
    </xdr:from>
    <xdr:to>
      <xdr:col>3</xdr:col>
      <xdr:colOff>955675</xdr:colOff>
      <xdr:row>38</xdr:row>
      <xdr:rowOff>42042</xdr:rowOff>
    </xdr:to>
    <xdr:sp macro="" textlink="">
      <xdr:nvSpPr>
        <xdr:cNvPr id="135" name="円/楕円 134"/>
        <xdr:cNvSpPr/>
      </xdr:nvSpPr>
      <xdr:spPr bwMode="auto">
        <a:xfrm>
          <a:off x="4254500" y="740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26819</xdr:rowOff>
    </xdr:from>
    <xdr:ext cx="762000" cy="259045"/>
    <xdr:sp macro="" textlink="">
      <xdr:nvSpPr>
        <xdr:cNvPr id="136" name="テキスト ボックス 135"/>
        <xdr:cNvSpPr txBox="1"/>
      </xdr:nvSpPr>
      <xdr:spPr>
        <a:xfrm>
          <a:off x="3924300" y="749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223095</xdr:rowOff>
    </xdr:from>
    <xdr:to>
      <xdr:col>3</xdr:col>
      <xdr:colOff>257175</xdr:colOff>
      <xdr:row>37</xdr:row>
      <xdr:rowOff>324695</xdr:rowOff>
    </xdr:to>
    <xdr:sp macro="" textlink="">
      <xdr:nvSpPr>
        <xdr:cNvPr id="137" name="円/楕円 136"/>
        <xdr:cNvSpPr/>
      </xdr:nvSpPr>
      <xdr:spPr bwMode="auto">
        <a:xfrm>
          <a:off x="3556000" y="73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163422</xdr:rowOff>
    </xdr:from>
    <xdr:ext cx="762000" cy="259045"/>
    <xdr:sp macro="" textlink="">
      <xdr:nvSpPr>
        <xdr:cNvPr id="138" name="テキスト ボックス 137"/>
        <xdr:cNvSpPr txBox="1"/>
      </xdr:nvSpPr>
      <xdr:spPr>
        <a:xfrm>
          <a:off x="3225800" y="711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191102</xdr:rowOff>
    </xdr:from>
    <xdr:to>
      <xdr:col>2</xdr:col>
      <xdr:colOff>692150</xdr:colOff>
      <xdr:row>37</xdr:row>
      <xdr:rowOff>292702</xdr:rowOff>
    </xdr:to>
    <xdr:sp macro="" textlink="">
      <xdr:nvSpPr>
        <xdr:cNvPr id="139" name="円/楕円 138"/>
        <xdr:cNvSpPr/>
      </xdr:nvSpPr>
      <xdr:spPr bwMode="auto">
        <a:xfrm>
          <a:off x="2857500" y="731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131429</xdr:rowOff>
    </xdr:from>
    <xdr:ext cx="762000" cy="259045"/>
    <xdr:sp macro="" textlink="">
      <xdr:nvSpPr>
        <xdr:cNvPr id="140" name="テキスト ボックス 139"/>
        <xdr:cNvSpPr txBox="1"/>
      </xdr:nvSpPr>
      <xdr:spPr>
        <a:xfrm>
          <a:off x="2527300" y="70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建設事業を実施したことに加え、退職者の増などにより財政調整基金からの繰入による予算編成及び執行を行ったため、基金残高が減少したが、その後地方交付税の増加や国の経済対策に伴う建設事業の執行ができたことや、連結赤字比率の対策による実質収支額の増による影響が平成21年度以降出てき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連結実質赤字比率に係る赤字額は各会計ともに生じていない。引き続き特別・企業会計の財政健全化に注視し、繰入額等を見極めながら一般会計を圧迫することのないよう努めたい。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近年の大型事業に伴う元利償還金のピークが終わり、実質公債費比率の分子が減少傾向にある。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平成18年の合併以降、起債を活用する際は、交付税算入率において有利な合併特例債を積極的に活用していることなどから、参入公債費等の割合が徐々に高まっている。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が保証金免除繰上償還に加え、独自の繰上償還等を行い、また実施事業の厳選により新規発行債の抑制に努めていることから、減少している。また、充当可能基金の増加等により、将来負担比率は徐々に減少している。今後も計画的な地方債の繰上償還に取り組むことなどにより、今後迎える団塊の世代の大量退職に伴う退職手当負担額増加等による将来負担額の増加を抑える事で、将来負担比率の低減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16965250</v>
      </c>
      <c r="BO4" s="349"/>
      <c r="BP4" s="349"/>
      <c r="BQ4" s="349"/>
      <c r="BR4" s="349"/>
      <c r="BS4" s="349"/>
      <c r="BT4" s="349"/>
      <c r="BU4" s="350"/>
      <c r="BV4" s="348">
        <v>17122811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16111654</v>
      </c>
      <c r="BO5" s="386"/>
      <c r="BP5" s="386"/>
      <c r="BQ5" s="386"/>
      <c r="BR5" s="386"/>
      <c r="BS5" s="386"/>
      <c r="BT5" s="386"/>
      <c r="BU5" s="387"/>
      <c r="BV5" s="385">
        <v>16502696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853596</v>
      </c>
      <c r="BO6" s="386"/>
      <c r="BP6" s="386"/>
      <c r="BQ6" s="386"/>
      <c r="BR6" s="386"/>
      <c r="BS6" s="386"/>
      <c r="BT6" s="386"/>
      <c r="BU6" s="387"/>
      <c r="BV6" s="385">
        <v>620115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86891</v>
      </c>
      <c r="BO7" s="386"/>
      <c r="BP7" s="386"/>
      <c r="BQ7" s="386"/>
      <c r="BR7" s="386"/>
      <c r="BS7" s="386"/>
      <c r="BT7" s="386"/>
      <c r="BU7" s="387"/>
      <c r="BV7" s="385">
        <v>51515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10845841</v>
      </c>
      <c r="CU7" s="386"/>
      <c r="CV7" s="386"/>
      <c r="CW7" s="386"/>
      <c r="CX7" s="386"/>
      <c r="CY7" s="386"/>
      <c r="CZ7" s="386"/>
      <c r="DA7" s="387"/>
      <c r="DB7" s="385">
        <v>10958286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766705</v>
      </c>
      <c r="BO8" s="386"/>
      <c r="BP8" s="386"/>
      <c r="BQ8" s="386"/>
      <c r="BR8" s="386"/>
      <c r="BS8" s="386"/>
      <c r="BT8" s="386"/>
      <c r="BU8" s="387"/>
      <c r="BV8" s="385">
        <v>568600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29801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198105</v>
      </c>
      <c r="BO9" s="386"/>
      <c r="BP9" s="386"/>
      <c r="BQ9" s="386"/>
      <c r="BR9" s="386"/>
      <c r="BS9" s="386"/>
      <c r="BT9" s="386"/>
      <c r="BU9" s="387"/>
      <c r="BV9" s="385">
        <v>-126366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32145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t="s">
        <v>107</v>
      </c>
      <c r="BO10" s="386"/>
      <c r="BP10" s="386"/>
      <c r="BQ10" s="386"/>
      <c r="BR10" s="386"/>
      <c r="BS10" s="386"/>
      <c r="BT10" s="386"/>
      <c r="BU10" s="387"/>
      <c r="BV10" s="385">
        <v>234000</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112</v>
      </c>
      <c r="AV11" s="418"/>
      <c r="AW11" s="418"/>
      <c r="AX11" s="418"/>
      <c r="AY11" s="419" t="s">
        <v>113</v>
      </c>
      <c r="AZ11" s="420"/>
      <c r="BA11" s="420"/>
      <c r="BB11" s="420"/>
      <c r="BC11" s="420"/>
      <c r="BD11" s="420"/>
      <c r="BE11" s="420"/>
      <c r="BF11" s="420"/>
      <c r="BG11" s="420"/>
      <c r="BH11" s="420"/>
      <c r="BI11" s="420"/>
      <c r="BJ11" s="420"/>
      <c r="BK11" s="420"/>
      <c r="BL11" s="420"/>
      <c r="BM11" s="421"/>
      <c r="BN11" s="385" t="s">
        <v>114</v>
      </c>
      <c r="BO11" s="386"/>
      <c r="BP11" s="386"/>
      <c r="BQ11" s="386"/>
      <c r="BR11" s="386"/>
      <c r="BS11" s="386"/>
      <c r="BT11" s="386"/>
      <c r="BU11" s="387"/>
      <c r="BV11" s="385" t="s">
        <v>114</v>
      </c>
      <c r="BW11" s="386"/>
      <c r="BX11" s="386"/>
      <c r="BY11" s="386"/>
      <c r="BZ11" s="386"/>
      <c r="CA11" s="386"/>
      <c r="CB11" s="386"/>
      <c r="CC11" s="387"/>
      <c r="CD11" s="388" t="s">
        <v>115</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116</v>
      </c>
      <c r="C12" s="446"/>
      <c r="D12" s="446"/>
      <c r="E12" s="446"/>
      <c r="F12" s="446"/>
      <c r="G12" s="446"/>
      <c r="H12" s="446"/>
      <c r="I12" s="446"/>
      <c r="J12" s="446"/>
      <c r="K12" s="447"/>
      <c r="L12" s="454" t="s">
        <v>117</v>
      </c>
      <c r="M12" s="455"/>
      <c r="N12" s="455"/>
      <c r="O12" s="455"/>
      <c r="P12" s="455"/>
      <c r="Q12" s="456"/>
      <c r="R12" s="457">
        <v>29238</v>
      </c>
      <c r="S12" s="458"/>
      <c r="T12" s="458"/>
      <c r="U12" s="458"/>
      <c r="V12" s="459"/>
      <c r="W12" s="460" t="s">
        <v>1</v>
      </c>
      <c r="X12" s="418"/>
      <c r="Y12" s="418"/>
      <c r="Z12" s="418"/>
      <c r="AA12" s="418"/>
      <c r="AB12" s="461"/>
      <c r="AC12" s="417" t="s">
        <v>118</v>
      </c>
      <c r="AD12" s="418"/>
      <c r="AE12" s="418"/>
      <c r="AF12" s="418"/>
      <c r="AG12" s="461"/>
      <c r="AH12" s="417" t="s">
        <v>119</v>
      </c>
      <c r="AI12" s="418"/>
      <c r="AJ12" s="418"/>
      <c r="AK12" s="418"/>
      <c r="AL12" s="462"/>
      <c r="AM12" s="414" t="s">
        <v>120</v>
      </c>
      <c r="AN12" s="415"/>
      <c r="AO12" s="415"/>
      <c r="AP12" s="415"/>
      <c r="AQ12" s="415"/>
      <c r="AR12" s="415"/>
      <c r="AS12" s="415"/>
      <c r="AT12" s="416"/>
      <c r="AU12" s="417" t="s">
        <v>121</v>
      </c>
      <c r="AV12" s="418"/>
      <c r="AW12" s="418"/>
      <c r="AX12" s="418"/>
      <c r="AY12" s="419" t="s">
        <v>122</v>
      </c>
      <c r="AZ12" s="420"/>
      <c r="BA12" s="420"/>
      <c r="BB12" s="420"/>
      <c r="BC12" s="420"/>
      <c r="BD12" s="420"/>
      <c r="BE12" s="420"/>
      <c r="BF12" s="420"/>
      <c r="BG12" s="420"/>
      <c r="BH12" s="420"/>
      <c r="BI12" s="420"/>
      <c r="BJ12" s="420"/>
      <c r="BK12" s="420"/>
      <c r="BL12" s="420"/>
      <c r="BM12" s="421"/>
      <c r="BN12" s="385">
        <v>107000</v>
      </c>
      <c r="BO12" s="386"/>
      <c r="BP12" s="386"/>
      <c r="BQ12" s="386"/>
      <c r="BR12" s="386"/>
      <c r="BS12" s="386"/>
      <c r="BT12" s="386"/>
      <c r="BU12" s="387"/>
      <c r="BV12" s="385" t="s">
        <v>123</v>
      </c>
      <c r="BW12" s="386"/>
      <c r="BX12" s="386"/>
      <c r="BY12" s="386"/>
      <c r="BZ12" s="386"/>
      <c r="CA12" s="386"/>
      <c r="CB12" s="386"/>
      <c r="CC12" s="387"/>
      <c r="CD12" s="388" t="s">
        <v>124</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125</v>
      </c>
      <c r="N13" s="474"/>
      <c r="O13" s="474"/>
      <c r="P13" s="474"/>
      <c r="Q13" s="475"/>
      <c r="R13" s="466">
        <v>28819</v>
      </c>
      <c r="S13" s="467"/>
      <c r="T13" s="467"/>
      <c r="U13" s="467"/>
      <c r="V13" s="468"/>
      <c r="W13" s="401" t="s">
        <v>126</v>
      </c>
      <c r="X13" s="402"/>
      <c r="Y13" s="402"/>
      <c r="Z13" s="402"/>
      <c r="AA13" s="402"/>
      <c r="AB13" s="392"/>
      <c r="AC13" s="436">
        <v>1363</v>
      </c>
      <c r="AD13" s="437"/>
      <c r="AE13" s="437"/>
      <c r="AF13" s="437"/>
      <c r="AG13" s="476"/>
      <c r="AH13" s="436">
        <v>1797</v>
      </c>
      <c r="AI13" s="437"/>
      <c r="AJ13" s="437"/>
      <c r="AK13" s="437"/>
      <c r="AL13" s="438"/>
      <c r="AM13" s="414" t="s">
        <v>127</v>
      </c>
      <c r="AN13" s="415"/>
      <c r="AO13" s="415"/>
      <c r="AP13" s="415"/>
      <c r="AQ13" s="415"/>
      <c r="AR13" s="415"/>
      <c r="AS13" s="415"/>
      <c r="AT13" s="416"/>
      <c r="AU13" s="417" t="s">
        <v>128</v>
      </c>
      <c r="AV13" s="418"/>
      <c r="AW13" s="418"/>
      <c r="AX13" s="418"/>
      <c r="AY13" s="419" t="s">
        <v>129</v>
      </c>
      <c r="AZ13" s="420"/>
      <c r="BA13" s="420"/>
      <c r="BB13" s="420"/>
      <c r="BC13" s="420"/>
      <c r="BD13" s="420"/>
      <c r="BE13" s="420"/>
      <c r="BF13" s="420"/>
      <c r="BG13" s="420"/>
      <c r="BH13" s="420"/>
      <c r="BI13" s="420"/>
      <c r="BJ13" s="420"/>
      <c r="BK13" s="420"/>
      <c r="BL13" s="420"/>
      <c r="BM13" s="421"/>
      <c r="BN13" s="385">
        <v>91105</v>
      </c>
      <c r="BO13" s="386"/>
      <c r="BP13" s="386"/>
      <c r="BQ13" s="386"/>
      <c r="BR13" s="386"/>
      <c r="BS13" s="386"/>
      <c r="BT13" s="386"/>
      <c r="BU13" s="387"/>
      <c r="BV13" s="385">
        <v>107634</v>
      </c>
      <c r="BW13" s="386"/>
      <c r="BX13" s="386"/>
      <c r="BY13" s="386"/>
      <c r="BZ13" s="386"/>
      <c r="CA13" s="386"/>
      <c r="CB13" s="386"/>
      <c r="CC13" s="387"/>
      <c r="CD13" s="388" t="s">
        <v>130</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131</v>
      </c>
      <c r="M14" s="464"/>
      <c r="N14" s="464"/>
      <c r="O14" s="464"/>
      <c r="P14" s="464"/>
      <c r="Q14" s="465"/>
      <c r="R14" s="466">
        <v>29559</v>
      </c>
      <c r="S14" s="467"/>
      <c r="T14" s="467"/>
      <c r="U14" s="467"/>
      <c r="V14" s="468"/>
      <c r="W14" s="375"/>
      <c r="X14" s="376"/>
      <c r="Y14" s="376"/>
      <c r="Z14" s="376"/>
      <c r="AA14" s="376"/>
      <c r="AB14" s="365"/>
      <c r="AC14" s="469">
        <v>9.3000000000000007</v>
      </c>
      <c r="AD14" s="470"/>
      <c r="AE14" s="470"/>
      <c r="AF14" s="470"/>
      <c r="AG14" s="471"/>
      <c r="AH14" s="469">
        <v>10.8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132</v>
      </c>
      <c r="CE14" s="478"/>
      <c r="CF14" s="478"/>
      <c r="CG14" s="478"/>
      <c r="CH14" s="478"/>
      <c r="CI14" s="478"/>
      <c r="CJ14" s="478"/>
      <c r="CK14" s="478"/>
      <c r="CL14" s="478"/>
      <c r="CM14" s="478"/>
      <c r="CN14" s="478"/>
      <c r="CO14" s="478"/>
      <c r="CP14" s="478"/>
      <c r="CQ14" s="478"/>
      <c r="CR14" s="478"/>
      <c r="CS14" s="479"/>
      <c r="CT14" s="480">
        <v>52.3</v>
      </c>
      <c r="CU14" s="481"/>
      <c r="CV14" s="481"/>
      <c r="CW14" s="481"/>
      <c r="CX14" s="481"/>
      <c r="CY14" s="481"/>
      <c r="CZ14" s="481"/>
      <c r="DA14" s="482"/>
      <c r="DB14" s="480">
        <v>52.9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125</v>
      </c>
      <c r="N15" s="474"/>
      <c r="O15" s="474"/>
      <c r="P15" s="474"/>
      <c r="Q15" s="475"/>
      <c r="R15" s="466">
        <v>29136</v>
      </c>
      <c r="S15" s="467"/>
      <c r="T15" s="467"/>
      <c r="U15" s="467"/>
      <c r="V15" s="468"/>
      <c r="W15" s="401" t="s">
        <v>133</v>
      </c>
      <c r="X15" s="402"/>
      <c r="Y15" s="402"/>
      <c r="Z15" s="402"/>
      <c r="AA15" s="402"/>
      <c r="AB15" s="392"/>
      <c r="AC15" s="436">
        <v>4385</v>
      </c>
      <c r="AD15" s="437"/>
      <c r="AE15" s="437"/>
      <c r="AF15" s="437"/>
      <c r="AG15" s="476"/>
      <c r="AH15" s="436">
        <v>5112</v>
      </c>
      <c r="AI15" s="437"/>
      <c r="AJ15" s="437"/>
      <c r="AK15" s="437"/>
      <c r="AL15" s="438"/>
      <c r="AM15" s="414"/>
      <c r="AN15" s="415"/>
      <c r="AO15" s="415"/>
      <c r="AP15" s="415"/>
      <c r="AQ15" s="415"/>
      <c r="AR15" s="415"/>
      <c r="AS15" s="415"/>
      <c r="AT15" s="416"/>
      <c r="AU15" s="417"/>
      <c r="AV15" s="418"/>
      <c r="AW15" s="418"/>
      <c r="AX15" s="418"/>
      <c r="AY15" s="345" t="s">
        <v>134</v>
      </c>
      <c r="AZ15" s="346"/>
      <c r="BA15" s="346"/>
      <c r="BB15" s="346"/>
      <c r="BC15" s="346"/>
      <c r="BD15" s="346"/>
      <c r="BE15" s="346"/>
      <c r="BF15" s="346"/>
      <c r="BG15" s="346"/>
      <c r="BH15" s="346"/>
      <c r="BI15" s="346"/>
      <c r="BJ15" s="346"/>
      <c r="BK15" s="346"/>
      <c r="BL15" s="346"/>
      <c r="BM15" s="347"/>
      <c r="BN15" s="348">
        <v>3523748</v>
      </c>
      <c r="BO15" s="349"/>
      <c r="BP15" s="349"/>
      <c r="BQ15" s="349"/>
      <c r="BR15" s="349"/>
      <c r="BS15" s="349"/>
      <c r="BT15" s="349"/>
      <c r="BU15" s="350"/>
      <c r="BV15" s="348">
        <v>3513319</v>
      </c>
      <c r="BW15" s="349"/>
      <c r="BX15" s="349"/>
      <c r="BY15" s="349"/>
      <c r="BZ15" s="349"/>
      <c r="CA15" s="349"/>
      <c r="CB15" s="349"/>
      <c r="CC15" s="350"/>
      <c r="CD15" s="483" t="s">
        <v>135</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136</v>
      </c>
      <c r="M16" s="494"/>
      <c r="N16" s="494"/>
      <c r="O16" s="494"/>
      <c r="P16" s="494"/>
      <c r="Q16" s="495"/>
      <c r="R16" s="486" t="s">
        <v>137</v>
      </c>
      <c r="S16" s="487"/>
      <c r="T16" s="487"/>
      <c r="U16" s="487"/>
      <c r="V16" s="488"/>
      <c r="W16" s="375"/>
      <c r="X16" s="376"/>
      <c r="Y16" s="376"/>
      <c r="Z16" s="376"/>
      <c r="AA16" s="376"/>
      <c r="AB16" s="365"/>
      <c r="AC16" s="469">
        <v>30</v>
      </c>
      <c r="AD16" s="470"/>
      <c r="AE16" s="470"/>
      <c r="AF16" s="470"/>
      <c r="AG16" s="471"/>
      <c r="AH16" s="469">
        <v>30.7</v>
      </c>
      <c r="AI16" s="470"/>
      <c r="AJ16" s="470"/>
      <c r="AK16" s="470"/>
      <c r="AL16" s="472"/>
      <c r="AM16" s="414"/>
      <c r="AN16" s="415"/>
      <c r="AO16" s="415"/>
      <c r="AP16" s="415"/>
      <c r="AQ16" s="415"/>
      <c r="AR16" s="415"/>
      <c r="AS16" s="415"/>
      <c r="AT16" s="416"/>
      <c r="AU16" s="417"/>
      <c r="AV16" s="418"/>
      <c r="AW16" s="418"/>
      <c r="AX16" s="418"/>
      <c r="AY16" s="419" t="s">
        <v>138</v>
      </c>
      <c r="AZ16" s="420"/>
      <c r="BA16" s="420"/>
      <c r="BB16" s="420"/>
      <c r="BC16" s="420"/>
      <c r="BD16" s="420"/>
      <c r="BE16" s="420"/>
      <c r="BF16" s="420"/>
      <c r="BG16" s="420"/>
      <c r="BH16" s="420"/>
      <c r="BI16" s="420"/>
      <c r="BJ16" s="420"/>
      <c r="BK16" s="420"/>
      <c r="BL16" s="420"/>
      <c r="BM16" s="421"/>
      <c r="BN16" s="385">
        <v>8541966</v>
      </c>
      <c r="BO16" s="386"/>
      <c r="BP16" s="386"/>
      <c r="BQ16" s="386"/>
      <c r="BR16" s="386"/>
      <c r="BS16" s="386"/>
      <c r="BT16" s="386"/>
      <c r="BU16" s="387"/>
      <c r="BV16" s="385">
        <v>8487555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139</v>
      </c>
      <c r="N17" s="490"/>
      <c r="O17" s="490"/>
      <c r="P17" s="490"/>
      <c r="Q17" s="491"/>
      <c r="R17" s="486" t="s">
        <v>137</v>
      </c>
      <c r="S17" s="487"/>
      <c r="T17" s="487"/>
      <c r="U17" s="487"/>
      <c r="V17" s="488"/>
      <c r="W17" s="401" t="s">
        <v>140</v>
      </c>
      <c r="X17" s="402"/>
      <c r="Y17" s="402"/>
      <c r="Z17" s="402"/>
      <c r="AA17" s="402"/>
      <c r="AB17" s="392"/>
      <c r="AC17" s="436">
        <v>8859</v>
      </c>
      <c r="AD17" s="437"/>
      <c r="AE17" s="437"/>
      <c r="AF17" s="437"/>
      <c r="AG17" s="476"/>
      <c r="AH17" s="436">
        <v>9647</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4509587</v>
      </c>
      <c r="BO17" s="386"/>
      <c r="BP17" s="386"/>
      <c r="BQ17" s="386"/>
      <c r="BR17" s="386"/>
      <c r="BS17" s="386"/>
      <c r="BT17" s="386"/>
      <c r="BU17" s="387"/>
      <c r="BV17" s="385">
        <v>4522601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565.15</v>
      </c>
      <c r="M18" s="498"/>
      <c r="N18" s="498"/>
      <c r="O18" s="498"/>
      <c r="P18" s="498"/>
      <c r="Q18" s="498"/>
      <c r="R18" s="499"/>
      <c r="S18" s="499"/>
      <c r="T18" s="499"/>
      <c r="U18" s="499"/>
      <c r="V18" s="500"/>
      <c r="W18" s="403"/>
      <c r="X18" s="404"/>
      <c r="Y18" s="404"/>
      <c r="Z18" s="404"/>
      <c r="AA18" s="404"/>
      <c r="AB18" s="395"/>
      <c r="AC18" s="501">
        <v>60.6</v>
      </c>
      <c r="AD18" s="502"/>
      <c r="AE18" s="502"/>
      <c r="AF18" s="502"/>
      <c r="AG18" s="503"/>
      <c r="AH18" s="501">
        <v>57.9</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9632437</v>
      </c>
      <c r="BO18" s="386"/>
      <c r="BP18" s="386"/>
      <c r="BQ18" s="386"/>
      <c r="BR18" s="386"/>
      <c r="BS18" s="386"/>
      <c r="BT18" s="386"/>
      <c r="BU18" s="387"/>
      <c r="BV18" s="385">
        <v>9822857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13154185</v>
      </c>
      <c r="BO19" s="386"/>
      <c r="BP19" s="386"/>
      <c r="BQ19" s="386"/>
      <c r="BR19" s="386"/>
      <c r="BS19" s="386"/>
      <c r="BT19" s="386"/>
      <c r="BU19" s="387"/>
      <c r="BV19" s="385">
        <v>13438890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11054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14143254</v>
      </c>
      <c r="BO23" s="386"/>
      <c r="BP23" s="386"/>
      <c r="BQ23" s="386"/>
      <c r="BR23" s="386"/>
      <c r="BS23" s="386"/>
      <c r="BT23" s="386"/>
      <c r="BU23" s="387"/>
      <c r="BV23" s="385">
        <v>14904753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8010</v>
      </c>
      <c r="R24" s="437"/>
      <c r="S24" s="437"/>
      <c r="T24" s="437"/>
      <c r="U24" s="437"/>
      <c r="V24" s="476"/>
      <c r="W24" s="531"/>
      <c r="X24" s="519"/>
      <c r="Y24" s="520"/>
      <c r="Z24" s="435" t="s">
        <v>156</v>
      </c>
      <c r="AA24" s="415"/>
      <c r="AB24" s="415"/>
      <c r="AC24" s="415"/>
      <c r="AD24" s="415"/>
      <c r="AE24" s="415"/>
      <c r="AF24" s="415"/>
      <c r="AG24" s="416"/>
      <c r="AH24" s="436">
        <v>300</v>
      </c>
      <c r="AI24" s="437"/>
      <c r="AJ24" s="437"/>
      <c r="AK24" s="437"/>
      <c r="AL24" s="476"/>
      <c r="AM24" s="436">
        <v>966900</v>
      </c>
      <c r="AN24" s="437"/>
      <c r="AO24" s="437"/>
      <c r="AP24" s="437"/>
      <c r="AQ24" s="437"/>
      <c r="AR24" s="476"/>
      <c r="AS24" s="436">
        <v>3223</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9850195</v>
      </c>
      <c r="BO24" s="386"/>
      <c r="BP24" s="386"/>
      <c r="BQ24" s="386"/>
      <c r="BR24" s="386"/>
      <c r="BS24" s="386"/>
      <c r="BT24" s="386"/>
      <c r="BU24" s="387"/>
      <c r="BV24" s="385">
        <v>9988930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6620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1123905</v>
      </c>
      <c r="BO25" s="349"/>
      <c r="BP25" s="349"/>
      <c r="BQ25" s="349"/>
      <c r="BR25" s="349"/>
      <c r="BS25" s="349"/>
      <c r="BT25" s="349"/>
      <c r="BU25" s="350"/>
      <c r="BV25" s="348">
        <v>770027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5700</v>
      </c>
      <c r="R26" s="437"/>
      <c r="S26" s="437"/>
      <c r="T26" s="437"/>
      <c r="U26" s="437"/>
      <c r="V26" s="476"/>
      <c r="W26" s="531"/>
      <c r="X26" s="519"/>
      <c r="Y26" s="520"/>
      <c r="Z26" s="435" t="s">
        <v>162</v>
      </c>
      <c r="AA26" s="541"/>
      <c r="AB26" s="541"/>
      <c r="AC26" s="541"/>
      <c r="AD26" s="541"/>
      <c r="AE26" s="541"/>
      <c r="AF26" s="541"/>
      <c r="AG26" s="542"/>
      <c r="AH26" s="436">
        <v>15</v>
      </c>
      <c r="AI26" s="437"/>
      <c r="AJ26" s="437"/>
      <c r="AK26" s="437"/>
      <c r="AL26" s="476"/>
      <c r="AM26" s="436">
        <v>50550</v>
      </c>
      <c r="AN26" s="437"/>
      <c r="AO26" s="437"/>
      <c r="AP26" s="437"/>
      <c r="AQ26" s="437"/>
      <c r="AR26" s="476"/>
      <c r="AS26" s="436">
        <v>3370</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3740</v>
      </c>
      <c r="R27" s="437"/>
      <c r="S27" s="437"/>
      <c r="T27" s="437"/>
      <c r="U27" s="437"/>
      <c r="V27" s="476"/>
      <c r="W27" s="531"/>
      <c r="X27" s="519"/>
      <c r="Y27" s="520"/>
      <c r="Z27" s="435" t="s">
        <v>165</v>
      </c>
      <c r="AA27" s="415"/>
      <c r="AB27" s="415"/>
      <c r="AC27" s="415"/>
      <c r="AD27" s="415"/>
      <c r="AE27" s="415"/>
      <c r="AF27" s="415"/>
      <c r="AG27" s="416"/>
      <c r="AH27" s="436">
        <v>2</v>
      </c>
      <c r="AI27" s="437"/>
      <c r="AJ27" s="437"/>
      <c r="AK27" s="437"/>
      <c r="AL27" s="476"/>
      <c r="AM27" s="436" t="s">
        <v>166</v>
      </c>
      <c r="AN27" s="437"/>
      <c r="AO27" s="437"/>
      <c r="AP27" s="437"/>
      <c r="AQ27" s="437"/>
      <c r="AR27" s="476"/>
      <c r="AS27" s="436" t="s">
        <v>166</v>
      </c>
      <c r="AT27" s="437"/>
      <c r="AU27" s="437"/>
      <c r="AV27" s="437"/>
      <c r="AW27" s="437"/>
      <c r="AX27" s="438"/>
      <c r="AY27" s="477" t="s">
        <v>167</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168</v>
      </c>
      <c r="F28" s="415"/>
      <c r="G28" s="415"/>
      <c r="H28" s="415"/>
      <c r="I28" s="415"/>
      <c r="J28" s="415"/>
      <c r="K28" s="416"/>
      <c r="L28" s="436">
        <v>1</v>
      </c>
      <c r="M28" s="437"/>
      <c r="N28" s="437"/>
      <c r="O28" s="437"/>
      <c r="P28" s="476"/>
      <c r="Q28" s="436">
        <v>3130</v>
      </c>
      <c r="R28" s="437"/>
      <c r="S28" s="437"/>
      <c r="T28" s="437"/>
      <c r="U28" s="437"/>
      <c r="V28" s="476"/>
      <c r="W28" s="531"/>
      <c r="X28" s="519"/>
      <c r="Y28" s="520"/>
      <c r="Z28" s="435" t="s">
        <v>169</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170</v>
      </c>
      <c r="AZ28" s="558"/>
      <c r="BA28" s="558"/>
      <c r="BB28" s="559"/>
      <c r="BC28" s="345" t="s">
        <v>171</v>
      </c>
      <c r="BD28" s="346"/>
      <c r="BE28" s="346"/>
      <c r="BF28" s="346"/>
      <c r="BG28" s="346"/>
      <c r="BH28" s="346"/>
      <c r="BI28" s="346"/>
      <c r="BJ28" s="346"/>
      <c r="BK28" s="346"/>
      <c r="BL28" s="346"/>
      <c r="BM28" s="347"/>
      <c r="BN28" s="348">
        <v>1909139</v>
      </c>
      <c r="BO28" s="349"/>
      <c r="BP28" s="349"/>
      <c r="BQ28" s="349"/>
      <c r="BR28" s="349"/>
      <c r="BS28" s="349"/>
      <c r="BT28" s="349"/>
      <c r="BU28" s="350"/>
      <c r="BV28" s="348">
        <v>2016139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172</v>
      </c>
      <c r="F29" s="415"/>
      <c r="G29" s="415"/>
      <c r="H29" s="415"/>
      <c r="I29" s="415"/>
      <c r="J29" s="415"/>
      <c r="K29" s="416"/>
      <c r="L29" s="436">
        <v>16</v>
      </c>
      <c r="M29" s="437"/>
      <c r="N29" s="437"/>
      <c r="O29" s="437"/>
      <c r="P29" s="476"/>
      <c r="Q29" s="436">
        <v>2960</v>
      </c>
      <c r="R29" s="437"/>
      <c r="S29" s="437"/>
      <c r="T29" s="437"/>
      <c r="U29" s="437"/>
      <c r="V29" s="476"/>
      <c r="W29" s="532"/>
      <c r="X29" s="533"/>
      <c r="Y29" s="534"/>
      <c r="Z29" s="435" t="s">
        <v>173</v>
      </c>
      <c r="AA29" s="415"/>
      <c r="AB29" s="415"/>
      <c r="AC29" s="415"/>
      <c r="AD29" s="415"/>
      <c r="AE29" s="415"/>
      <c r="AF29" s="415"/>
      <c r="AG29" s="416"/>
      <c r="AH29" s="436">
        <v>302</v>
      </c>
      <c r="AI29" s="437"/>
      <c r="AJ29" s="437"/>
      <c r="AK29" s="437"/>
      <c r="AL29" s="476"/>
      <c r="AM29" s="436">
        <v>970810</v>
      </c>
      <c r="AN29" s="437"/>
      <c r="AO29" s="437"/>
      <c r="AP29" s="437"/>
      <c r="AQ29" s="437"/>
      <c r="AR29" s="476"/>
      <c r="AS29" s="436">
        <v>3215</v>
      </c>
      <c r="AT29" s="437"/>
      <c r="AU29" s="437"/>
      <c r="AV29" s="437"/>
      <c r="AW29" s="437"/>
      <c r="AX29" s="438"/>
      <c r="AY29" s="560"/>
      <c r="AZ29" s="561"/>
      <c r="BA29" s="561"/>
      <c r="BB29" s="562"/>
      <c r="BC29" s="419" t="s">
        <v>174</v>
      </c>
      <c r="BD29" s="420"/>
      <c r="BE29" s="420"/>
      <c r="BF29" s="420"/>
      <c r="BG29" s="420"/>
      <c r="BH29" s="420"/>
      <c r="BI29" s="420"/>
      <c r="BJ29" s="420"/>
      <c r="BK29" s="420"/>
      <c r="BL29" s="420"/>
      <c r="BM29" s="421"/>
      <c r="BN29" s="385">
        <v>35763</v>
      </c>
      <c r="BO29" s="386"/>
      <c r="BP29" s="386"/>
      <c r="BQ29" s="386"/>
      <c r="BR29" s="386"/>
      <c r="BS29" s="386"/>
      <c r="BT29" s="386"/>
      <c r="BU29" s="387"/>
      <c r="BV29" s="385">
        <v>35734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175</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176</v>
      </c>
      <c r="BD30" s="552"/>
      <c r="BE30" s="552"/>
      <c r="BF30" s="552"/>
      <c r="BG30" s="552"/>
      <c r="BH30" s="552"/>
      <c r="BI30" s="552"/>
      <c r="BJ30" s="552"/>
      <c r="BK30" s="552"/>
      <c r="BL30" s="552"/>
      <c r="BM30" s="553"/>
      <c r="BN30" s="554">
        <v>3528209</v>
      </c>
      <c r="BO30" s="555"/>
      <c r="BP30" s="555"/>
      <c r="BQ30" s="555"/>
      <c r="BR30" s="555"/>
      <c r="BS30" s="555"/>
      <c r="BT30" s="555"/>
      <c r="BU30" s="556"/>
      <c r="BV30" s="554">
        <v>3563712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183</v>
      </c>
      <c r="D33" s="409"/>
      <c r="E33" s="374" t="s">
        <v>184</v>
      </c>
      <c r="F33" s="374"/>
      <c r="G33" s="374"/>
      <c r="H33" s="374"/>
      <c r="I33" s="374"/>
      <c r="J33" s="374"/>
      <c r="K33" s="374"/>
      <c r="L33" s="374"/>
      <c r="M33" s="374"/>
      <c r="N33" s="374"/>
      <c r="O33" s="374"/>
      <c r="P33" s="374"/>
      <c r="Q33" s="374"/>
      <c r="R33" s="374"/>
      <c r="S33" s="374"/>
      <c r="T33" s="167"/>
      <c r="U33" s="409" t="s">
        <v>183</v>
      </c>
      <c r="V33" s="409"/>
      <c r="W33" s="374" t="s">
        <v>184</v>
      </c>
      <c r="X33" s="374"/>
      <c r="Y33" s="374"/>
      <c r="Z33" s="374"/>
      <c r="AA33" s="374"/>
      <c r="AB33" s="374"/>
      <c r="AC33" s="374"/>
      <c r="AD33" s="374"/>
      <c r="AE33" s="374"/>
      <c r="AF33" s="374"/>
      <c r="AG33" s="374"/>
      <c r="AH33" s="374"/>
      <c r="AI33" s="374"/>
      <c r="AJ33" s="374"/>
      <c r="AK33" s="374"/>
      <c r="AL33" s="167"/>
      <c r="AM33" s="409" t="s">
        <v>183</v>
      </c>
      <c r="AN33" s="409"/>
      <c r="AO33" s="374" t="s">
        <v>184</v>
      </c>
      <c r="AP33" s="374"/>
      <c r="AQ33" s="374"/>
      <c r="AR33" s="374"/>
      <c r="AS33" s="374"/>
      <c r="AT33" s="374"/>
      <c r="AU33" s="374"/>
      <c r="AV33" s="374"/>
      <c r="AW33" s="374"/>
      <c r="AX33" s="374"/>
      <c r="AY33" s="374"/>
      <c r="AZ33" s="374"/>
      <c r="BA33" s="374"/>
      <c r="BB33" s="374"/>
      <c r="BC33" s="374"/>
      <c r="BD33" s="168"/>
      <c r="BE33" s="374" t="s">
        <v>185</v>
      </c>
      <c r="BF33" s="374"/>
      <c r="BG33" s="374" t="s">
        <v>186</v>
      </c>
      <c r="BH33" s="374"/>
      <c r="BI33" s="374"/>
      <c r="BJ33" s="374"/>
      <c r="BK33" s="374"/>
      <c r="BL33" s="374"/>
      <c r="BM33" s="374"/>
      <c r="BN33" s="374"/>
      <c r="BO33" s="374"/>
      <c r="BP33" s="374"/>
      <c r="BQ33" s="374"/>
      <c r="BR33" s="374"/>
      <c r="BS33" s="374"/>
      <c r="BT33" s="374"/>
      <c r="BU33" s="374"/>
      <c r="BV33" s="168"/>
      <c r="BW33" s="409" t="s">
        <v>185</v>
      </c>
      <c r="BX33" s="409"/>
      <c r="BY33" s="374" t="s">
        <v>187</v>
      </c>
      <c r="BZ33" s="374"/>
      <c r="CA33" s="374"/>
      <c r="CB33" s="374"/>
      <c r="CC33" s="374"/>
      <c r="CD33" s="374"/>
      <c r="CE33" s="374"/>
      <c r="CF33" s="374"/>
      <c r="CG33" s="374"/>
      <c r="CH33" s="374"/>
      <c r="CI33" s="374"/>
      <c r="CJ33" s="374"/>
      <c r="CK33" s="374"/>
      <c r="CL33" s="374"/>
      <c r="CM33" s="374"/>
      <c r="CN33" s="167"/>
      <c r="CO33" s="409" t="s">
        <v>183</v>
      </c>
      <c r="CP33" s="409"/>
      <c r="CQ33" s="374" t="s">
        <v>188</v>
      </c>
      <c r="CR33" s="374"/>
      <c r="CS33" s="374"/>
      <c r="CT33" s="374"/>
      <c r="CU33" s="374"/>
      <c r="CV33" s="374"/>
      <c r="CW33" s="374"/>
      <c r="CX33" s="374"/>
      <c r="CY33" s="374"/>
      <c r="CZ33" s="374"/>
      <c r="DA33" s="374"/>
      <c r="DB33" s="374"/>
      <c r="DC33" s="374"/>
      <c r="DD33" s="374"/>
      <c r="DE33" s="374"/>
      <c r="DF33" s="167"/>
      <c r="DG33" s="374" t="s">
        <v>189</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公営簡易水道事業特別会計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北アルプス広域連合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大町市土地開発公社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5</v>
      </c>
      <c r="AN35" s="566"/>
      <c r="AO35" s="567" t="str">
        <f>IF('各会計、関係団体の財政状況及び健全化判断比率'!B31="","",'各会計、関係団体の財政状況及び健全化判断比率'!B31)</f>
        <v>温泉引湯事業会計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温泉宿泊施設事業特別会計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f t="shared" si="0"/>
        <v>6</v>
      </c>
      <c r="AN36" s="566"/>
      <c r="AO36" s="567" t="str">
        <f>IF('各会計、関係団体の財政状況及び健全化判断比率'!B32="","",'各会計、関係団体の財政状況及び健全化判断比率'!B32)</f>
        <v>公共下水道事業会計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(介護老人保健施設事業特別会計）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7</v>
      </c>
      <c r="AN37" s="566"/>
      <c r="AO37" s="567" t="str">
        <f>IF('各会計、関係団体の財政状況及び健全化判断比率'!B33="","",'各会計、関係団体の財政状況及び健全化判断比率'!B33)</f>
        <v>農業集落排水事業事業会計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（介護保険事業特別会計）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8</v>
      </c>
      <c r="AN38" s="566"/>
      <c r="AO38" s="567" t="str">
        <f>IF('各会計、関係団体の財政状況及び健全化判断比率'!B34="","",'各会計、関係団体の財政状況及び健全化判断比率'!B34)</f>
        <v>病院事業会計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長野県市町村自治振興組合（一般会計）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長野県後期高齢者医療広域連合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（後期高齢者医療事業会計）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高瀬広域水道企業団</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長野県民交通災害共済組合（一般会計）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17525</v>
      </c>
      <c r="J41" s="83">
        <v>16099</v>
      </c>
      <c r="K41" s="83">
        <v>15599</v>
      </c>
      <c r="L41" s="83">
        <v>14905</v>
      </c>
      <c r="M41" s="84">
        <v>14143</v>
      </c>
    </row>
    <row r="42" spans="2:13" ht="27.75" customHeight="1">
      <c r="B42" s="1171"/>
      <c r="C42" s="1172"/>
      <c r="D42" s="85"/>
      <c r="E42" s="1177" t="s">
        <v>26</v>
      </c>
      <c r="F42" s="1177"/>
      <c r="G42" s="1177"/>
      <c r="H42" s="1178"/>
      <c r="I42" s="86">
        <v>88</v>
      </c>
      <c r="J42" s="87">
        <v>74</v>
      </c>
      <c r="K42" s="87">
        <v>79</v>
      </c>
      <c r="L42" s="87">
        <v>32</v>
      </c>
      <c r="M42" s="88">
        <v>87</v>
      </c>
    </row>
    <row r="43" spans="2:13" ht="27.75" customHeight="1">
      <c r="B43" s="1171"/>
      <c r="C43" s="1172"/>
      <c r="D43" s="85"/>
      <c r="E43" s="1177" t="s">
        <v>27</v>
      </c>
      <c r="F43" s="1177"/>
      <c r="G43" s="1177"/>
      <c r="H43" s="1178"/>
      <c r="I43" s="86">
        <v>13296</v>
      </c>
      <c r="J43" s="87">
        <v>12691</v>
      </c>
      <c r="K43" s="87">
        <v>12592</v>
      </c>
      <c r="L43" s="87">
        <v>12424</v>
      </c>
      <c r="M43" s="88">
        <v>12527</v>
      </c>
    </row>
    <row r="44" spans="2:13" ht="27.75" customHeight="1">
      <c r="B44" s="1171"/>
      <c r="C44" s="1172"/>
      <c r="D44" s="85"/>
      <c r="E44" s="1177" t="s">
        <v>28</v>
      </c>
      <c r="F44" s="1177"/>
      <c r="G44" s="1177"/>
      <c r="H44" s="1178"/>
      <c r="I44" s="86">
        <v>65</v>
      </c>
      <c r="J44" s="87">
        <v>15</v>
      </c>
      <c r="K44" s="87">
        <v>151</v>
      </c>
      <c r="L44" s="87">
        <v>281</v>
      </c>
      <c r="M44" s="88">
        <v>246</v>
      </c>
    </row>
    <row r="45" spans="2:13" ht="27.75" customHeight="1">
      <c r="B45" s="1171"/>
      <c r="C45" s="1172"/>
      <c r="D45" s="85"/>
      <c r="E45" s="1177" t="s">
        <v>29</v>
      </c>
      <c r="F45" s="1177"/>
      <c r="G45" s="1177"/>
      <c r="H45" s="1178"/>
      <c r="I45" s="86">
        <v>3099</v>
      </c>
      <c r="J45" s="87">
        <v>3047</v>
      </c>
      <c r="K45" s="87">
        <v>3058</v>
      </c>
      <c r="L45" s="87">
        <v>3101</v>
      </c>
      <c r="M45" s="88">
        <v>2848</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3018</v>
      </c>
      <c r="J49" s="87">
        <v>2848</v>
      </c>
      <c r="K49" s="87">
        <v>3280</v>
      </c>
      <c r="L49" s="87">
        <v>4144</v>
      </c>
      <c r="M49" s="88">
        <v>3996</v>
      </c>
    </row>
    <row r="50" spans="2:13" ht="27.75" customHeight="1">
      <c r="B50" s="1171"/>
      <c r="C50" s="1172"/>
      <c r="D50" s="85"/>
      <c r="E50" s="1177" t="s">
        <v>35</v>
      </c>
      <c r="F50" s="1177"/>
      <c r="G50" s="1177"/>
      <c r="H50" s="1178"/>
      <c r="I50" s="86">
        <v>1609</v>
      </c>
      <c r="J50" s="87">
        <v>1522</v>
      </c>
      <c r="K50" s="87">
        <v>1448</v>
      </c>
      <c r="L50" s="87">
        <v>1351</v>
      </c>
      <c r="M50" s="88">
        <v>1238</v>
      </c>
    </row>
    <row r="51" spans="2:13" ht="27.75" customHeight="1">
      <c r="B51" s="1173"/>
      <c r="C51" s="1174"/>
      <c r="D51" s="85"/>
      <c r="E51" s="1177" t="s">
        <v>36</v>
      </c>
      <c r="F51" s="1177"/>
      <c r="G51" s="1177"/>
      <c r="H51" s="1178"/>
      <c r="I51" s="86">
        <v>22583</v>
      </c>
      <c r="J51" s="87">
        <v>21813</v>
      </c>
      <c r="K51" s="87">
        <v>21168</v>
      </c>
      <c r="L51" s="87">
        <v>20658</v>
      </c>
      <c r="M51" s="88">
        <v>20169</v>
      </c>
    </row>
    <row r="52" spans="2:13" ht="27.75" customHeight="1" thickBot="1">
      <c r="B52" s="1181" t="s">
        <v>37</v>
      </c>
      <c r="C52" s="1182"/>
      <c r="D52" s="90"/>
      <c r="E52" s="1183" t="s">
        <v>38</v>
      </c>
      <c r="F52" s="1183"/>
      <c r="G52" s="1183"/>
      <c r="H52" s="1184"/>
      <c r="I52" s="91">
        <v>6863</v>
      </c>
      <c r="J52" s="92">
        <v>5742</v>
      </c>
      <c r="K52" s="92">
        <v>5582</v>
      </c>
      <c r="L52" s="92">
        <v>4589</v>
      </c>
      <c r="M52" s="93">
        <v>4448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114876</v>
      </c>
      <c r="E3" s="116"/>
      <c r="F3" s="117">
        <v>78670</v>
      </c>
      <c r="G3" s="118"/>
      <c r="H3" s="119"/>
    </row>
    <row r="4" spans="1:8">
      <c r="A4" s="120"/>
      <c r="B4" s="121"/>
      <c r="C4" s="122"/>
      <c r="D4" s="123">
        <v>44038</v>
      </c>
      <c r="E4" s="124"/>
      <c r="F4" s="125">
        <v>38094</v>
      </c>
      <c r="G4" s="126"/>
      <c r="H4" s="127"/>
    </row>
    <row r="5" spans="1:8">
      <c r="A5" s="108" t="s">
        <v>515</v>
      </c>
      <c r="B5" s="113"/>
      <c r="C5" s="114"/>
      <c r="D5" s="115">
        <v>39207</v>
      </c>
      <c r="E5" s="116"/>
      <c r="F5" s="117">
        <v>67201</v>
      </c>
      <c r="G5" s="118"/>
      <c r="H5" s="119"/>
    </row>
    <row r="6" spans="1:8">
      <c r="A6" s="120"/>
      <c r="B6" s="121"/>
      <c r="C6" s="122"/>
      <c r="D6" s="123">
        <v>26885</v>
      </c>
      <c r="E6" s="124"/>
      <c r="F6" s="125">
        <v>35210</v>
      </c>
      <c r="G6" s="126"/>
      <c r="H6" s="127"/>
    </row>
    <row r="7" spans="1:8">
      <c r="A7" s="108" t="s">
        <v>516</v>
      </c>
      <c r="B7" s="113"/>
      <c r="C7" s="114"/>
      <c r="D7" s="115">
        <v>51518</v>
      </c>
      <c r="E7" s="116"/>
      <c r="F7" s="117">
        <v>75709</v>
      </c>
      <c r="G7" s="118"/>
      <c r="H7" s="119"/>
    </row>
    <row r="8" spans="1:8">
      <c r="A8" s="120"/>
      <c r="B8" s="121"/>
      <c r="C8" s="122"/>
      <c r="D8" s="123">
        <v>31325</v>
      </c>
      <c r="E8" s="124"/>
      <c r="F8" s="125">
        <v>35212</v>
      </c>
      <c r="G8" s="126"/>
      <c r="H8" s="127"/>
    </row>
    <row r="9" spans="1:8">
      <c r="A9" s="108" t="s">
        <v>517</v>
      </c>
      <c r="B9" s="113"/>
      <c r="C9" s="114"/>
      <c r="D9" s="115">
        <v>53491</v>
      </c>
      <c r="E9" s="116"/>
      <c r="F9" s="117">
        <v>90961</v>
      </c>
      <c r="G9" s="118"/>
      <c r="H9" s="119"/>
    </row>
    <row r="10" spans="1:8">
      <c r="A10" s="120"/>
      <c r="B10" s="121"/>
      <c r="C10" s="122"/>
      <c r="D10" s="123">
        <v>30631</v>
      </c>
      <c r="E10" s="124"/>
      <c r="F10" s="125">
        <v>37720</v>
      </c>
      <c r="G10" s="126"/>
      <c r="H10" s="127"/>
    </row>
    <row r="11" spans="1:8">
      <c r="A11" s="108" t="s">
        <v>518</v>
      </c>
      <c r="B11" s="113"/>
      <c r="C11" s="114"/>
      <c r="D11" s="115">
        <v>40292</v>
      </c>
      <c r="E11" s="116"/>
      <c r="F11" s="117">
        <v>106614</v>
      </c>
      <c r="G11" s="118"/>
      <c r="H11" s="119"/>
    </row>
    <row r="12" spans="1:8">
      <c r="A12" s="120"/>
      <c r="B12" s="121"/>
      <c r="C12" s="128"/>
      <c r="D12" s="123">
        <v>26906</v>
      </c>
      <c r="E12" s="124"/>
      <c r="F12" s="125">
        <v>45545</v>
      </c>
      <c r="G12" s="126"/>
      <c r="H12" s="127"/>
    </row>
    <row r="13" spans="1:8">
      <c r="A13" s="108"/>
      <c r="B13" s="113"/>
      <c r="C13" s="129"/>
      <c r="D13" s="130">
        <v>59877</v>
      </c>
      <c r="E13" s="131"/>
      <c r="F13" s="132">
        <v>83831</v>
      </c>
      <c r="G13" s="133"/>
      <c r="H13" s="119"/>
    </row>
    <row r="14" spans="1:8">
      <c r="A14" s="120"/>
      <c r="B14" s="121"/>
      <c r="C14" s="122"/>
      <c r="D14" s="123">
        <v>31957</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v>
      </c>
      <c r="C19" s="134">
        <f>ROUND(VALUE(SUBSTITUTE(実質収支比率等に係る経年分析!G$48,"▲","-")),2)</f>
        <v>6.12</v>
      </c>
      <c r="D19" s="134">
        <f>ROUND(VALUE(SUBSTITUTE(実質収支比率等に係る経年分析!H$48,"▲","-")),2)</f>
        <v>6.32</v>
      </c>
      <c r="E19" s="134">
        <f>ROUND(VALUE(SUBSTITUTE(実質収支比率等に係る経年分析!I$48,"▲","-")),2)</f>
        <v>5.19</v>
      </c>
      <c r="F19" s="134">
        <f>ROUND(VALUE(SUBSTITUTE(実質収支比率等に係る経年分析!J$48,"▲","-")),2)</f>
        <v>7.07</v>
      </c>
    </row>
    <row r="20" spans="1:11">
      <c r="A20" s="134" t="s">
        <v>43</v>
      </c>
      <c r="B20" s="134">
        <f>ROUND(VALUE(SUBSTITUTE(実質収支比率等に係る経年分析!F$47,"▲","-")),2)</f>
        <v>16.059999999999999</v>
      </c>
      <c r="C20" s="134">
        <f>ROUND(VALUE(SUBSTITUTE(実質収支比率等に係る経年分析!G$47,"▲","-")),2)</f>
        <v>16.27</v>
      </c>
      <c r="D20" s="134">
        <f>ROUND(VALUE(SUBSTITUTE(実質収支比率等に係る経年分析!H$47,"▲","-")),2)</f>
        <v>16.2</v>
      </c>
      <c r="E20" s="134">
        <f>ROUND(VALUE(SUBSTITUTE(実質収支比率等に係る経年分析!I$47,"▲","-")),2)</f>
        <v>18.399999999999999</v>
      </c>
      <c r="F20" s="134">
        <f>ROUND(VALUE(SUBSTITUTE(実質収支比率等に係る経年分析!J$47,"▲","-")),2)</f>
        <v>17.600000000000001</v>
      </c>
    </row>
    <row r="21" spans="1:11">
      <c r="A21" s="134" t="s">
        <v>44</v>
      </c>
      <c r="B21" s="134">
        <f>IF(ISNUMBER(VALUE(SUBSTITUTE(実質収支比率等に係る経年分析!F$49,"▲","-"))),ROUND(VALUE(SUBSTITUTE(実質収支比率等に係る経年分析!F$49,"▲","-")),2),NA())</f>
        <v>4.59</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0.22</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公営簡易水道事業特別会計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4.67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6.46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6.12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1.27</v>
      </c>
    </row>
    <row r="34" spans="1:16">
      <c r="A34" s="135" t="str">
        <f>IF(連結実質赤字比率に係る赤字・黒字の構成分析!C$36="",NA(),連結実質赤字比率に係る赤字・黒字の構成分析!C$36)</f>
        <v>温泉引湯事業会計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4.8499999999999996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2450</v>
      </c>
      <c r="E42" s="136"/>
      <c r="F42" s="136"/>
      <c r="G42" s="136">
        <f>'実質公債費比率（分子）の構造'!L$52</f>
        <v>2436</v>
      </c>
      <c r="H42" s="136"/>
      <c r="I42" s="136"/>
      <c r="J42" s="136">
        <f>'実質公債費比率（分子）の構造'!M$52</f>
        <v>2439</v>
      </c>
      <c r="K42" s="136"/>
      <c r="L42" s="136"/>
      <c r="M42" s="136">
        <f>'実質公債費比率（分子）の構造'!N$52</f>
        <v>2399</v>
      </c>
      <c r="N42" s="136"/>
      <c r="O42" s="136"/>
      <c r="P42" s="136">
        <f>'実質公債費比率（分子）の構造'!O$52</f>
        <v>2447</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18</v>
      </c>
      <c r="F44" s="136"/>
      <c r="G44" s="136"/>
      <c r="H44" s="136">
        <f>'実質公債費比率（分子）の構造'!M$50</f>
        <v>17</v>
      </c>
      <c r="I44" s="136"/>
      <c r="J44" s="136"/>
      <c r="K44" s="136">
        <f>'実質公債費比率（分子）の構造'!N$50</f>
        <v>16</v>
      </c>
      <c r="L44" s="136"/>
      <c r="M44" s="136"/>
      <c r="N44" s="136">
        <f>'実質公債費比率（分子）の構造'!O$50</f>
        <v>14</v>
      </c>
      <c r="O44" s="136"/>
      <c r="P44" s="136"/>
    </row>
    <row r="45" spans="1:16">
      <c r="A45" s="136" t="s">
        <v>54</v>
      </c>
      <c r="B45" s="136">
        <f>'実質公債費比率（分子）の構造'!K$49</f>
        <v>50</v>
      </c>
      <c r="C45" s="136"/>
      <c r="D45" s="136"/>
      <c r="E45" s="136">
        <f>'実質公債費比率（分子）の構造'!L$49</f>
        <v>47</v>
      </c>
      <c r="F45" s="136"/>
      <c r="G45" s="136"/>
      <c r="H45" s="136">
        <f>'実質公債費比率（分子）の構造'!M$49</f>
        <v>1</v>
      </c>
      <c r="I45" s="136"/>
      <c r="J45" s="136"/>
      <c r="K45" s="136">
        <f>'実質公債費比率（分子）の構造'!N$49</f>
        <v>2</v>
      </c>
      <c r="L45" s="136"/>
      <c r="M45" s="136"/>
      <c r="N45" s="136">
        <f>'実質公債費比率（分子）の構造'!O$49</f>
        <v>36</v>
      </c>
      <c r="O45" s="136"/>
      <c r="P45" s="136"/>
    </row>
    <row r="46" spans="1:16">
      <c r="A46" s="136" t="s">
        <v>55</v>
      </c>
      <c r="B46" s="136">
        <f>'実質公債費比率（分子）の構造'!K$48</f>
        <v>967</v>
      </c>
      <c r="C46" s="136"/>
      <c r="D46" s="136"/>
      <c r="E46" s="136">
        <f>'実質公債費比率（分子）の構造'!L$48</f>
        <v>1031</v>
      </c>
      <c r="F46" s="136"/>
      <c r="G46" s="136"/>
      <c r="H46" s="136">
        <f>'実質公債費比率（分子）の構造'!M$48</f>
        <v>1031</v>
      </c>
      <c r="I46" s="136"/>
      <c r="J46" s="136"/>
      <c r="K46" s="136">
        <f>'実質公債費比率（分子）の構造'!N$48</f>
        <v>1079</v>
      </c>
      <c r="L46" s="136"/>
      <c r="M46" s="136"/>
      <c r="N46" s="136">
        <f>'実質公債費比率（分子）の構造'!O$48</f>
        <v>1135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2917</v>
      </c>
      <c r="C49" s="136"/>
      <c r="D49" s="136"/>
      <c r="E49" s="136">
        <f>'実質公債費比率（分子）の構造'!L$45</f>
        <v>2575</v>
      </c>
      <c r="F49" s="136"/>
      <c r="G49" s="136"/>
      <c r="H49" s="136">
        <f>'実質公債費比率（分子）の構造'!M$45</f>
        <v>2152</v>
      </c>
      <c r="I49" s="136"/>
      <c r="J49" s="136"/>
      <c r="K49" s="136">
        <f>'実質公債費比率（分子）の構造'!N$45</f>
        <v>2075</v>
      </c>
      <c r="L49" s="136"/>
      <c r="M49" s="136"/>
      <c r="N49" s="136">
        <f>'実質公債費比率（分子）の構造'!O$45</f>
        <v>1906</v>
      </c>
      <c r="O49" s="136"/>
      <c r="P49" s="136"/>
    </row>
    <row r="50" spans="1:16">
      <c r="A50" s="136" t="s">
        <v>59</v>
      </c>
      <c r="B50" s="136" t="e">
        <f>NA()</f>
        <v>#N/A</v>
      </c>
      <c r="C50" s="136">
        <f>IF(ISNUMBER('実質公債費比率（分子）の構造'!K$53),'実質公債費比率（分子）の構造'!K$53,NA())</f>
        <v>1502</v>
      </c>
      <c r="D50" s="136" t="e">
        <f>NA()</f>
        <v>#N/A</v>
      </c>
      <c r="E50" s="136" t="e">
        <f>NA()</f>
        <v>#N/A</v>
      </c>
      <c r="F50" s="136">
        <f>IF(ISNUMBER('実質公債費比率（分子）の構造'!L$53),'実質公債費比率（分子）の構造'!L$53,NA())</f>
        <v>1235</v>
      </c>
      <c r="G50" s="136" t="e">
        <f>NA()</f>
        <v>#N/A</v>
      </c>
      <c r="H50" s="136" t="e">
        <f>NA()</f>
        <v>#N/A</v>
      </c>
      <c r="I50" s="136">
        <f>IF(ISNUMBER('実質公債費比率（分子）の構造'!M$53),'実質公債費比率（分子）の構造'!M$53,NA())</f>
        <v>762</v>
      </c>
      <c r="J50" s="136" t="e">
        <f>NA()</f>
        <v>#N/A</v>
      </c>
      <c r="K50" s="136" t="e">
        <f>NA()</f>
        <v>#N/A</v>
      </c>
      <c r="L50" s="136">
        <f>IF(ISNUMBER('実質公債費比率（分子）の構造'!N$53),'実質公債費比率（分子）の構造'!N$53,NA())</f>
        <v>773</v>
      </c>
      <c r="M50" s="136" t="e">
        <f>NA()</f>
        <v>#N/A</v>
      </c>
      <c r="N50" s="136" t="e">
        <f>NA()</f>
        <v>#N/A</v>
      </c>
      <c r="O50" s="136">
        <f>IF(ISNUMBER('実質公債費比率（分子）の構造'!O$53),'実質公債費比率（分子）の構造'!O$53,NA())</f>
        <v>644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22583</v>
      </c>
      <c r="E56" s="135"/>
      <c r="F56" s="135"/>
      <c r="G56" s="135">
        <f>'将来負担比率（分子）の構造'!J$51</f>
        <v>21813</v>
      </c>
      <c r="H56" s="135"/>
      <c r="I56" s="135"/>
      <c r="J56" s="135">
        <f>'将来負担比率（分子）の構造'!K$51</f>
        <v>21168</v>
      </c>
      <c r="K56" s="135"/>
      <c r="L56" s="135"/>
      <c r="M56" s="135">
        <f>'将来負担比率（分子）の構造'!L$51</f>
        <v>20658</v>
      </c>
      <c r="N56" s="135"/>
      <c r="O56" s="135"/>
      <c r="P56" s="135">
        <f>'将来負担比率（分子）の構造'!M$51</f>
        <v>20169</v>
      </c>
    </row>
    <row r="57" spans="1:16">
      <c r="A57" s="135" t="s">
        <v>35</v>
      </c>
      <c r="B57" s="135"/>
      <c r="C57" s="135"/>
      <c r="D57" s="135">
        <f>'将来負担比率（分子）の構造'!I$50</f>
        <v>1609</v>
      </c>
      <c r="E57" s="135"/>
      <c r="F57" s="135"/>
      <c r="G57" s="135">
        <f>'将来負担比率（分子）の構造'!J$50</f>
        <v>1522</v>
      </c>
      <c r="H57" s="135"/>
      <c r="I57" s="135"/>
      <c r="J57" s="135">
        <f>'将来負担比率（分子）の構造'!K$50</f>
        <v>1448</v>
      </c>
      <c r="K57" s="135"/>
      <c r="L57" s="135"/>
      <c r="M57" s="135">
        <f>'将来負担比率（分子）の構造'!L$50</f>
        <v>1351</v>
      </c>
      <c r="N57" s="135"/>
      <c r="O57" s="135"/>
      <c r="P57" s="135">
        <f>'将来負担比率（分子）の構造'!M$50</f>
        <v>1238</v>
      </c>
    </row>
    <row r="58" spans="1:16">
      <c r="A58" s="135" t="s">
        <v>34</v>
      </c>
      <c r="B58" s="135"/>
      <c r="C58" s="135"/>
      <c r="D58" s="135">
        <f>'将来負担比率（分子）の構造'!I$49</f>
        <v>3018</v>
      </c>
      <c r="E58" s="135"/>
      <c r="F58" s="135"/>
      <c r="G58" s="135">
        <f>'将来負担比率（分子）の構造'!J$49</f>
        <v>2848</v>
      </c>
      <c r="H58" s="135"/>
      <c r="I58" s="135"/>
      <c r="J58" s="135">
        <f>'将来負担比率（分子）の構造'!K$49</f>
        <v>3280</v>
      </c>
      <c r="K58" s="135"/>
      <c r="L58" s="135"/>
      <c r="M58" s="135">
        <f>'将来負担比率（分子）の構造'!L$49</f>
        <v>4144</v>
      </c>
      <c r="N58" s="135"/>
      <c r="O58" s="135"/>
      <c r="P58" s="135">
        <f>'将来負担比率（分子）の構造'!M$49</f>
        <v>3996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3099</v>
      </c>
      <c r="C62" s="135"/>
      <c r="D62" s="135"/>
      <c r="E62" s="135">
        <f>'将来負担比率（分子）の構造'!J$45</f>
        <v>3047</v>
      </c>
      <c r="F62" s="135"/>
      <c r="G62" s="135"/>
      <c r="H62" s="135">
        <f>'将来負担比率（分子）の構造'!K$45</f>
        <v>3058</v>
      </c>
      <c r="I62" s="135"/>
      <c r="J62" s="135"/>
      <c r="K62" s="135">
        <f>'将来負担比率（分子）の構造'!L$45</f>
        <v>3101</v>
      </c>
      <c r="L62" s="135"/>
      <c r="M62" s="135"/>
      <c r="N62" s="135">
        <f>'将来負担比率（分子）の構造'!M$45</f>
        <v>2848</v>
      </c>
      <c r="O62" s="135"/>
      <c r="P62" s="135"/>
    </row>
    <row r="63" spans="1:16">
      <c r="A63" s="135" t="s">
        <v>28</v>
      </c>
      <c r="B63" s="135">
        <f>'将来負担比率（分子）の構造'!I$44</f>
        <v>65</v>
      </c>
      <c r="C63" s="135"/>
      <c r="D63" s="135"/>
      <c r="E63" s="135">
        <f>'将来負担比率（分子）の構造'!J$44</f>
        <v>15</v>
      </c>
      <c r="F63" s="135"/>
      <c r="G63" s="135"/>
      <c r="H63" s="135">
        <f>'将来負担比率（分子）の構造'!K$44</f>
        <v>151</v>
      </c>
      <c r="I63" s="135"/>
      <c r="J63" s="135"/>
      <c r="K63" s="135">
        <f>'将来負担比率（分子）の構造'!L$44</f>
        <v>281</v>
      </c>
      <c r="L63" s="135"/>
      <c r="M63" s="135"/>
      <c r="N63" s="135">
        <f>'将来負担比率（分子）の構造'!M$44</f>
        <v>246</v>
      </c>
      <c r="O63" s="135"/>
      <c r="P63" s="135"/>
    </row>
    <row r="64" spans="1:16">
      <c r="A64" s="135" t="s">
        <v>27</v>
      </c>
      <c r="B64" s="135">
        <f>'将来負担比率（分子）の構造'!I$43</f>
        <v>13296</v>
      </c>
      <c r="C64" s="135"/>
      <c r="D64" s="135"/>
      <c r="E64" s="135">
        <f>'将来負担比率（分子）の構造'!J$43</f>
        <v>12691</v>
      </c>
      <c r="F64" s="135"/>
      <c r="G64" s="135"/>
      <c r="H64" s="135">
        <f>'将来負担比率（分子）の構造'!K$43</f>
        <v>12592</v>
      </c>
      <c r="I64" s="135"/>
      <c r="J64" s="135"/>
      <c r="K64" s="135">
        <f>'将来負担比率（分子）の構造'!L$43</f>
        <v>12424</v>
      </c>
      <c r="L64" s="135"/>
      <c r="M64" s="135"/>
      <c r="N64" s="135">
        <f>'将来負担比率（分子）の構造'!M$43</f>
        <v>12527</v>
      </c>
      <c r="O64" s="135"/>
      <c r="P64" s="135"/>
    </row>
    <row r="65" spans="1:16">
      <c r="A65" s="135" t="s">
        <v>26</v>
      </c>
      <c r="B65" s="135">
        <f>'将来負担比率（分子）の構造'!I$42</f>
        <v>88</v>
      </c>
      <c r="C65" s="135"/>
      <c r="D65" s="135"/>
      <c r="E65" s="135">
        <f>'将来負担比率（分子）の構造'!J$42</f>
        <v>74</v>
      </c>
      <c r="F65" s="135"/>
      <c r="G65" s="135"/>
      <c r="H65" s="135">
        <f>'将来負担比率（分子）の構造'!K$42</f>
        <v>79</v>
      </c>
      <c r="I65" s="135"/>
      <c r="J65" s="135"/>
      <c r="K65" s="135">
        <f>'将来負担比率（分子）の構造'!L$42</f>
        <v>32</v>
      </c>
      <c r="L65" s="135"/>
      <c r="M65" s="135"/>
      <c r="N65" s="135">
        <f>'将来負担比率（分子）の構造'!M$42</f>
        <v>87</v>
      </c>
      <c r="O65" s="135"/>
      <c r="P65" s="135"/>
    </row>
    <row r="66" spans="1:16">
      <c r="A66" s="135" t="s">
        <v>25</v>
      </c>
      <c r="B66" s="135">
        <f>'将来負担比率（分子）の構造'!I$41</f>
        <v>17525</v>
      </c>
      <c r="C66" s="135"/>
      <c r="D66" s="135"/>
      <c r="E66" s="135">
        <f>'将来負担比率（分子）の構造'!J$41</f>
        <v>16099</v>
      </c>
      <c r="F66" s="135"/>
      <c r="G66" s="135"/>
      <c r="H66" s="135">
        <f>'将来負担比率（分子）の構造'!K$41</f>
        <v>15599</v>
      </c>
      <c r="I66" s="135"/>
      <c r="J66" s="135"/>
      <c r="K66" s="135">
        <f>'将来負担比率（分子）の構造'!L$41</f>
        <v>14905</v>
      </c>
      <c r="L66" s="135"/>
      <c r="M66" s="135"/>
      <c r="N66" s="135">
        <f>'将来負担比率（分子）の構造'!M$41</f>
        <v>14143</v>
      </c>
      <c r="O66" s="135"/>
      <c r="P66" s="135"/>
    </row>
    <row r="67" spans="1:16">
      <c r="A67" s="135" t="s">
        <v>63</v>
      </c>
      <c r="B67" s="135" t="e">
        <f>NA()</f>
        <v>#N/A</v>
      </c>
      <c r="C67" s="135">
        <f>IF(ISNUMBER('将来負担比率（分子）の構造'!I$52), IF('将来負担比率（分子）の構造'!I$52 &lt; 0, 0, '将来負担比率（分子）の構造'!I$52), NA())</f>
        <v>6863</v>
      </c>
      <c r="D67" s="135" t="e">
        <f>NA()</f>
        <v>#N/A</v>
      </c>
      <c r="E67" s="135" t="e">
        <f>NA()</f>
        <v>#N/A</v>
      </c>
      <c r="F67" s="135">
        <f>IF(ISNUMBER('将来負担比率（分子）の構造'!J$52), IF('将来負担比率（分子）の構造'!J$52 &lt; 0, 0, '将来負担比率（分子）の構造'!J$52), NA())</f>
        <v>5742</v>
      </c>
      <c r="G67" s="135" t="e">
        <f>NA()</f>
        <v>#N/A</v>
      </c>
      <c r="H67" s="135" t="e">
        <f>NA()</f>
        <v>#N/A</v>
      </c>
      <c r="I67" s="135">
        <f>IF(ISNUMBER('将来負担比率（分子）の構造'!K$52), IF('将来負担比率（分子）の構造'!K$52 &lt; 0, 0, '将来負担比率（分子）の構造'!K$52), NA())</f>
        <v>5582</v>
      </c>
      <c r="J67" s="135" t="e">
        <f>NA()</f>
        <v>#N/A</v>
      </c>
      <c r="K67" s="135" t="e">
        <f>NA()</f>
        <v>#N/A</v>
      </c>
      <c r="L67" s="135">
        <f>IF(ISNUMBER('将来負担比率（分子）の構造'!L$52), IF('将来負担比率（分子）の構造'!L$52 &lt; 0, 0, '将来負担比率（分子）の構造'!L$52), NA())</f>
        <v>4589</v>
      </c>
      <c r="M67" s="135" t="e">
        <f>NA()</f>
        <v>#N/A</v>
      </c>
      <c r="N67" s="135" t="e">
        <f>NA()</f>
        <v>#N/A</v>
      </c>
      <c r="O67" s="135">
        <f>IF(ISNUMBER('将来負担比率（分子）の構造'!M$52), IF('将来負担比率（分子）の構造'!M$52 &lt; 0, 0, '将来負担比率（分子）の構造'!M$52), NA())</f>
        <v>4448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197</v>
      </c>
      <c r="DI1" s="570"/>
      <c r="DJ1" s="570"/>
      <c r="DK1" s="570"/>
      <c r="DL1" s="570"/>
      <c r="DM1" s="570"/>
      <c r="DN1" s="571"/>
      <c r="DP1" s="569" t="s">
        <v>198</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200</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201</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202</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203</v>
      </c>
      <c r="S4" s="573"/>
      <c r="T4" s="573"/>
      <c r="U4" s="573"/>
      <c r="V4" s="573"/>
      <c r="W4" s="573"/>
      <c r="X4" s="573"/>
      <c r="Y4" s="574"/>
      <c r="Z4" s="572" t="s">
        <v>204</v>
      </c>
      <c r="AA4" s="573"/>
      <c r="AB4" s="573"/>
      <c r="AC4" s="574"/>
      <c r="AD4" s="572" t="s">
        <v>205</v>
      </c>
      <c r="AE4" s="573"/>
      <c r="AF4" s="573"/>
      <c r="AG4" s="573"/>
      <c r="AH4" s="573"/>
      <c r="AI4" s="573"/>
      <c r="AJ4" s="573"/>
      <c r="AK4" s="574"/>
      <c r="AL4" s="572" t="s">
        <v>204</v>
      </c>
      <c r="AM4" s="573"/>
      <c r="AN4" s="573"/>
      <c r="AO4" s="574"/>
      <c r="AP4" s="578" t="s">
        <v>206</v>
      </c>
      <c r="AQ4" s="578"/>
      <c r="AR4" s="578"/>
      <c r="AS4" s="578"/>
      <c r="AT4" s="578"/>
      <c r="AU4" s="578"/>
      <c r="AV4" s="578"/>
      <c r="AW4" s="578"/>
      <c r="AX4" s="578"/>
      <c r="AY4" s="578"/>
      <c r="AZ4" s="578"/>
      <c r="BA4" s="578"/>
      <c r="BB4" s="578"/>
      <c r="BC4" s="578"/>
      <c r="BD4" s="578"/>
      <c r="BE4" s="578"/>
      <c r="BF4" s="578"/>
      <c r="BG4" s="578" t="s">
        <v>207</v>
      </c>
      <c r="BH4" s="578"/>
      <c r="BI4" s="578"/>
      <c r="BJ4" s="578"/>
      <c r="BK4" s="578"/>
      <c r="BL4" s="578"/>
      <c r="BM4" s="578"/>
      <c r="BN4" s="578"/>
      <c r="BO4" s="578" t="s">
        <v>204</v>
      </c>
      <c r="BP4" s="578"/>
      <c r="BQ4" s="578"/>
      <c r="BR4" s="578"/>
      <c r="BS4" s="578" t="s">
        <v>208</v>
      </c>
      <c r="BT4" s="578"/>
      <c r="BU4" s="578"/>
      <c r="BV4" s="578"/>
      <c r="BW4" s="578"/>
      <c r="BX4" s="578"/>
      <c r="BY4" s="578"/>
      <c r="BZ4" s="578"/>
      <c r="CA4" s="578"/>
      <c r="CB4" s="578"/>
      <c r="CD4" s="575" t="s">
        <v>209</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210</v>
      </c>
      <c r="C5" s="580"/>
      <c r="D5" s="580"/>
      <c r="E5" s="580"/>
      <c r="F5" s="580"/>
      <c r="G5" s="580"/>
      <c r="H5" s="580"/>
      <c r="I5" s="580"/>
      <c r="J5" s="580"/>
      <c r="K5" s="580"/>
      <c r="L5" s="580"/>
      <c r="M5" s="580"/>
      <c r="N5" s="580"/>
      <c r="O5" s="580"/>
      <c r="P5" s="580"/>
      <c r="Q5" s="581"/>
      <c r="R5" s="582">
        <v>4162505</v>
      </c>
      <c r="S5" s="583"/>
      <c r="T5" s="583"/>
      <c r="U5" s="583"/>
      <c r="V5" s="583"/>
      <c r="W5" s="583"/>
      <c r="X5" s="583"/>
      <c r="Y5" s="584"/>
      <c r="Z5" s="585">
        <v>24.5</v>
      </c>
      <c r="AA5" s="585"/>
      <c r="AB5" s="585"/>
      <c r="AC5" s="585"/>
      <c r="AD5" s="586">
        <v>4067409</v>
      </c>
      <c r="AE5" s="586"/>
      <c r="AF5" s="586"/>
      <c r="AG5" s="586"/>
      <c r="AH5" s="586"/>
      <c r="AI5" s="586"/>
      <c r="AJ5" s="586"/>
      <c r="AK5" s="586"/>
      <c r="AL5" s="587">
        <v>39.4</v>
      </c>
      <c r="AM5" s="588"/>
      <c r="AN5" s="588"/>
      <c r="AO5" s="589"/>
      <c r="AP5" s="579" t="s">
        <v>211</v>
      </c>
      <c r="AQ5" s="580"/>
      <c r="AR5" s="580"/>
      <c r="AS5" s="580"/>
      <c r="AT5" s="580"/>
      <c r="AU5" s="580"/>
      <c r="AV5" s="580"/>
      <c r="AW5" s="580"/>
      <c r="AX5" s="580"/>
      <c r="AY5" s="580"/>
      <c r="AZ5" s="580"/>
      <c r="BA5" s="580"/>
      <c r="BB5" s="580"/>
      <c r="BC5" s="580"/>
      <c r="BD5" s="580"/>
      <c r="BE5" s="580"/>
      <c r="BF5" s="581"/>
      <c r="BG5" s="593">
        <v>4019455</v>
      </c>
      <c r="BH5" s="594"/>
      <c r="BI5" s="594"/>
      <c r="BJ5" s="594"/>
      <c r="BK5" s="594"/>
      <c r="BL5" s="594"/>
      <c r="BM5" s="594"/>
      <c r="BN5" s="595"/>
      <c r="BO5" s="596">
        <v>96.6</v>
      </c>
      <c r="BP5" s="596"/>
      <c r="BQ5" s="596"/>
      <c r="BR5" s="596"/>
      <c r="BS5" s="597">
        <v>41721</v>
      </c>
      <c r="BT5" s="597"/>
      <c r="BU5" s="597"/>
      <c r="BV5" s="597"/>
      <c r="BW5" s="597"/>
      <c r="BX5" s="597"/>
      <c r="BY5" s="597"/>
      <c r="BZ5" s="597"/>
      <c r="CA5" s="597"/>
      <c r="CB5" s="601"/>
      <c r="CD5" s="575" t="s">
        <v>206</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204</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176256</v>
      </c>
      <c r="S6" s="594"/>
      <c r="T6" s="594"/>
      <c r="U6" s="594"/>
      <c r="V6" s="594"/>
      <c r="W6" s="594"/>
      <c r="X6" s="594"/>
      <c r="Y6" s="595"/>
      <c r="Z6" s="596">
        <v>1</v>
      </c>
      <c r="AA6" s="596"/>
      <c r="AB6" s="596"/>
      <c r="AC6" s="596"/>
      <c r="AD6" s="597">
        <v>176256</v>
      </c>
      <c r="AE6" s="597"/>
      <c r="AF6" s="597"/>
      <c r="AG6" s="597"/>
      <c r="AH6" s="597"/>
      <c r="AI6" s="597"/>
      <c r="AJ6" s="597"/>
      <c r="AK6" s="597"/>
      <c r="AL6" s="598">
        <v>1.7</v>
      </c>
      <c r="AM6" s="599"/>
      <c r="AN6" s="599"/>
      <c r="AO6" s="600"/>
      <c r="AP6" s="590" t="s">
        <v>216</v>
      </c>
      <c r="AQ6" s="591"/>
      <c r="AR6" s="591"/>
      <c r="AS6" s="591"/>
      <c r="AT6" s="591"/>
      <c r="AU6" s="591"/>
      <c r="AV6" s="591"/>
      <c r="AW6" s="591"/>
      <c r="AX6" s="591"/>
      <c r="AY6" s="591"/>
      <c r="AZ6" s="591"/>
      <c r="BA6" s="591"/>
      <c r="BB6" s="591"/>
      <c r="BC6" s="591"/>
      <c r="BD6" s="591"/>
      <c r="BE6" s="591"/>
      <c r="BF6" s="592"/>
      <c r="BG6" s="593">
        <v>4019455</v>
      </c>
      <c r="BH6" s="594"/>
      <c r="BI6" s="594"/>
      <c r="BJ6" s="594"/>
      <c r="BK6" s="594"/>
      <c r="BL6" s="594"/>
      <c r="BM6" s="594"/>
      <c r="BN6" s="595"/>
      <c r="BO6" s="596">
        <v>96.6</v>
      </c>
      <c r="BP6" s="596"/>
      <c r="BQ6" s="596"/>
      <c r="BR6" s="596"/>
      <c r="BS6" s="597">
        <v>41721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169608</v>
      </c>
      <c r="CS6" s="594"/>
      <c r="CT6" s="594"/>
      <c r="CU6" s="594"/>
      <c r="CV6" s="594"/>
      <c r="CW6" s="594"/>
      <c r="CX6" s="594"/>
      <c r="CY6" s="595"/>
      <c r="CZ6" s="596">
        <v>1.1000000000000001</v>
      </c>
      <c r="DA6" s="596"/>
      <c r="DB6" s="596"/>
      <c r="DC6" s="596"/>
      <c r="DD6" s="602" t="s">
        <v>218</v>
      </c>
      <c r="DE6" s="594"/>
      <c r="DF6" s="594"/>
      <c r="DG6" s="594"/>
      <c r="DH6" s="594"/>
      <c r="DI6" s="594"/>
      <c r="DJ6" s="594"/>
      <c r="DK6" s="594"/>
      <c r="DL6" s="594"/>
      <c r="DM6" s="594"/>
      <c r="DN6" s="594"/>
      <c r="DO6" s="594"/>
      <c r="DP6" s="595"/>
      <c r="DQ6" s="602">
        <v>169608</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5775</v>
      </c>
      <c r="S7" s="594"/>
      <c r="T7" s="594"/>
      <c r="U7" s="594"/>
      <c r="V7" s="594"/>
      <c r="W7" s="594"/>
      <c r="X7" s="594"/>
      <c r="Y7" s="595"/>
      <c r="Z7" s="596">
        <v>0</v>
      </c>
      <c r="AA7" s="596"/>
      <c r="AB7" s="596"/>
      <c r="AC7" s="596"/>
      <c r="AD7" s="597">
        <v>5775</v>
      </c>
      <c r="AE7" s="597"/>
      <c r="AF7" s="597"/>
      <c r="AG7" s="597"/>
      <c r="AH7" s="597"/>
      <c r="AI7" s="597"/>
      <c r="AJ7" s="597"/>
      <c r="AK7" s="597"/>
      <c r="AL7" s="598">
        <v>0.1</v>
      </c>
      <c r="AM7" s="599"/>
      <c r="AN7" s="599"/>
      <c r="AO7" s="600"/>
      <c r="AP7" s="590" t="s">
        <v>220</v>
      </c>
      <c r="AQ7" s="591"/>
      <c r="AR7" s="591"/>
      <c r="AS7" s="591"/>
      <c r="AT7" s="591"/>
      <c r="AU7" s="591"/>
      <c r="AV7" s="591"/>
      <c r="AW7" s="591"/>
      <c r="AX7" s="591"/>
      <c r="AY7" s="591"/>
      <c r="AZ7" s="591"/>
      <c r="BA7" s="591"/>
      <c r="BB7" s="591"/>
      <c r="BC7" s="591"/>
      <c r="BD7" s="591"/>
      <c r="BE7" s="591"/>
      <c r="BF7" s="592"/>
      <c r="BG7" s="593">
        <v>1450067</v>
      </c>
      <c r="BH7" s="594"/>
      <c r="BI7" s="594"/>
      <c r="BJ7" s="594"/>
      <c r="BK7" s="594"/>
      <c r="BL7" s="594"/>
      <c r="BM7" s="594"/>
      <c r="BN7" s="595"/>
      <c r="BO7" s="596">
        <v>34.799999999999997</v>
      </c>
      <c r="BP7" s="596"/>
      <c r="BQ7" s="596"/>
      <c r="BR7" s="596"/>
      <c r="BS7" s="597">
        <v>41721</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2404148</v>
      </c>
      <c r="CS7" s="594"/>
      <c r="CT7" s="594"/>
      <c r="CU7" s="594"/>
      <c r="CV7" s="594"/>
      <c r="CW7" s="594"/>
      <c r="CX7" s="594"/>
      <c r="CY7" s="595"/>
      <c r="CZ7" s="596">
        <v>14.9</v>
      </c>
      <c r="DA7" s="596"/>
      <c r="DB7" s="596"/>
      <c r="DC7" s="596"/>
      <c r="DD7" s="602">
        <v>119707</v>
      </c>
      <c r="DE7" s="594"/>
      <c r="DF7" s="594"/>
      <c r="DG7" s="594"/>
      <c r="DH7" s="594"/>
      <c r="DI7" s="594"/>
      <c r="DJ7" s="594"/>
      <c r="DK7" s="594"/>
      <c r="DL7" s="594"/>
      <c r="DM7" s="594"/>
      <c r="DN7" s="594"/>
      <c r="DO7" s="594"/>
      <c r="DP7" s="595"/>
      <c r="DQ7" s="602">
        <v>1905524</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16388</v>
      </c>
      <c r="S8" s="594"/>
      <c r="T8" s="594"/>
      <c r="U8" s="594"/>
      <c r="V8" s="594"/>
      <c r="W8" s="594"/>
      <c r="X8" s="594"/>
      <c r="Y8" s="595"/>
      <c r="Z8" s="596">
        <v>0.1</v>
      </c>
      <c r="AA8" s="596"/>
      <c r="AB8" s="596"/>
      <c r="AC8" s="596"/>
      <c r="AD8" s="597">
        <v>16388</v>
      </c>
      <c r="AE8" s="597"/>
      <c r="AF8" s="597"/>
      <c r="AG8" s="597"/>
      <c r="AH8" s="597"/>
      <c r="AI8" s="597"/>
      <c r="AJ8" s="597"/>
      <c r="AK8" s="597"/>
      <c r="AL8" s="598">
        <v>0.2</v>
      </c>
      <c r="AM8" s="599"/>
      <c r="AN8" s="599"/>
      <c r="AO8" s="600"/>
      <c r="AP8" s="590" t="s">
        <v>223</v>
      </c>
      <c r="AQ8" s="591"/>
      <c r="AR8" s="591"/>
      <c r="AS8" s="591"/>
      <c r="AT8" s="591"/>
      <c r="AU8" s="591"/>
      <c r="AV8" s="591"/>
      <c r="AW8" s="591"/>
      <c r="AX8" s="591"/>
      <c r="AY8" s="591"/>
      <c r="AZ8" s="591"/>
      <c r="BA8" s="591"/>
      <c r="BB8" s="591"/>
      <c r="BC8" s="591"/>
      <c r="BD8" s="591"/>
      <c r="BE8" s="591"/>
      <c r="BF8" s="592"/>
      <c r="BG8" s="593">
        <v>50449</v>
      </c>
      <c r="BH8" s="594"/>
      <c r="BI8" s="594"/>
      <c r="BJ8" s="594"/>
      <c r="BK8" s="594"/>
      <c r="BL8" s="594"/>
      <c r="BM8" s="594"/>
      <c r="BN8" s="595"/>
      <c r="BO8" s="596">
        <v>1.2</v>
      </c>
      <c r="BP8" s="596"/>
      <c r="BQ8" s="596"/>
      <c r="BR8" s="596"/>
      <c r="BS8" s="602" t="s">
        <v>114</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4248040</v>
      </c>
      <c r="CS8" s="594"/>
      <c r="CT8" s="594"/>
      <c r="CU8" s="594"/>
      <c r="CV8" s="594"/>
      <c r="CW8" s="594"/>
      <c r="CX8" s="594"/>
      <c r="CY8" s="595"/>
      <c r="CZ8" s="596">
        <v>26.4</v>
      </c>
      <c r="DA8" s="596"/>
      <c r="DB8" s="596"/>
      <c r="DC8" s="596"/>
      <c r="DD8" s="602">
        <v>4153</v>
      </c>
      <c r="DE8" s="594"/>
      <c r="DF8" s="594"/>
      <c r="DG8" s="594"/>
      <c r="DH8" s="594"/>
      <c r="DI8" s="594"/>
      <c r="DJ8" s="594"/>
      <c r="DK8" s="594"/>
      <c r="DL8" s="594"/>
      <c r="DM8" s="594"/>
      <c r="DN8" s="594"/>
      <c r="DO8" s="594"/>
      <c r="DP8" s="595"/>
      <c r="DQ8" s="602">
        <v>2448425</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12442</v>
      </c>
      <c r="S9" s="594"/>
      <c r="T9" s="594"/>
      <c r="U9" s="594"/>
      <c r="V9" s="594"/>
      <c r="W9" s="594"/>
      <c r="X9" s="594"/>
      <c r="Y9" s="595"/>
      <c r="Z9" s="596">
        <v>0.1</v>
      </c>
      <c r="AA9" s="596"/>
      <c r="AB9" s="596"/>
      <c r="AC9" s="596"/>
      <c r="AD9" s="597">
        <v>12442</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1041355</v>
      </c>
      <c r="BH9" s="594"/>
      <c r="BI9" s="594"/>
      <c r="BJ9" s="594"/>
      <c r="BK9" s="594"/>
      <c r="BL9" s="594"/>
      <c r="BM9" s="594"/>
      <c r="BN9" s="595"/>
      <c r="BO9" s="596">
        <v>25</v>
      </c>
      <c r="BP9" s="596"/>
      <c r="BQ9" s="596"/>
      <c r="BR9" s="596"/>
      <c r="BS9" s="602" t="s">
        <v>114</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1946835</v>
      </c>
      <c r="CS9" s="594"/>
      <c r="CT9" s="594"/>
      <c r="CU9" s="594"/>
      <c r="CV9" s="594"/>
      <c r="CW9" s="594"/>
      <c r="CX9" s="594"/>
      <c r="CY9" s="595"/>
      <c r="CZ9" s="596">
        <v>12.1</v>
      </c>
      <c r="DA9" s="596"/>
      <c r="DB9" s="596"/>
      <c r="DC9" s="596"/>
      <c r="DD9" s="602">
        <v>69123</v>
      </c>
      <c r="DE9" s="594"/>
      <c r="DF9" s="594"/>
      <c r="DG9" s="594"/>
      <c r="DH9" s="594"/>
      <c r="DI9" s="594"/>
      <c r="DJ9" s="594"/>
      <c r="DK9" s="594"/>
      <c r="DL9" s="594"/>
      <c r="DM9" s="594"/>
      <c r="DN9" s="594"/>
      <c r="DO9" s="594"/>
      <c r="DP9" s="595"/>
      <c r="DQ9" s="602">
        <v>1833569</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370066</v>
      </c>
      <c r="S10" s="594"/>
      <c r="T10" s="594"/>
      <c r="U10" s="594"/>
      <c r="V10" s="594"/>
      <c r="W10" s="594"/>
      <c r="X10" s="594"/>
      <c r="Y10" s="595"/>
      <c r="Z10" s="596">
        <v>2.2000000000000002</v>
      </c>
      <c r="AA10" s="596"/>
      <c r="AB10" s="596"/>
      <c r="AC10" s="596"/>
      <c r="AD10" s="597">
        <v>370066</v>
      </c>
      <c r="AE10" s="597"/>
      <c r="AF10" s="597"/>
      <c r="AG10" s="597"/>
      <c r="AH10" s="597"/>
      <c r="AI10" s="597"/>
      <c r="AJ10" s="597"/>
      <c r="AK10" s="597"/>
      <c r="AL10" s="598">
        <v>3.6</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106559</v>
      </c>
      <c r="BH10" s="594"/>
      <c r="BI10" s="594"/>
      <c r="BJ10" s="594"/>
      <c r="BK10" s="594"/>
      <c r="BL10" s="594"/>
      <c r="BM10" s="594"/>
      <c r="BN10" s="595"/>
      <c r="BO10" s="596">
        <v>2.6</v>
      </c>
      <c r="BP10" s="596"/>
      <c r="BQ10" s="596"/>
      <c r="BR10" s="596"/>
      <c r="BS10" s="602" t="s">
        <v>114</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127692</v>
      </c>
      <c r="CS10" s="594"/>
      <c r="CT10" s="594"/>
      <c r="CU10" s="594"/>
      <c r="CV10" s="594"/>
      <c r="CW10" s="594"/>
      <c r="CX10" s="594"/>
      <c r="CY10" s="595"/>
      <c r="CZ10" s="596">
        <v>0.8</v>
      </c>
      <c r="DA10" s="596"/>
      <c r="DB10" s="596"/>
      <c r="DC10" s="596"/>
      <c r="DD10" s="602" t="s">
        <v>114</v>
      </c>
      <c r="DE10" s="594"/>
      <c r="DF10" s="594"/>
      <c r="DG10" s="594"/>
      <c r="DH10" s="594"/>
      <c r="DI10" s="594"/>
      <c r="DJ10" s="594"/>
      <c r="DK10" s="594"/>
      <c r="DL10" s="594"/>
      <c r="DM10" s="594"/>
      <c r="DN10" s="594"/>
      <c r="DO10" s="594"/>
      <c r="DP10" s="595"/>
      <c r="DQ10" s="602">
        <v>26281</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1812</v>
      </c>
      <c r="S11" s="594"/>
      <c r="T11" s="594"/>
      <c r="U11" s="594"/>
      <c r="V11" s="594"/>
      <c r="W11" s="594"/>
      <c r="X11" s="594"/>
      <c r="Y11" s="595"/>
      <c r="Z11" s="596">
        <v>0</v>
      </c>
      <c r="AA11" s="596"/>
      <c r="AB11" s="596"/>
      <c r="AC11" s="596"/>
      <c r="AD11" s="597">
        <v>1812</v>
      </c>
      <c r="AE11" s="597"/>
      <c r="AF11" s="597"/>
      <c r="AG11" s="597"/>
      <c r="AH11" s="597"/>
      <c r="AI11" s="597"/>
      <c r="AJ11" s="597"/>
      <c r="AK11" s="597"/>
      <c r="AL11" s="598">
        <v>0</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251704</v>
      </c>
      <c r="BH11" s="594"/>
      <c r="BI11" s="594"/>
      <c r="BJ11" s="594"/>
      <c r="BK11" s="594"/>
      <c r="BL11" s="594"/>
      <c r="BM11" s="594"/>
      <c r="BN11" s="595"/>
      <c r="BO11" s="596">
        <v>6</v>
      </c>
      <c r="BP11" s="596"/>
      <c r="BQ11" s="596"/>
      <c r="BR11" s="596"/>
      <c r="BS11" s="602">
        <v>41721</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554645</v>
      </c>
      <c r="CS11" s="594"/>
      <c r="CT11" s="594"/>
      <c r="CU11" s="594"/>
      <c r="CV11" s="594"/>
      <c r="CW11" s="594"/>
      <c r="CX11" s="594"/>
      <c r="CY11" s="595"/>
      <c r="CZ11" s="596">
        <v>3.4</v>
      </c>
      <c r="DA11" s="596"/>
      <c r="DB11" s="596"/>
      <c r="DC11" s="596"/>
      <c r="DD11" s="602">
        <v>89103</v>
      </c>
      <c r="DE11" s="594"/>
      <c r="DF11" s="594"/>
      <c r="DG11" s="594"/>
      <c r="DH11" s="594"/>
      <c r="DI11" s="594"/>
      <c r="DJ11" s="594"/>
      <c r="DK11" s="594"/>
      <c r="DL11" s="594"/>
      <c r="DM11" s="594"/>
      <c r="DN11" s="594"/>
      <c r="DO11" s="594"/>
      <c r="DP11" s="595"/>
      <c r="DQ11" s="602">
        <v>360132</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114</v>
      </c>
      <c r="S12" s="594"/>
      <c r="T12" s="594"/>
      <c r="U12" s="594"/>
      <c r="V12" s="594"/>
      <c r="W12" s="594"/>
      <c r="X12" s="594"/>
      <c r="Y12" s="595"/>
      <c r="Z12" s="596" t="s">
        <v>114</v>
      </c>
      <c r="AA12" s="596"/>
      <c r="AB12" s="596"/>
      <c r="AC12" s="596"/>
      <c r="AD12" s="597" t="s">
        <v>114</v>
      </c>
      <c r="AE12" s="597"/>
      <c r="AF12" s="597"/>
      <c r="AG12" s="597"/>
      <c r="AH12" s="597"/>
      <c r="AI12" s="597"/>
      <c r="AJ12" s="597"/>
      <c r="AK12" s="597"/>
      <c r="AL12" s="598" t="s">
        <v>114</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2298543</v>
      </c>
      <c r="BH12" s="594"/>
      <c r="BI12" s="594"/>
      <c r="BJ12" s="594"/>
      <c r="BK12" s="594"/>
      <c r="BL12" s="594"/>
      <c r="BM12" s="594"/>
      <c r="BN12" s="595"/>
      <c r="BO12" s="596">
        <v>55.2</v>
      </c>
      <c r="BP12" s="596"/>
      <c r="BQ12" s="596"/>
      <c r="BR12" s="596"/>
      <c r="BS12" s="602" t="s">
        <v>114</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1072330</v>
      </c>
      <c r="CS12" s="594"/>
      <c r="CT12" s="594"/>
      <c r="CU12" s="594"/>
      <c r="CV12" s="594"/>
      <c r="CW12" s="594"/>
      <c r="CX12" s="594"/>
      <c r="CY12" s="595"/>
      <c r="CZ12" s="596">
        <v>6.7</v>
      </c>
      <c r="DA12" s="596"/>
      <c r="DB12" s="596"/>
      <c r="DC12" s="596"/>
      <c r="DD12" s="602">
        <v>99486</v>
      </c>
      <c r="DE12" s="594"/>
      <c r="DF12" s="594"/>
      <c r="DG12" s="594"/>
      <c r="DH12" s="594"/>
      <c r="DI12" s="594"/>
      <c r="DJ12" s="594"/>
      <c r="DK12" s="594"/>
      <c r="DL12" s="594"/>
      <c r="DM12" s="594"/>
      <c r="DN12" s="594"/>
      <c r="DO12" s="594"/>
      <c r="DP12" s="595"/>
      <c r="DQ12" s="602">
        <v>543700</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18812</v>
      </c>
      <c r="S13" s="594"/>
      <c r="T13" s="594"/>
      <c r="U13" s="594"/>
      <c r="V13" s="594"/>
      <c r="W13" s="594"/>
      <c r="X13" s="594"/>
      <c r="Y13" s="595"/>
      <c r="Z13" s="596">
        <v>0.1</v>
      </c>
      <c r="AA13" s="596"/>
      <c r="AB13" s="596"/>
      <c r="AC13" s="596"/>
      <c r="AD13" s="597">
        <v>18812</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2242547</v>
      </c>
      <c r="BH13" s="594"/>
      <c r="BI13" s="594"/>
      <c r="BJ13" s="594"/>
      <c r="BK13" s="594"/>
      <c r="BL13" s="594"/>
      <c r="BM13" s="594"/>
      <c r="BN13" s="595"/>
      <c r="BO13" s="596">
        <v>53.9</v>
      </c>
      <c r="BP13" s="596"/>
      <c r="BQ13" s="596"/>
      <c r="BR13" s="596"/>
      <c r="BS13" s="602" t="s">
        <v>114</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1895302</v>
      </c>
      <c r="CS13" s="594"/>
      <c r="CT13" s="594"/>
      <c r="CU13" s="594"/>
      <c r="CV13" s="594"/>
      <c r="CW13" s="594"/>
      <c r="CX13" s="594"/>
      <c r="CY13" s="595"/>
      <c r="CZ13" s="596">
        <v>11.8</v>
      </c>
      <c r="DA13" s="596"/>
      <c r="DB13" s="596"/>
      <c r="DC13" s="596"/>
      <c r="DD13" s="602">
        <v>603865</v>
      </c>
      <c r="DE13" s="594"/>
      <c r="DF13" s="594"/>
      <c r="DG13" s="594"/>
      <c r="DH13" s="594"/>
      <c r="DI13" s="594"/>
      <c r="DJ13" s="594"/>
      <c r="DK13" s="594"/>
      <c r="DL13" s="594"/>
      <c r="DM13" s="594"/>
      <c r="DN13" s="594"/>
      <c r="DO13" s="594"/>
      <c r="DP13" s="595"/>
      <c r="DQ13" s="602">
        <v>1564355</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114</v>
      </c>
      <c r="S14" s="594"/>
      <c r="T14" s="594"/>
      <c r="U14" s="594"/>
      <c r="V14" s="594"/>
      <c r="W14" s="594"/>
      <c r="X14" s="594"/>
      <c r="Y14" s="595"/>
      <c r="Z14" s="596" t="s">
        <v>114</v>
      </c>
      <c r="AA14" s="596"/>
      <c r="AB14" s="596"/>
      <c r="AC14" s="596"/>
      <c r="AD14" s="597" t="s">
        <v>114</v>
      </c>
      <c r="AE14" s="597"/>
      <c r="AF14" s="597"/>
      <c r="AG14" s="597"/>
      <c r="AH14" s="597"/>
      <c r="AI14" s="597"/>
      <c r="AJ14" s="597"/>
      <c r="AK14" s="597"/>
      <c r="AL14" s="598" t="s">
        <v>114</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81654</v>
      </c>
      <c r="BH14" s="594"/>
      <c r="BI14" s="594"/>
      <c r="BJ14" s="594"/>
      <c r="BK14" s="594"/>
      <c r="BL14" s="594"/>
      <c r="BM14" s="594"/>
      <c r="BN14" s="595"/>
      <c r="BO14" s="596">
        <v>2</v>
      </c>
      <c r="BP14" s="596"/>
      <c r="BQ14" s="596"/>
      <c r="BR14" s="596"/>
      <c r="BS14" s="602" t="s">
        <v>114</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582607</v>
      </c>
      <c r="CS14" s="594"/>
      <c r="CT14" s="594"/>
      <c r="CU14" s="594"/>
      <c r="CV14" s="594"/>
      <c r="CW14" s="594"/>
      <c r="CX14" s="594"/>
      <c r="CY14" s="595"/>
      <c r="CZ14" s="596">
        <v>3.6</v>
      </c>
      <c r="DA14" s="596"/>
      <c r="DB14" s="596"/>
      <c r="DC14" s="596"/>
      <c r="DD14" s="602">
        <v>74524</v>
      </c>
      <c r="DE14" s="594"/>
      <c r="DF14" s="594"/>
      <c r="DG14" s="594"/>
      <c r="DH14" s="594"/>
      <c r="DI14" s="594"/>
      <c r="DJ14" s="594"/>
      <c r="DK14" s="594"/>
      <c r="DL14" s="594"/>
      <c r="DM14" s="594"/>
      <c r="DN14" s="594"/>
      <c r="DO14" s="594"/>
      <c r="DP14" s="595"/>
      <c r="DQ14" s="602">
        <v>500864</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8852</v>
      </c>
      <c r="S15" s="594"/>
      <c r="T15" s="594"/>
      <c r="U15" s="594"/>
      <c r="V15" s="594"/>
      <c r="W15" s="594"/>
      <c r="X15" s="594"/>
      <c r="Y15" s="595"/>
      <c r="Z15" s="596">
        <v>0.1</v>
      </c>
      <c r="AA15" s="596"/>
      <c r="AB15" s="596"/>
      <c r="AC15" s="596"/>
      <c r="AD15" s="597">
        <v>8852</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189101</v>
      </c>
      <c r="BH15" s="594"/>
      <c r="BI15" s="594"/>
      <c r="BJ15" s="594"/>
      <c r="BK15" s="594"/>
      <c r="BL15" s="594"/>
      <c r="BM15" s="594"/>
      <c r="BN15" s="595"/>
      <c r="BO15" s="596">
        <v>4.5</v>
      </c>
      <c r="BP15" s="596"/>
      <c r="BQ15" s="596"/>
      <c r="BR15" s="596"/>
      <c r="BS15" s="602" t="s">
        <v>114</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1168091</v>
      </c>
      <c r="CS15" s="594"/>
      <c r="CT15" s="594"/>
      <c r="CU15" s="594"/>
      <c r="CV15" s="594"/>
      <c r="CW15" s="594"/>
      <c r="CX15" s="594"/>
      <c r="CY15" s="595"/>
      <c r="CZ15" s="596">
        <v>7.2</v>
      </c>
      <c r="DA15" s="596"/>
      <c r="DB15" s="596"/>
      <c r="DC15" s="596"/>
      <c r="DD15" s="602">
        <v>118090</v>
      </c>
      <c r="DE15" s="594"/>
      <c r="DF15" s="594"/>
      <c r="DG15" s="594"/>
      <c r="DH15" s="594"/>
      <c r="DI15" s="594"/>
      <c r="DJ15" s="594"/>
      <c r="DK15" s="594"/>
      <c r="DL15" s="594"/>
      <c r="DM15" s="594"/>
      <c r="DN15" s="594"/>
      <c r="DO15" s="594"/>
      <c r="DP15" s="595"/>
      <c r="DQ15" s="602">
        <v>1044164</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6637078</v>
      </c>
      <c r="S16" s="594"/>
      <c r="T16" s="594"/>
      <c r="U16" s="594"/>
      <c r="V16" s="594"/>
      <c r="W16" s="594"/>
      <c r="X16" s="594"/>
      <c r="Y16" s="595"/>
      <c r="Z16" s="596">
        <v>39.1</v>
      </c>
      <c r="AA16" s="596"/>
      <c r="AB16" s="596"/>
      <c r="AC16" s="596"/>
      <c r="AD16" s="597">
        <v>5574912</v>
      </c>
      <c r="AE16" s="597"/>
      <c r="AF16" s="597"/>
      <c r="AG16" s="597"/>
      <c r="AH16" s="597"/>
      <c r="AI16" s="597"/>
      <c r="AJ16" s="597"/>
      <c r="AK16" s="597"/>
      <c r="AL16" s="598">
        <v>54</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114</v>
      </c>
      <c r="BH16" s="594"/>
      <c r="BI16" s="594"/>
      <c r="BJ16" s="594"/>
      <c r="BK16" s="594"/>
      <c r="BL16" s="594"/>
      <c r="BM16" s="594"/>
      <c r="BN16" s="595"/>
      <c r="BO16" s="596" t="s">
        <v>114</v>
      </c>
      <c r="BP16" s="596"/>
      <c r="BQ16" s="596"/>
      <c r="BR16" s="596"/>
      <c r="BS16" s="602" t="s">
        <v>114</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36848</v>
      </c>
      <c r="CS16" s="594"/>
      <c r="CT16" s="594"/>
      <c r="CU16" s="594"/>
      <c r="CV16" s="594"/>
      <c r="CW16" s="594"/>
      <c r="CX16" s="594"/>
      <c r="CY16" s="595"/>
      <c r="CZ16" s="596">
        <v>0.2</v>
      </c>
      <c r="DA16" s="596"/>
      <c r="DB16" s="596"/>
      <c r="DC16" s="596"/>
      <c r="DD16" s="602" t="s">
        <v>114</v>
      </c>
      <c r="DE16" s="594"/>
      <c r="DF16" s="594"/>
      <c r="DG16" s="594"/>
      <c r="DH16" s="594"/>
      <c r="DI16" s="594"/>
      <c r="DJ16" s="594"/>
      <c r="DK16" s="594"/>
      <c r="DL16" s="594"/>
      <c r="DM16" s="594"/>
      <c r="DN16" s="594"/>
      <c r="DO16" s="594"/>
      <c r="DP16" s="595"/>
      <c r="DQ16" s="602">
        <v>8803</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5574912</v>
      </c>
      <c r="S17" s="594"/>
      <c r="T17" s="594"/>
      <c r="U17" s="594"/>
      <c r="V17" s="594"/>
      <c r="W17" s="594"/>
      <c r="X17" s="594"/>
      <c r="Y17" s="595"/>
      <c r="Z17" s="596">
        <v>32.9</v>
      </c>
      <c r="AA17" s="596"/>
      <c r="AB17" s="596"/>
      <c r="AC17" s="596"/>
      <c r="AD17" s="597">
        <v>5574912</v>
      </c>
      <c r="AE17" s="597"/>
      <c r="AF17" s="597"/>
      <c r="AG17" s="597"/>
      <c r="AH17" s="597"/>
      <c r="AI17" s="597"/>
      <c r="AJ17" s="597"/>
      <c r="AK17" s="597"/>
      <c r="AL17" s="598">
        <v>54</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v>90</v>
      </c>
      <c r="BH17" s="594"/>
      <c r="BI17" s="594"/>
      <c r="BJ17" s="594"/>
      <c r="BK17" s="594"/>
      <c r="BL17" s="594"/>
      <c r="BM17" s="594"/>
      <c r="BN17" s="595"/>
      <c r="BO17" s="596">
        <v>0</v>
      </c>
      <c r="BP17" s="596"/>
      <c r="BQ17" s="596"/>
      <c r="BR17" s="596"/>
      <c r="BS17" s="602" t="s">
        <v>114</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1905508</v>
      </c>
      <c r="CS17" s="594"/>
      <c r="CT17" s="594"/>
      <c r="CU17" s="594"/>
      <c r="CV17" s="594"/>
      <c r="CW17" s="594"/>
      <c r="CX17" s="594"/>
      <c r="CY17" s="595"/>
      <c r="CZ17" s="596">
        <v>11.8</v>
      </c>
      <c r="DA17" s="596"/>
      <c r="DB17" s="596"/>
      <c r="DC17" s="596"/>
      <c r="DD17" s="602" t="s">
        <v>114</v>
      </c>
      <c r="DE17" s="594"/>
      <c r="DF17" s="594"/>
      <c r="DG17" s="594"/>
      <c r="DH17" s="594"/>
      <c r="DI17" s="594"/>
      <c r="DJ17" s="594"/>
      <c r="DK17" s="594"/>
      <c r="DL17" s="594"/>
      <c r="DM17" s="594"/>
      <c r="DN17" s="594"/>
      <c r="DO17" s="594"/>
      <c r="DP17" s="595"/>
      <c r="DQ17" s="602">
        <v>1895164</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1062165</v>
      </c>
      <c r="S18" s="594"/>
      <c r="T18" s="594"/>
      <c r="U18" s="594"/>
      <c r="V18" s="594"/>
      <c r="W18" s="594"/>
      <c r="X18" s="594"/>
      <c r="Y18" s="595"/>
      <c r="Z18" s="596">
        <v>6.3</v>
      </c>
      <c r="AA18" s="596"/>
      <c r="AB18" s="596"/>
      <c r="AC18" s="596"/>
      <c r="AD18" s="597" t="s">
        <v>114</v>
      </c>
      <c r="AE18" s="597"/>
      <c r="AF18" s="597"/>
      <c r="AG18" s="597"/>
      <c r="AH18" s="597"/>
      <c r="AI18" s="597"/>
      <c r="AJ18" s="597"/>
      <c r="AK18" s="597"/>
      <c r="AL18" s="598" t="s">
        <v>114</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114</v>
      </c>
      <c r="BH18" s="594"/>
      <c r="BI18" s="594"/>
      <c r="BJ18" s="594"/>
      <c r="BK18" s="594"/>
      <c r="BL18" s="594"/>
      <c r="BM18" s="594"/>
      <c r="BN18" s="595"/>
      <c r="BO18" s="596" t="s">
        <v>114</v>
      </c>
      <c r="BP18" s="596"/>
      <c r="BQ18" s="596"/>
      <c r="BR18" s="596"/>
      <c r="BS18" s="602" t="s">
        <v>114</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114</v>
      </c>
      <c r="CS18" s="594"/>
      <c r="CT18" s="594"/>
      <c r="CU18" s="594"/>
      <c r="CV18" s="594"/>
      <c r="CW18" s="594"/>
      <c r="CX18" s="594"/>
      <c r="CY18" s="595"/>
      <c r="CZ18" s="596" t="s">
        <v>114</v>
      </c>
      <c r="DA18" s="596"/>
      <c r="DB18" s="596"/>
      <c r="DC18" s="596"/>
      <c r="DD18" s="602" t="s">
        <v>114</v>
      </c>
      <c r="DE18" s="594"/>
      <c r="DF18" s="594"/>
      <c r="DG18" s="594"/>
      <c r="DH18" s="594"/>
      <c r="DI18" s="594"/>
      <c r="DJ18" s="594"/>
      <c r="DK18" s="594"/>
      <c r="DL18" s="594"/>
      <c r="DM18" s="594"/>
      <c r="DN18" s="594"/>
      <c r="DO18" s="594"/>
      <c r="DP18" s="595"/>
      <c r="DQ18" s="602" t="s">
        <v>114</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114</v>
      </c>
      <c r="AE19" s="597"/>
      <c r="AF19" s="597"/>
      <c r="AG19" s="597"/>
      <c r="AH19" s="597"/>
      <c r="AI19" s="597"/>
      <c r="AJ19" s="597"/>
      <c r="AK19" s="597"/>
      <c r="AL19" s="598" t="s">
        <v>114</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143050</v>
      </c>
      <c r="BH19" s="594"/>
      <c r="BI19" s="594"/>
      <c r="BJ19" s="594"/>
      <c r="BK19" s="594"/>
      <c r="BL19" s="594"/>
      <c r="BM19" s="594"/>
      <c r="BN19" s="595"/>
      <c r="BO19" s="596">
        <v>3.4</v>
      </c>
      <c r="BP19" s="596"/>
      <c r="BQ19" s="596"/>
      <c r="BR19" s="596"/>
      <c r="BS19" s="602" t="s">
        <v>114</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114</v>
      </c>
      <c r="CS19" s="594"/>
      <c r="CT19" s="594"/>
      <c r="CU19" s="594"/>
      <c r="CV19" s="594"/>
      <c r="CW19" s="594"/>
      <c r="CX19" s="594"/>
      <c r="CY19" s="595"/>
      <c r="CZ19" s="596" t="s">
        <v>114</v>
      </c>
      <c r="DA19" s="596"/>
      <c r="DB19" s="596"/>
      <c r="DC19" s="596"/>
      <c r="DD19" s="602" t="s">
        <v>114</v>
      </c>
      <c r="DE19" s="594"/>
      <c r="DF19" s="594"/>
      <c r="DG19" s="594"/>
      <c r="DH19" s="594"/>
      <c r="DI19" s="594"/>
      <c r="DJ19" s="594"/>
      <c r="DK19" s="594"/>
      <c r="DL19" s="594"/>
      <c r="DM19" s="594"/>
      <c r="DN19" s="594"/>
      <c r="DO19" s="594"/>
      <c r="DP19" s="595"/>
      <c r="DQ19" s="602" t="s">
        <v>114</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11409986</v>
      </c>
      <c r="S20" s="594"/>
      <c r="T20" s="594"/>
      <c r="U20" s="594"/>
      <c r="V20" s="594"/>
      <c r="W20" s="594"/>
      <c r="X20" s="594"/>
      <c r="Y20" s="595"/>
      <c r="Z20" s="596">
        <v>67.3</v>
      </c>
      <c r="AA20" s="596"/>
      <c r="AB20" s="596"/>
      <c r="AC20" s="596"/>
      <c r="AD20" s="597">
        <v>10252724</v>
      </c>
      <c r="AE20" s="597"/>
      <c r="AF20" s="597"/>
      <c r="AG20" s="597"/>
      <c r="AH20" s="597"/>
      <c r="AI20" s="597"/>
      <c r="AJ20" s="597"/>
      <c r="AK20" s="597"/>
      <c r="AL20" s="598">
        <v>99.3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143050</v>
      </c>
      <c r="BH20" s="594"/>
      <c r="BI20" s="594"/>
      <c r="BJ20" s="594"/>
      <c r="BK20" s="594"/>
      <c r="BL20" s="594"/>
      <c r="BM20" s="594"/>
      <c r="BN20" s="595"/>
      <c r="BO20" s="596">
        <v>3.4</v>
      </c>
      <c r="BP20" s="596"/>
      <c r="BQ20" s="596"/>
      <c r="BR20" s="596"/>
      <c r="BS20" s="602" t="s">
        <v>114</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16111654</v>
      </c>
      <c r="CS20" s="594"/>
      <c r="CT20" s="594"/>
      <c r="CU20" s="594"/>
      <c r="CV20" s="594"/>
      <c r="CW20" s="594"/>
      <c r="CX20" s="594"/>
      <c r="CY20" s="595"/>
      <c r="CZ20" s="596">
        <v>100</v>
      </c>
      <c r="DA20" s="596"/>
      <c r="DB20" s="596"/>
      <c r="DC20" s="596"/>
      <c r="DD20" s="602">
        <v>1178051</v>
      </c>
      <c r="DE20" s="594"/>
      <c r="DF20" s="594"/>
      <c r="DG20" s="594"/>
      <c r="DH20" s="594"/>
      <c r="DI20" s="594"/>
      <c r="DJ20" s="594"/>
      <c r="DK20" s="594"/>
      <c r="DL20" s="594"/>
      <c r="DM20" s="594"/>
      <c r="DN20" s="594"/>
      <c r="DO20" s="594"/>
      <c r="DP20" s="595"/>
      <c r="DQ20" s="602">
        <v>12300589</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4206</v>
      </c>
      <c r="S21" s="594"/>
      <c r="T21" s="594"/>
      <c r="U21" s="594"/>
      <c r="V21" s="594"/>
      <c r="W21" s="594"/>
      <c r="X21" s="594"/>
      <c r="Y21" s="595"/>
      <c r="Z21" s="596">
        <v>0</v>
      </c>
      <c r="AA21" s="596"/>
      <c r="AB21" s="596"/>
      <c r="AC21" s="596"/>
      <c r="AD21" s="597">
        <v>4206</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47954</v>
      </c>
      <c r="BH21" s="594"/>
      <c r="BI21" s="594"/>
      <c r="BJ21" s="594"/>
      <c r="BK21" s="594"/>
      <c r="BL21" s="594"/>
      <c r="BM21" s="594"/>
      <c r="BN21" s="595"/>
      <c r="BO21" s="596">
        <v>1.2</v>
      </c>
      <c r="BP21" s="596"/>
      <c r="BQ21" s="596"/>
      <c r="BR21" s="596"/>
      <c r="BS21" s="602" t="s">
        <v>114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103939</v>
      </c>
      <c r="S22" s="594"/>
      <c r="T22" s="594"/>
      <c r="U22" s="594"/>
      <c r="V22" s="594"/>
      <c r="W22" s="594"/>
      <c r="X22" s="594"/>
      <c r="Y22" s="595"/>
      <c r="Z22" s="596">
        <v>0.6</v>
      </c>
      <c r="AA22" s="596"/>
      <c r="AB22" s="596"/>
      <c r="AC22" s="596"/>
      <c r="AD22" s="597" t="s">
        <v>114</v>
      </c>
      <c r="AE22" s="597"/>
      <c r="AF22" s="597"/>
      <c r="AG22" s="597"/>
      <c r="AH22" s="597"/>
      <c r="AI22" s="597"/>
      <c r="AJ22" s="597"/>
      <c r="AK22" s="597"/>
      <c r="AL22" s="598" t="s">
        <v>114</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114</v>
      </c>
      <c r="BH22" s="594"/>
      <c r="BI22" s="594"/>
      <c r="BJ22" s="594"/>
      <c r="BK22" s="594"/>
      <c r="BL22" s="594"/>
      <c r="BM22" s="594"/>
      <c r="BN22" s="595"/>
      <c r="BO22" s="596" t="s">
        <v>114</v>
      </c>
      <c r="BP22" s="596"/>
      <c r="BQ22" s="596"/>
      <c r="BR22" s="596"/>
      <c r="BS22" s="602" t="s">
        <v>114</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327319</v>
      </c>
      <c r="S23" s="594"/>
      <c r="T23" s="594"/>
      <c r="U23" s="594"/>
      <c r="V23" s="594"/>
      <c r="W23" s="594"/>
      <c r="X23" s="594"/>
      <c r="Y23" s="595"/>
      <c r="Z23" s="596">
        <v>1.9</v>
      </c>
      <c r="AA23" s="596"/>
      <c r="AB23" s="596"/>
      <c r="AC23" s="596"/>
      <c r="AD23" s="597">
        <v>43484</v>
      </c>
      <c r="AE23" s="597"/>
      <c r="AF23" s="597"/>
      <c r="AG23" s="597"/>
      <c r="AH23" s="597"/>
      <c r="AI23" s="597"/>
      <c r="AJ23" s="597"/>
      <c r="AK23" s="597"/>
      <c r="AL23" s="598">
        <v>0.4</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95096</v>
      </c>
      <c r="BH23" s="594"/>
      <c r="BI23" s="594"/>
      <c r="BJ23" s="594"/>
      <c r="BK23" s="594"/>
      <c r="BL23" s="594"/>
      <c r="BM23" s="594"/>
      <c r="BN23" s="595"/>
      <c r="BO23" s="596">
        <v>2.2999999999999998</v>
      </c>
      <c r="BP23" s="596"/>
      <c r="BQ23" s="596"/>
      <c r="BR23" s="596"/>
      <c r="BS23" s="602" t="s">
        <v>114</v>
      </c>
      <c r="BT23" s="594"/>
      <c r="BU23" s="594"/>
      <c r="BV23" s="594"/>
      <c r="BW23" s="594"/>
      <c r="BX23" s="594"/>
      <c r="BY23" s="594"/>
      <c r="BZ23" s="594"/>
      <c r="CA23" s="594"/>
      <c r="CB23" s="603"/>
      <c r="CD23" s="575" t="s">
        <v>206</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93224</v>
      </c>
      <c r="S24" s="594"/>
      <c r="T24" s="594"/>
      <c r="U24" s="594"/>
      <c r="V24" s="594"/>
      <c r="W24" s="594"/>
      <c r="X24" s="594"/>
      <c r="Y24" s="595"/>
      <c r="Z24" s="596">
        <v>0.5</v>
      </c>
      <c r="AA24" s="596"/>
      <c r="AB24" s="596"/>
      <c r="AC24" s="596"/>
      <c r="AD24" s="597" t="s">
        <v>114</v>
      </c>
      <c r="AE24" s="597"/>
      <c r="AF24" s="597"/>
      <c r="AG24" s="597"/>
      <c r="AH24" s="597"/>
      <c r="AI24" s="597"/>
      <c r="AJ24" s="597"/>
      <c r="AK24" s="597"/>
      <c r="AL24" s="598" t="s">
        <v>114</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114</v>
      </c>
      <c r="BH24" s="594"/>
      <c r="BI24" s="594"/>
      <c r="BJ24" s="594"/>
      <c r="BK24" s="594"/>
      <c r="BL24" s="594"/>
      <c r="BM24" s="594"/>
      <c r="BN24" s="595"/>
      <c r="BO24" s="596" t="s">
        <v>114</v>
      </c>
      <c r="BP24" s="596"/>
      <c r="BQ24" s="596"/>
      <c r="BR24" s="596"/>
      <c r="BS24" s="602" t="s">
        <v>114</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6621082</v>
      </c>
      <c r="CS24" s="583"/>
      <c r="CT24" s="583"/>
      <c r="CU24" s="583"/>
      <c r="CV24" s="583"/>
      <c r="CW24" s="583"/>
      <c r="CX24" s="583"/>
      <c r="CY24" s="584"/>
      <c r="CZ24" s="620">
        <v>41.1</v>
      </c>
      <c r="DA24" s="621"/>
      <c r="DB24" s="621"/>
      <c r="DC24" s="622"/>
      <c r="DD24" s="619">
        <v>5032827</v>
      </c>
      <c r="DE24" s="583"/>
      <c r="DF24" s="583"/>
      <c r="DG24" s="583"/>
      <c r="DH24" s="583"/>
      <c r="DI24" s="583"/>
      <c r="DJ24" s="583"/>
      <c r="DK24" s="584"/>
      <c r="DL24" s="619">
        <v>4688303</v>
      </c>
      <c r="DM24" s="583"/>
      <c r="DN24" s="583"/>
      <c r="DO24" s="583"/>
      <c r="DP24" s="583"/>
      <c r="DQ24" s="583"/>
      <c r="DR24" s="583"/>
      <c r="DS24" s="583"/>
      <c r="DT24" s="583"/>
      <c r="DU24" s="583"/>
      <c r="DV24" s="584"/>
      <c r="DW24" s="587">
        <v>42.3</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1311394</v>
      </c>
      <c r="S25" s="594"/>
      <c r="T25" s="594"/>
      <c r="U25" s="594"/>
      <c r="V25" s="594"/>
      <c r="W25" s="594"/>
      <c r="X25" s="594"/>
      <c r="Y25" s="595"/>
      <c r="Z25" s="596">
        <v>7.7</v>
      </c>
      <c r="AA25" s="596"/>
      <c r="AB25" s="596"/>
      <c r="AC25" s="596"/>
      <c r="AD25" s="597" t="s">
        <v>114</v>
      </c>
      <c r="AE25" s="597"/>
      <c r="AF25" s="597"/>
      <c r="AG25" s="597"/>
      <c r="AH25" s="597"/>
      <c r="AI25" s="597"/>
      <c r="AJ25" s="597"/>
      <c r="AK25" s="597"/>
      <c r="AL25" s="598" t="s">
        <v>114</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114</v>
      </c>
      <c r="BH25" s="594"/>
      <c r="BI25" s="594"/>
      <c r="BJ25" s="594"/>
      <c r="BK25" s="594"/>
      <c r="BL25" s="594"/>
      <c r="BM25" s="594"/>
      <c r="BN25" s="595"/>
      <c r="BO25" s="596" t="s">
        <v>114</v>
      </c>
      <c r="BP25" s="596"/>
      <c r="BQ25" s="596"/>
      <c r="BR25" s="596"/>
      <c r="BS25" s="602" t="s">
        <v>114</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2791242</v>
      </c>
      <c r="CS25" s="625"/>
      <c r="CT25" s="625"/>
      <c r="CU25" s="625"/>
      <c r="CV25" s="625"/>
      <c r="CW25" s="625"/>
      <c r="CX25" s="625"/>
      <c r="CY25" s="626"/>
      <c r="CZ25" s="627">
        <v>17.3</v>
      </c>
      <c r="DA25" s="628"/>
      <c r="DB25" s="628"/>
      <c r="DC25" s="629"/>
      <c r="DD25" s="602">
        <v>2514337</v>
      </c>
      <c r="DE25" s="625"/>
      <c r="DF25" s="625"/>
      <c r="DG25" s="625"/>
      <c r="DH25" s="625"/>
      <c r="DI25" s="625"/>
      <c r="DJ25" s="625"/>
      <c r="DK25" s="626"/>
      <c r="DL25" s="602">
        <v>2406208</v>
      </c>
      <c r="DM25" s="625"/>
      <c r="DN25" s="625"/>
      <c r="DO25" s="625"/>
      <c r="DP25" s="625"/>
      <c r="DQ25" s="625"/>
      <c r="DR25" s="625"/>
      <c r="DS25" s="625"/>
      <c r="DT25" s="625"/>
      <c r="DU25" s="625"/>
      <c r="DV25" s="626"/>
      <c r="DW25" s="598">
        <v>21.7</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t="s">
        <v>114</v>
      </c>
      <c r="S26" s="594"/>
      <c r="T26" s="594"/>
      <c r="U26" s="594"/>
      <c r="V26" s="594"/>
      <c r="W26" s="594"/>
      <c r="X26" s="594"/>
      <c r="Y26" s="595"/>
      <c r="Z26" s="596" t="s">
        <v>114</v>
      </c>
      <c r="AA26" s="596"/>
      <c r="AB26" s="596"/>
      <c r="AC26" s="596"/>
      <c r="AD26" s="597" t="s">
        <v>114</v>
      </c>
      <c r="AE26" s="597"/>
      <c r="AF26" s="597"/>
      <c r="AG26" s="597"/>
      <c r="AH26" s="597"/>
      <c r="AI26" s="597"/>
      <c r="AJ26" s="597"/>
      <c r="AK26" s="597"/>
      <c r="AL26" s="598" t="s">
        <v>114</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114</v>
      </c>
      <c r="BH26" s="594"/>
      <c r="BI26" s="594"/>
      <c r="BJ26" s="594"/>
      <c r="BK26" s="594"/>
      <c r="BL26" s="594"/>
      <c r="BM26" s="594"/>
      <c r="BN26" s="595"/>
      <c r="BO26" s="596" t="s">
        <v>114</v>
      </c>
      <c r="BP26" s="596"/>
      <c r="BQ26" s="596"/>
      <c r="BR26" s="596"/>
      <c r="BS26" s="602" t="s">
        <v>114</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2117877</v>
      </c>
      <c r="CS26" s="594"/>
      <c r="CT26" s="594"/>
      <c r="CU26" s="594"/>
      <c r="CV26" s="594"/>
      <c r="CW26" s="594"/>
      <c r="CX26" s="594"/>
      <c r="CY26" s="595"/>
      <c r="CZ26" s="627">
        <v>13.1</v>
      </c>
      <c r="DA26" s="628"/>
      <c r="DB26" s="628"/>
      <c r="DC26" s="629"/>
      <c r="DD26" s="602">
        <v>1845880</v>
      </c>
      <c r="DE26" s="594"/>
      <c r="DF26" s="594"/>
      <c r="DG26" s="594"/>
      <c r="DH26" s="594"/>
      <c r="DI26" s="594"/>
      <c r="DJ26" s="594"/>
      <c r="DK26" s="595"/>
      <c r="DL26" s="602" t="s">
        <v>218</v>
      </c>
      <c r="DM26" s="594"/>
      <c r="DN26" s="594"/>
      <c r="DO26" s="594"/>
      <c r="DP26" s="594"/>
      <c r="DQ26" s="594"/>
      <c r="DR26" s="594"/>
      <c r="DS26" s="594"/>
      <c r="DT26" s="594"/>
      <c r="DU26" s="594"/>
      <c r="DV26" s="595"/>
      <c r="DW26" s="598" t="s">
        <v>218</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856898</v>
      </c>
      <c r="S27" s="594"/>
      <c r="T27" s="594"/>
      <c r="U27" s="594"/>
      <c r="V27" s="594"/>
      <c r="W27" s="594"/>
      <c r="X27" s="594"/>
      <c r="Y27" s="595"/>
      <c r="Z27" s="596">
        <v>5.0999999999999996</v>
      </c>
      <c r="AA27" s="596"/>
      <c r="AB27" s="596"/>
      <c r="AC27" s="596"/>
      <c r="AD27" s="597" t="s">
        <v>114</v>
      </c>
      <c r="AE27" s="597"/>
      <c r="AF27" s="597"/>
      <c r="AG27" s="597"/>
      <c r="AH27" s="597"/>
      <c r="AI27" s="597"/>
      <c r="AJ27" s="597"/>
      <c r="AK27" s="597"/>
      <c r="AL27" s="598" t="s">
        <v>114</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4162505</v>
      </c>
      <c r="BH27" s="594"/>
      <c r="BI27" s="594"/>
      <c r="BJ27" s="594"/>
      <c r="BK27" s="594"/>
      <c r="BL27" s="594"/>
      <c r="BM27" s="594"/>
      <c r="BN27" s="595"/>
      <c r="BO27" s="596">
        <v>100</v>
      </c>
      <c r="BP27" s="596"/>
      <c r="BQ27" s="596"/>
      <c r="BR27" s="596"/>
      <c r="BS27" s="602">
        <v>41721</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1924332</v>
      </c>
      <c r="CS27" s="625"/>
      <c r="CT27" s="625"/>
      <c r="CU27" s="625"/>
      <c r="CV27" s="625"/>
      <c r="CW27" s="625"/>
      <c r="CX27" s="625"/>
      <c r="CY27" s="626"/>
      <c r="CZ27" s="627">
        <v>11.9</v>
      </c>
      <c r="DA27" s="628"/>
      <c r="DB27" s="628"/>
      <c r="DC27" s="629"/>
      <c r="DD27" s="602">
        <v>623326</v>
      </c>
      <c r="DE27" s="625"/>
      <c r="DF27" s="625"/>
      <c r="DG27" s="625"/>
      <c r="DH27" s="625"/>
      <c r="DI27" s="625"/>
      <c r="DJ27" s="625"/>
      <c r="DK27" s="626"/>
      <c r="DL27" s="602">
        <v>386931</v>
      </c>
      <c r="DM27" s="625"/>
      <c r="DN27" s="625"/>
      <c r="DO27" s="625"/>
      <c r="DP27" s="625"/>
      <c r="DQ27" s="625"/>
      <c r="DR27" s="625"/>
      <c r="DS27" s="625"/>
      <c r="DT27" s="625"/>
      <c r="DU27" s="625"/>
      <c r="DV27" s="626"/>
      <c r="DW27" s="598">
        <v>3.5</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33743</v>
      </c>
      <c r="S28" s="594"/>
      <c r="T28" s="594"/>
      <c r="U28" s="594"/>
      <c r="V28" s="594"/>
      <c r="W28" s="594"/>
      <c r="X28" s="594"/>
      <c r="Y28" s="595"/>
      <c r="Z28" s="596">
        <v>0.2</v>
      </c>
      <c r="AA28" s="596"/>
      <c r="AB28" s="596"/>
      <c r="AC28" s="596"/>
      <c r="AD28" s="597">
        <v>8127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1905508</v>
      </c>
      <c r="CS28" s="594"/>
      <c r="CT28" s="594"/>
      <c r="CU28" s="594"/>
      <c r="CV28" s="594"/>
      <c r="CW28" s="594"/>
      <c r="CX28" s="594"/>
      <c r="CY28" s="595"/>
      <c r="CZ28" s="627">
        <v>11.8</v>
      </c>
      <c r="DA28" s="628"/>
      <c r="DB28" s="628"/>
      <c r="DC28" s="629"/>
      <c r="DD28" s="602">
        <v>1895164</v>
      </c>
      <c r="DE28" s="594"/>
      <c r="DF28" s="594"/>
      <c r="DG28" s="594"/>
      <c r="DH28" s="594"/>
      <c r="DI28" s="594"/>
      <c r="DJ28" s="594"/>
      <c r="DK28" s="595"/>
      <c r="DL28" s="602">
        <v>1895164</v>
      </c>
      <c r="DM28" s="594"/>
      <c r="DN28" s="594"/>
      <c r="DO28" s="594"/>
      <c r="DP28" s="594"/>
      <c r="DQ28" s="594"/>
      <c r="DR28" s="594"/>
      <c r="DS28" s="594"/>
      <c r="DT28" s="594"/>
      <c r="DU28" s="594"/>
      <c r="DV28" s="595"/>
      <c r="DW28" s="598">
        <v>17.100000000000001</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40762</v>
      </c>
      <c r="S29" s="594"/>
      <c r="T29" s="594"/>
      <c r="U29" s="594"/>
      <c r="V29" s="594"/>
      <c r="W29" s="594"/>
      <c r="X29" s="594"/>
      <c r="Y29" s="595"/>
      <c r="Z29" s="596">
        <v>0.2</v>
      </c>
      <c r="AA29" s="596"/>
      <c r="AB29" s="596"/>
      <c r="AC29" s="596"/>
      <c r="AD29" s="597" t="s">
        <v>114</v>
      </c>
      <c r="AE29" s="597"/>
      <c r="AF29" s="597"/>
      <c r="AG29" s="597"/>
      <c r="AH29" s="597"/>
      <c r="AI29" s="597"/>
      <c r="AJ29" s="597"/>
      <c r="AK29" s="597"/>
      <c r="AL29" s="598" t="s">
        <v>114</v>
      </c>
      <c r="AM29" s="599"/>
      <c r="AN29" s="599"/>
      <c r="AO29" s="600"/>
      <c r="AP29" s="572" t="s">
        <v>206</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1905508</v>
      </c>
      <c r="CS29" s="625"/>
      <c r="CT29" s="625"/>
      <c r="CU29" s="625"/>
      <c r="CV29" s="625"/>
      <c r="CW29" s="625"/>
      <c r="CX29" s="625"/>
      <c r="CY29" s="626"/>
      <c r="CZ29" s="627">
        <v>11.8</v>
      </c>
      <c r="DA29" s="628"/>
      <c r="DB29" s="628"/>
      <c r="DC29" s="629"/>
      <c r="DD29" s="602">
        <v>1895164</v>
      </c>
      <c r="DE29" s="625"/>
      <c r="DF29" s="625"/>
      <c r="DG29" s="625"/>
      <c r="DH29" s="625"/>
      <c r="DI29" s="625"/>
      <c r="DJ29" s="625"/>
      <c r="DK29" s="626"/>
      <c r="DL29" s="602">
        <v>1895164</v>
      </c>
      <c r="DM29" s="625"/>
      <c r="DN29" s="625"/>
      <c r="DO29" s="625"/>
      <c r="DP29" s="625"/>
      <c r="DQ29" s="625"/>
      <c r="DR29" s="625"/>
      <c r="DS29" s="625"/>
      <c r="DT29" s="625"/>
      <c r="DU29" s="625"/>
      <c r="DV29" s="626"/>
      <c r="DW29" s="598">
        <v>17.100000000000001</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285063</v>
      </c>
      <c r="S30" s="594"/>
      <c r="T30" s="594"/>
      <c r="U30" s="594"/>
      <c r="V30" s="594"/>
      <c r="W30" s="594"/>
      <c r="X30" s="594"/>
      <c r="Y30" s="595"/>
      <c r="Z30" s="596">
        <v>1.7</v>
      </c>
      <c r="AA30" s="596"/>
      <c r="AB30" s="596"/>
      <c r="AC30" s="596"/>
      <c r="AD30" s="597" t="s">
        <v>114</v>
      </c>
      <c r="AE30" s="597"/>
      <c r="AF30" s="597"/>
      <c r="AG30" s="597"/>
      <c r="AH30" s="597"/>
      <c r="AI30" s="597"/>
      <c r="AJ30" s="597"/>
      <c r="AK30" s="597"/>
      <c r="AL30" s="598" t="s">
        <v>114</v>
      </c>
      <c r="AM30" s="599"/>
      <c r="AN30" s="599"/>
      <c r="AO30" s="600"/>
      <c r="AP30" s="639" t="s">
        <v>292</v>
      </c>
      <c r="AQ30" s="640"/>
      <c r="AR30" s="640"/>
      <c r="AS30" s="640"/>
      <c r="AT30" s="645" t="s">
        <v>293</v>
      </c>
      <c r="AU30" s="182"/>
      <c r="AV30" s="182"/>
      <c r="AW30" s="182"/>
      <c r="AX30" s="579" t="s">
        <v>173</v>
      </c>
      <c r="AY30" s="580"/>
      <c r="AZ30" s="580"/>
      <c r="BA30" s="580"/>
      <c r="BB30" s="580"/>
      <c r="BC30" s="580"/>
      <c r="BD30" s="580"/>
      <c r="BE30" s="580"/>
      <c r="BF30" s="581"/>
      <c r="BG30" s="651">
        <v>98.3</v>
      </c>
      <c r="BH30" s="652"/>
      <c r="BI30" s="652"/>
      <c r="BJ30" s="652"/>
      <c r="BK30" s="652"/>
      <c r="BL30" s="652"/>
      <c r="BM30" s="588">
        <v>90.5</v>
      </c>
      <c r="BN30" s="652"/>
      <c r="BO30" s="652"/>
      <c r="BP30" s="652"/>
      <c r="BQ30" s="653"/>
      <c r="BR30" s="651">
        <v>97.9</v>
      </c>
      <c r="BS30" s="652"/>
      <c r="BT30" s="652"/>
      <c r="BU30" s="652"/>
      <c r="BV30" s="652"/>
      <c r="BW30" s="652"/>
      <c r="BX30" s="588">
        <v>89.8</v>
      </c>
      <c r="BY30" s="652"/>
      <c r="BZ30" s="652"/>
      <c r="CA30" s="652"/>
      <c r="CB30" s="653"/>
      <c r="CD30" s="656"/>
      <c r="CE30" s="657"/>
      <c r="CF30" s="607" t="s">
        <v>294</v>
      </c>
      <c r="CG30" s="608"/>
      <c r="CH30" s="608"/>
      <c r="CI30" s="608"/>
      <c r="CJ30" s="608"/>
      <c r="CK30" s="608"/>
      <c r="CL30" s="608"/>
      <c r="CM30" s="608"/>
      <c r="CN30" s="608"/>
      <c r="CO30" s="608"/>
      <c r="CP30" s="608"/>
      <c r="CQ30" s="609"/>
      <c r="CR30" s="593">
        <v>1732541</v>
      </c>
      <c r="CS30" s="594"/>
      <c r="CT30" s="594"/>
      <c r="CU30" s="594"/>
      <c r="CV30" s="594"/>
      <c r="CW30" s="594"/>
      <c r="CX30" s="594"/>
      <c r="CY30" s="595"/>
      <c r="CZ30" s="627">
        <v>10.8</v>
      </c>
      <c r="DA30" s="628"/>
      <c r="DB30" s="628"/>
      <c r="DC30" s="629"/>
      <c r="DD30" s="602">
        <v>1722197</v>
      </c>
      <c r="DE30" s="594"/>
      <c r="DF30" s="594"/>
      <c r="DG30" s="594"/>
      <c r="DH30" s="594"/>
      <c r="DI30" s="594"/>
      <c r="DJ30" s="594"/>
      <c r="DK30" s="595"/>
      <c r="DL30" s="602">
        <v>1722197</v>
      </c>
      <c r="DM30" s="594"/>
      <c r="DN30" s="594"/>
      <c r="DO30" s="594"/>
      <c r="DP30" s="594"/>
      <c r="DQ30" s="594"/>
      <c r="DR30" s="594"/>
      <c r="DS30" s="594"/>
      <c r="DT30" s="594"/>
      <c r="DU30" s="594"/>
      <c r="DV30" s="595"/>
      <c r="DW30" s="598">
        <v>15.5</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620115</v>
      </c>
      <c r="S31" s="594"/>
      <c r="T31" s="594"/>
      <c r="U31" s="594"/>
      <c r="V31" s="594"/>
      <c r="W31" s="594"/>
      <c r="X31" s="594"/>
      <c r="Y31" s="595"/>
      <c r="Z31" s="596">
        <v>3.7</v>
      </c>
      <c r="AA31" s="596"/>
      <c r="AB31" s="596"/>
      <c r="AC31" s="596"/>
      <c r="AD31" s="597" t="s">
        <v>114</v>
      </c>
      <c r="AE31" s="597"/>
      <c r="AF31" s="597"/>
      <c r="AG31" s="597"/>
      <c r="AH31" s="597"/>
      <c r="AI31" s="597"/>
      <c r="AJ31" s="597"/>
      <c r="AK31" s="597"/>
      <c r="AL31" s="598" t="s">
        <v>114</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98.6</v>
      </c>
      <c r="BH31" s="625"/>
      <c r="BI31" s="625"/>
      <c r="BJ31" s="625"/>
      <c r="BK31" s="625"/>
      <c r="BL31" s="625"/>
      <c r="BM31" s="599">
        <v>94</v>
      </c>
      <c r="BN31" s="649"/>
      <c r="BO31" s="649"/>
      <c r="BP31" s="649"/>
      <c r="BQ31" s="650"/>
      <c r="BR31" s="648">
        <v>98.4</v>
      </c>
      <c r="BS31" s="625"/>
      <c r="BT31" s="625"/>
      <c r="BU31" s="625"/>
      <c r="BV31" s="625"/>
      <c r="BW31" s="625"/>
      <c r="BX31" s="599">
        <v>93.3</v>
      </c>
      <c r="BY31" s="649"/>
      <c r="BZ31" s="649"/>
      <c r="CA31" s="649"/>
      <c r="CB31" s="650"/>
      <c r="CD31" s="656"/>
      <c r="CE31" s="657"/>
      <c r="CF31" s="607" t="s">
        <v>298</v>
      </c>
      <c r="CG31" s="608"/>
      <c r="CH31" s="608"/>
      <c r="CI31" s="608"/>
      <c r="CJ31" s="608"/>
      <c r="CK31" s="608"/>
      <c r="CL31" s="608"/>
      <c r="CM31" s="608"/>
      <c r="CN31" s="608"/>
      <c r="CO31" s="608"/>
      <c r="CP31" s="608"/>
      <c r="CQ31" s="609"/>
      <c r="CR31" s="593">
        <v>172967</v>
      </c>
      <c r="CS31" s="625"/>
      <c r="CT31" s="625"/>
      <c r="CU31" s="625"/>
      <c r="CV31" s="625"/>
      <c r="CW31" s="625"/>
      <c r="CX31" s="625"/>
      <c r="CY31" s="626"/>
      <c r="CZ31" s="627">
        <v>1.1000000000000001</v>
      </c>
      <c r="DA31" s="628"/>
      <c r="DB31" s="628"/>
      <c r="DC31" s="629"/>
      <c r="DD31" s="602">
        <v>172967</v>
      </c>
      <c r="DE31" s="625"/>
      <c r="DF31" s="625"/>
      <c r="DG31" s="625"/>
      <c r="DH31" s="625"/>
      <c r="DI31" s="625"/>
      <c r="DJ31" s="625"/>
      <c r="DK31" s="626"/>
      <c r="DL31" s="602">
        <v>172967</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907559</v>
      </c>
      <c r="S32" s="594"/>
      <c r="T32" s="594"/>
      <c r="U32" s="594"/>
      <c r="V32" s="594"/>
      <c r="W32" s="594"/>
      <c r="X32" s="594"/>
      <c r="Y32" s="595"/>
      <c r="Z32" s="596">
        <v>5.3</v>
      </c>
      <c r="AA32" s="596"/>
      <c r="AB32" s="596"/>
      <c r="AC32" s="596"/>
      <c r="AD32" s="597">
        <v>15983</v>
      </c>
      <c r="AE32" s="597"/>
      <c r="AF32" s="597"/>
      <c r="AG32" s="597"/>
      <c r="AH32" s="597"/>
      <c r="AI32" s="597"/>
      <c r="AJ32" s="597"/>
      <c r="AK32" s="597"/>
      <c r="AL32" s="598">
        <v>0.2</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97.9</v>
      </c>
      <c r="BH32" s="661"/>
      <c r="BI32" s="661"/>
      <c r="BJ32" s="661"/>
      <c r="BK32" s="661"/>
      <c r="BL32" s="661"/>
      <c r="BM32" s="662">
        <v>87.4</v>
      </c>
      <c r="BN32" s="661"/>
      <c r="BO32" s="661"/>
      <c r="BP32" s="661"/>
      <c r="BQ32" s="663"/>
      <c r="BR32" s="660">
        <v>97.3</v>
      </c>
      <c r="BS32" s="661"/>
      <c r="BT32" s="661"/>
      <c r="BU32" s="661"/>
      <c r="BV32" s="661"/>
      <c r="BW32" s="661"/>
      <c r="BX32" s="662">
        <v>86.9</v>
      </c>
      <c r="BY32" s="661"/>
      <c r="BZ32" s="661"/>
      <c r="CA32" s="661"/>
      <c r="CB32" s="663"/>
      <c r="CD32" s="658"/>
      <c r="CE32" s="659"/>
      <c r="CF32" s="607" t="s">
        <v>301</v>
      </c>
      <c r="CG32" s="608"/>
      <c r="CH32" s="608"/>
      <c r="CI32" s="608"/>
      <c r="CJ32" s="608"/>
      <c r="CK32" s="608"/>
      <c r="CL32" s="608"/>
      <c r="CM32" s="608"/>
      <c r="CN32" s="608"/>
      <c r="CO32" s="608"/>
      <c r="CP32" s="608"/>
      <c r="CQ32" s="609"/>
      <c r="CR32" s="593" t="s">
        <v>114</v>
      </c>
      <c r="CS32" s="594"/>
      <c r="CT32" s="594"/>
      <c r="CU32" s="594"/>
      <c r="CV32" s="594"/>
      <c r="CW32" s="594"/>
      <c r="CX32" s="594"/>
      <c r="CY32" s="595"/>
      <c r="CZ32" s="627" t="s">
        <v>114</v>
      </c>
      <c r="DA32" s="628"/>
      <c r="DB32" s="628"/>
      <c r="DC32" s="629"/>
      <c r="DD32" s="602" t="s">
        <v>114</v>
      </c>
      <c r="DE32" s="594"/>
      <c r="DF32" s="594"/>
      <c r="DG32" s="594"/>
      <c r="DH32" s="594"/>
      <c r="DI32" s="594"/>
      <c r="DJ32" s="594"/>
      <c r="DK32" s="595"/>
      <c r="DL32" s="602" t="s">
        <v>114</v>
      </c>
      <c r="DM32" s="594"/>
      <c r="DN32" s="594"/>
      <c r="DO32" s="594"/>
      <c r="DP32" s="594"/>
      <c r="DQ32" s="594"/>
      <c r="DR32" s="594"/>
      <c r="DS32" s="594"/>
      <c r="DT32" s="594"/>
      <c r="DU32" s="594"/>
      <c r="DV32" s="595"/>
      <c r="DW32" s="598" t="s">
        <v>114</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971042</v>
      </c>
      <c r="S33" s="594"/>
      <c r="T33" s="594"/>
      <c r="U33" s="594"/>
      <c r="V33" s="594"/>
      <c r="W33" s="594"/>
      <c r="X33" s="594"/>
      <c r="Y33" s="595"/>
      <c r="Z33" s="596">
        <v>5.7</v>
      </c>
      <c r="AA33" s="596"/>
      <c r="AB33" s="596"/>
      <c r="AC33" s="596"/>
      <c r="AD33" s="597" t="s">
        <v>114</v>
      </c>
      <c r="AE33" s="597"/>
      <c r="AF33" s="597"/>
      <c r="AG33" s="597"/>
      <c r="AH33" s="597"/>
      <c r="AI33" s="597"/>
      <c r="AJ33" s="597"/>
      <c r="AK33" s="597"/>
      <c r="AL33" s="598" t="s">
        <v>114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8275673</v>
      </c>
      <c r="CS33" s="625"/>
      <c r="CT33" s="625"/>
      <c r="CU33" s="625"/>
      <c r="CV33" s="625"/>
      <c r="CW33" s="625"/>
      <c r="CX33" s="625"/>
      <c r="CY33" s="626"/>
      <c r="CZ33" s="627">
        <v>51.4</v>
      </c>
      <c r="DA33" s="628"/>
      <c r="DB33" s="628"/>
      <c r="DC33" s="629"/>
      <c r="DD33" s="602">
        <v>6623592</v>
      </c>
      <c r="DE33" s="625"/>
      <c r="DF33" s="625"/>
      <c r="DG33" s="625"/>
      <c r="DH33" s="625"/>
      <c r="DI33" s="625"/>
      <c r="DJ33" s="625"/>
      <c r="DK33" s="626"/>
      <c r="DL33" s="602">
        <v>4944134</v>
      </c>
      <c r="DM33" s="625"/>
      <c r="DN33" s="625"/>
      <c r="DO33" s="625"/>
      <c r="DP33" s="625"/>
      <c r="DQ33" s="625"/>
      <c r="DR33" s="625"/>
      <c r="DS33" s="625"/>
      <c r="DT33" s="625"/>
      <c r="DU33" s="625"/>
      <c r="DV33" s="626"/>
      <c r="DW33" s="598">
        <v>44.6</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114</v>
      </c>
      <c r="S34" s="594"/>
      <c r="T34" s="594"/>
      <c r="U34" s="594"/>
      <c r="V34" s="594"/>
      <c r="W34" s="594"/>
      <c r="X34" s="594"/>
      <c r="Y34" s="595"/>
      <c r="Z34" s="596" t="s">
        <v>114</v>
      </c>
      <c r="AA34" s="596"/>
      <c r="AB34" s="596"/>
      <c r="AC34" s="596"/>
      <c r="AD34" s="597" t="s">
        <v>114</v>
      </c>
      <c r="AE34" s="597"/>
      <c r="AF34" s="597"/>
      <c r="AG34" s="597"/>
      <c r="AH34" s="597"/>
      <c r="AI34" s="597"/>
      <c r="AJ34" s="597"/>
      <c r="AK34" s="597"/>
      <c r="AL34" s="598" t="s">
        <v>114</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2549238</v>
      </c>
      <c r="CS34" s="594"/>
      <c r="CT34" s="594"/>
      <c r="CU34" s="594"/>
      <c r="CV34" s="594"/>
      <c r="CW34" s="594"/>
      <c r="CX34" s="594"/>
      <c r="CY34" s="595"/>
      <c r="CZ34" s="627">
        <v>15.8</v>
      </c>
      <c r="DA34" s="628"/>
      <c r="DB34" s="628"/>
      <c r="DC34" s="629"/>
      <c r="DD34" s="602">
        <v>1878825</v>
      </c>
      <c r="DE34" s="594"/>
      <c r="DF34" s="594"/>
      <c r="DG34" s="594"/>
      <c r="DH34" s="594"/>
      <c r="DI34" s="594"/>
      <c r="DJ34" s="594"/>
      <c r="DK34" s="595"/>
      <c r="DL34" s="602">
        <v>1338499</v>
      </c>
      <c r="DM34" s="594"/>
      <c r="DN34" s="594"/>
      <c r="DO34" s="594"/>
      <c r="DP34" s="594"/>
      <c r="DQ34" s="594"/>
      <c r="DR34" s="594"/>
      <c r="DS34" s="594"/>
      <c r="DT34" s="594"/>
      <c r="DU34" s="594"/>
      <c r="DV34" s="595"/>
      <c r="DW34" s="598">
        <v>12.1</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761342</v>
      </c>
      <c r="S35" s="594"/>
      <c r="T35" s="594"/>
      <c r="U35" s="594"/>
      <c r="V35" s="594"/>
      <c r="W35" s="594"/>
      <c r="X35" s="594"/>
      <c r="Y35" s="595"/>
      <c r="Z35" s="596">
        <v>4.5</v>
      </c>
      <c r="AA35" s="596"/>
      <c r="AB35" s="596"/>
      <c r="AC35" s="596"/>
      <c r="AD35" s="597" t="s">
        <v>114</v>
      </c>
      <c r="AE35" s="597"/>
      <c r="AF35" s="597"/>
      <c r="AG35" s="597"/>
      <c r="AH35" s="597"/>
      <c r="AI35" s="597"/>
      <c r="AJ35" s="597"/>
      <c r="AK35" s="597"/>
      <c r="AL35" s="598" t="s">
        <v>114</v>
      </c>
      <c r="AM35" s="599"/>
      <c r="AN35" s="599"/>
      <c r="AO35" s="600"/>
      <c r="AP35" s="186"/>
      <c r="AQ35" s="604" t="s">
        <v>309</v>
      </c>
      <c r="AR35" s="605"/>
      <c r="AS35" s="605"/>
      <c r="AT35" s="605"/>
      <c r="AU35" s="605"/>
      <c r="AV35" s="605"/>
      <c r="AW35" s="605"/>
      <c r="AX35" s="605"/>
      <c r="AY35" s="606"/>
      <c r="AZ35" s="582">
        <v>2783804</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81970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718812</v>
      </c>
      <c r="CS35" s="625"/>
      <c r="CT35" s="625"/>
      <c r="CU35" s="625"/>
      <c r="CV35" s="625"/>
      <c r="CW35" s="625"/>
      <c r="CX35" s="625"/>
      <c r="CY35" s="626"/>
      <c r="CZ35" s="627">
        <v>4.5</v>
      </c>
      <c r="DA35" s="628"/>
      <c r="DB35" s="628"/>
      <c r="DC35" s="629"/>
      <c r="DD35" s="602">
        <v>641308</v>
      </c>
      <c r="DE35" s="625"/>
      <c r="DF35" s="625"/>
      <c r="DG35" s="625"/>
      <c r="DH35" s="625"/>
      <c r="DI35" s="625"/>
      <c r="DJ35" s="625"/>
      <c r="DK35" s="626"/>
      <c r="DL35" s="602">
        <v>238793</v>
      </c>
      <c r="DM35" s="625"/>
      <c r="DN35" s="625"/>
      <c r="DO35" s="625"/>
      <c r="DP35" s="625"/>
      <c r="DQ35" s="625"/>
      <c r="DR35" s="625"/>
      <c r="DS35" s="625"/>
      <c r="DT35" s="625"/>
      <c r="DU35" s="625"/>
      <c r="DV35" s="626"/>
      <c r="DW35" s="598">
        <v>2.2000000000000002</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16965250</v>
      </c>
      <c r="S36" s="666"/>
      <c r="T36" s="666"/>
      <c r="U36" s="666"/>
      <c r="V36" s="666"/>
      <c r="W36" s="666"/>
      <c r="X36" s="666"/>
      <c r="Y36" s="667"/>
      <c r="Z36" s="668">
        <v>100</v>
      </c>
      <c r="AA36" s="668"/>
      <c r="AB36" s="668"/>
      <c r="AC36" s="668"/>
      <c r="AD36" s="669">
        <v>10324524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797555</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40256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3096336</v>
      </c>
      <c r="CS36" s="594"/>
      <c r="CT36" s="594"/>
      <c r="CU36" s="594"/>
      <c r="CV36" s="594"/>
      <c r="CW36" s="594"/>
      <c r="CX36" s="594"/>
      <c r="CY36" s="595"/>
      <c r="CZ36" s="627">
        <v>19.2</v>
      </c>
      <c r="DA36" s="628"/>
      <c r="DB36" s="628"/>
      <c r="DC36" s="629"/>
      <c r="DD36" s="602">
        <v>2911847</v>
      </c>
      <c r="DE36" s="594"/>
      <c r="DF36" s="594"/>
      <c r="DG36" s="594"/>
      <c r="DH36" s="594"/>
      <c r="DI36" s="594"/>
      <c r="DJ36" s="594"/>
      <c r="DK36" s="595"/>
      <c r="DL36" s="602">
        <v>2554919</v>
      </c>
      <c r="DM36" s="594"/>
      <c r="DN36" s="594"/>
      <c r="DO36" s="594"/>
      <c r="DP36" s="594"/>
      <c r="DQ36" s="594"/>
      <c r="DR36" s="594"/>
      <c r="DS36" s="594"/>
      <c r="DT36" s="594"/>
      <c r="DU36" s="594"/>
      <c r="DV36" s="595"/>
      <c r="DW36" s="598">
        <v>23</v>
      </c>
      <c r="DX36" s="623"/>
      <c r="DY36" s="623"/>
      <c r="DZ36" s="623"/>
      <c r="EA36" s="623"/>
      <c r="EB36" s="623"/>
      <c r="EC36" s="624"/>
    </row>
    <row r="37" spans="2:133" ht="11.25" customHeight="1">
      <c r="AQ37" s="672" t="s">
        <v>316</v>
      </c>
      <c r="AR37" s="673"/>
      <c r="AS37" s="673"/>
      <c r="AT37" s="673"/>
      <c r="AU37" s="673"/>
      <c r="AV37" s="673"/>
      <c r="AW37" s="673"/>
      <c r="AX37" s="673"/>
      <c r="AY37" s="674"/>
      <c r="AZ37" s="593">
        <v>713937</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4578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538872</v>
      </c>
      <c r="CS37" s="625"/>
      <c r="CT37" s="625"/>
      <c r="CU37" s="625"/>
      <c r="CV37" s="625"/>
      <c r="CW37" s="625"/>
      <c r="CX37" s="625"/>
      <c r="CY37" s="626"/>
      <c r="CZ37" s="627">
        <v>3.3</v>
      </c>
      <c r="DA37" s="628"/>
      <c r="DB37" s="628"/>
      <c r="DC37" s="629"/>
      <c r="DD37" s="602">
        <v>538872</v>
      </c>
      <c r="DE37" s="625"/>
      <c r="DF37" s="625"/>
      <c r="DG37" s="625"/>
      <c r="DH37" s="625"/>
      <c r="DI37" s="625"/>
      <c r="DJ37" s="625"/>
      <c r="DK37" s="626"/>
      <c r="DL37" s="602">
        <v>364840</v>
      </c>
      <c r="DM37" s="625"/>
      <c r="DN37" s="625"/>
      <c r="DO37" s="625"/>
      <c r="DP37" s="625"/>
      <c r="DQ37" s="625"/>
      <c r="DR37" s="625"/>
      <c r="DS37" s="625"/>
      <c r="DT37" s="625"/>
      <c r="DU37" s="625"/>
      <c r="DV37" s="626"/>
      <c r="DW37" s="598">
        <v>3.3</v>
      </c>
      <c r="DX37" s="623"/>
      <c r="DY37" s="623"/>
      <c r="DZ37" s="623"/>
      <c r="EA37" s="623"/>
      <c r="EB37" s="623"/>
      <c r="EC37" s="624"/>
    </row>
    <row r="38" spans="2:133" ht="11.25" customHeight="1">
      <c r="AQ38" s="672" t="s">
        <v>319</v>
      </c>
      <c r="AR38" s="673"/>
      <c r="AS38" s="673"/>
      <c r="AT38" s="673"/>
      <c r="AU38" s="673"/>
      <c r="AV38" s="673"/>
      <c r="AW38" s="673"/>
      <c r="AX38" s="673"/>
      <c r="AY38" s="674"/>
      <c r="AZ38" s="593">
        <v>154609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7579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1261198</v>
      </c>
      <c r="CS38" s="594"/>
      <c r="CT38" s="594"/>
      <c r="CU38" s="594"/>
      <c r="CV38" s="594"/>
      <c r="CW38" s="594"/>
      <c r="CX38" s="594"/>
      <c r="CY38" s="595"/>
      <c r="CZ38" s="627">
        <v>7.8</v>
      </c>
      <c r="DA38" s="628"/>
      <c r="DB38" s="628"/>
      <c r="DC38" s="629"/>
      <c r="DD38" s="602">
        <v>1093113</v>
      </c>
      <c r="DE38" s="594"/>
      <c r="DF38" s="594"/>
      <c r="DG38" s="594"/>
      <c r="DH38" s="594"/>
      <c r="DI38" s="594"/>
      <c r="DJ38" s="594"/>
      <c r="DK38" s="595"/>
      <c r="DL38" s="602">
        <v>811923</v>
      </c>
      <c r="DM38" s="594"/>
      <c r="DN38" s="594"/>
      <c r="DO38" s="594"/>
      <c r="DP38" s="594"/>
      <c r="DQ38" s="594"/>
      <c r="DR38" s="594"/>
      <c r="DS38" s="594"/>
      <c r="DT38" s="594"/>
      <c r="DU38" s="594"/>
      <c r="DV38" s="595"/>
      <c r="DW38" s="598">
        <v>7.3</v>
      </c>
      <c r="DX38" s="623"/>
      <c r="DY38" s="623"/>
      <c r="DZ38" s="623"/>
      <c r="EA38" s="623"/>
      <c r="EB38" s="623"/>
      <c r="EC38" s="624"/>
    </row>
    <row r="39" spans="2:133" ht="11.25" customHeight="1">
      <c r="AQ39" s="672" t="s">
        <v>322</v>
      </c>
      <c r="AR39" s="673"/>
      <c r="AS39" s="673"/>
      <c r="AT39" s="673"/>
      <c r="AU39" s="673"/>
      <c r="AV39" s="673"/>
      <c r="AW39" s="673"/>
      <c r="AX39" s="673"/>
      <c r="AY39" s="674"/>
      <c r="AZ39" s="593">
        <v>37074</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142589</v>
      </c>
      <c r="CS39" s="625"/>
      <c r="CT39" s="625"/>
      <c r="CU39" s="625"/>
      <c r="CV39" s="625"/>
      <c r="CW39" s="625"/>
      <c r="CX39" s="625"/>
      <c r="CY39" s="626"/>
      <c r="CZ39" s="627">
        <v>0.9</v>
      </c>
      <c r="DA39" s="628"/>
      <c r="DB39" s="628"/>
      <c r="DC39" s="629"/>
      <c r="DD39" s="602">
        <v>90999</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245117</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102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507500</v>
      </c>
      <c r="CS40" s="594"/>
      <c r="CT40" s="594"/>
      <c r="CU40" s="594"/>
      <c r="CV40" s="594"/>
      <c r="CW40" s="594"/>
      <c r="CX40" s="594"/>
      <c r="CY40" s="595"/>
      <c r="CZ40" s="627">
        <v>3.1</v>
      </c>
      <c r="DA40" s="628"/>
      <c r="DB40" s="628"/>
      <c r="DC40" s="629"/>
      <c r="DD40" s="602">
        <v>7500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835512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321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1214899</v>
      </c>
      <c r="CS42" s="594"/>
      <c r="CT42" s="594"/>
      <c r="CU42" s="594"/>
      <c r="CV42" s="594"/>
      <c r="CW42" s="594"/>
      <c r="CX42" s="594"/>
      <c r="CY42" s="595"/>
      <c r="CZ42" s="627">
        <v>7.5</v>
      </c>
      <c r="DA42" s="676"/>
      <c r="DB42" s="676"/>
      <c r="DC42" s="677"/>
      <c r="DD42" s="602">
        <v>644170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50450</v>
      </c>
      <c r="CS43" s="625"/>
      <c r="CT43" s="625"/>
      <c r="CU43" s="625"/>
      <c r="CV43" s="625"/>
      <c r="CW43" s="625"/>
      <c r="CX43" s="625"/>
      <c r="CY43" s="626"/>
      <c r="CZ43" s="627">
        <v>0.3</v>
      </c>
      <c r="DA43" s="628"/>
      <c r="DB43" s="628"/>
      <c r="DC43" s="629"/>
      <c r="DD43" s="602">
        <v>50450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1178051</v>
      </c>
      <c r="CS44" s="594"/>
      <c r="CT44" s="594"/>
      <c r="CU44" s="594"/>
      <c r="CV44" s="594"/>
      <c r="CW44" s="594"/>
      <c r="CX44" s="594"/>
      <c r="CY44" s="595"/>
      <c r="CZ44" s="627">
        <v>7.3</v>
      </c>
      <c r="DA44" s="676"/>
      <c r="DB44" s="676"/>
      <c r="DC44" s="677"/>
      <c r="DD44" s="602">
        <v>635367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367934</v>
      </c>
      <c r="CS45" s="625"/>
      <c r="CT45" s="625"/>
      <c r="CU45" s="625"/>
      <c r="CV45" s="625"/>
      <c r="CW45" s="625"/>
      <c r="CX45" s="625"/>
      <c r="CY45" s="626"/>
      <c r="CZ45" s="627">
        <v>2.2999999999999998</v>
      </c>
      <c r="DA45" s="628"/>
      <c r="DB45" s="628"/>
      <c r="DC45" s="629"/>
      <c r="DD45" s="602">
        <v>113509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786681</v>
      </c>
      <c r="CS46" s="594"/>
      <c r="CT46" s="594"/>
      <c r="CU46" s="594"/>
      <c r="CV46" s="594"/>
      <c r="CW46" s="594"/>
      <c r="CX46" s="594"/>
      <c r="CY46" s="595"/>
      <c r="CZ46" s="627">
        <v>4.9000000000000004</v>
      </c>
      <c r="DA46" s="676"/>
      <c r="DB46" s="676"/>
      <c r="DC46" s="677"/>
      <c r="DD46" s="602">
        <v>503422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36848</v>
      </c>
      <c r="CS47" s="625"/>
      <c r="CT47" s="625"/>
      <c r="CU47" s="625"/>
      <c r="CV47" s="625"/>
      <c r="CW47" s="625"/>
      <c r="CX47" s="625"/>
      <c r="CY47" s="626"/>
      <c r="CZ47" s="627">
        <v>0.2</v>
      </c>
      <c r="DA47" s="628"/>
      <c r="DB47" s="628"/>
      <c r="DC47" s="629"/>
      <c r="DD47" s="602">
        <v>8803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16111654</v>
      </c>
      <c r="CS49" s="661"/>
      <c r="CT49" s="661"/>
      <c r="CU49" s="661"/>
      <c r="CV49" s="661"/>
      <c r="CW49" s="661"/>
      <c r="CX49" s="661"/>
      <c r="CY49" s="688"/>
      <c r="CZ49" s="689">
        <v>100</v>
      </c>
      <c r="DA49" s="690"/>
      <c r="DB49" s="690"/>
      <c r="DC49" s="691"/>
      <c r="DD49" s="692">
        <v>12300589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16965</v>
      </c>
      <c r="R7" s="723"/>
      <c r="S7" s="723"/>
      <c r="T7" s="723"/>
      <c r="U7" s="723"/>
      <c r="V7" s="723">
        <v>16112</v>
      </c>
      <c r="W7" s="723"/>
      <c r="X7" s="723"/>
      <c r="Y7" s="723"/>
      <c r="Z7" s="723"/>
      <c r="AA7" s="723">
        <v>854</v>
      </c>
      <c r="AB7" s="723"/>
      <c r="AC7" s="723"/>
      <c r="AD7" s="723"/>
      <c r="AE7" s="724"/>
      <c r="AF7" s="725">
        <v>767</v>
      </c>
      <c r="AG7" s="726"/>
      <c r="AH7" s="726"/>
      <c r="AI7" s="726"/>
      <c r="AJ7" s="727"/>
      <c r="AK7" s="762" t="s">
        <v>537</v>
      </c>
      <c r="AL7" s="763"/>
      <c r="AM7" s="763"/>
      <c r="AN7" s="763"/>
      <c r="AO7" s="763"/>
      <c r="AP7" s="763">
        <v>14143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0</v>
      </c>
      <c r="CI7" s="760"/>
      <c r="CJ7" s="760"/>
      <c r="CK7" s="760"/>
      <c r="CL7" s="761"/>
      <c r="CM7" s="759">
        <v>0</v>
      </c>
      <c r="CN7" s="760"/>
      <c r="CO7" s="760"/>
      <c r="CP7" s="760"/>
      <c r="CQ7" s="761"/>
      <c r="CR7" s="759">
        <v>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16965</v>
      </c>
      <c r="R23" s="782"/>
      <c r="S23" s="782"/>
      <c r="T23" s="782"/>
      <c r="U23" s="782"/>
      <c r="V23" s="782">
        <v>16112</v>
      </c>
      <c r="W23" s="782"/>
      <c r="X23" s="782"/>
      <c r="Y23" s="782"/>
      <c r="Z23" s="782"/>
      <c r="AA23" s="782">
        <v>853</v>
      </c>
      <c r="AB23" s="782"/>
      <c r="AC23" s="782"/>
      <c r="AD23" s="782"/>
      <c r="AE23" s="783"/>
      <c r="AF23" s="784">
        <v>767</v>
      </c>
      <c r="AG23" s="782"/>
      <c r="AH23" s="782"/>
      <c r="AI23" s="782"/>
      <c r="AJ23" s="785"/>
      <c r="AK23" s="786"/>
      <c r="AL23" s="787"/>
      <c r="AM23" s="787"/>
      <c r="AN23" s="787"/>
      <c r="AO23" s="787"/>
      <c r="AP23" s="782">
        <v>14143</v>
      </c>
      <c r="AQ23" s="782"/>
      <c r="AR23" s="782"/>
      <c r="AS23" s="782"/>
      <c r="AT23" s="782"/>
      <c r="AU23" s="788"/>
      <c r="AV23" s="788"/>
      <c r="AW23" s="788"/>
      <c r="AX23" s="788"/>
      <c r="AY23" s="789"/>
      <c r="AZ23" s="797" t="s">
        <v>114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3599</v>
      </c>
      <c r="R28" s="811"/>
      <c r="S28" s="811"/>
      <c r="T28" s="811"/>
      <c r="U28" s="811"/>
      <c r="V28" s="811">
        <v>3515</v>
      </c>
      <c r="W28" s="811"/>
      <c r="X28" s="811"/>
      <c r="Y28" s="811"/>
      <c r="Z28" s="811"/>
      <c r="AA28" s="811">
        <v>84</v>
      </c>
      <c r="AB28" s="811"/>
      <c r="AC28" s="811"/>
      <c r="AD28" s="811"/>
      <c r="AE28" s="812"/>
      <c r="AF28" s="813">
        <v>84</v>
      </c>
      <c r="AG28" s="811"/>
      <c r="AH28" s="811"/>
      <c r="AI28" s="811"/>
      <c r="AJ28" s="814"/>
      <c r="AK28" s="815">
        <v>213</v>
      </c>
      <c r="AL28" s="806"/>
      <c r="AM28" s="806"/>
      <c r="AN28" s="806"/>
      <c r="AO28" s="806"/>
      <c r="AP28" s="806">
        <v>0</v>
      </c>
      <c r="AQ28" s="806"/>
      <c r="AR28" s="806"/>
      <c r="AS28" s="806"/>
      <c r="AT28" s="806"/>
      <c r="AU28" s="806">
        <v>0</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345</v>
      </c>
      <c r="R29" s="747"/>
      <c r="S29" s="747"/>
      <c r="T29" s="747"/>
      <c r="U29" s="747"/>
      <c r="V29" s="747">
        <v>344</v>
      </c>
      <c r="W29" s="747"/>
      <c r="X29" s="747"/>
      <c r="Y29" s="747"/>
      <c r="Z29" s="747"/>
      <c r="AA29" s="747">
        <v>1</v>
      </c>
      <c r="AB29" s="747"/>
      <c r="AC29" s="747"/>
      <c r="AD29" s="747"/>
      <c r="AE29" s="748"/>
      <c r="AF29" s="749">
        <v>1</v>
      </c>
      <c r="AG29" s="750"/>
      <c r="AH29" s="750"/>
      <c r="AI29" s="750"/>
      <c r="AJ29" s="751"/>
      <c r="AK29" s="818">
        <v>84</v>
      </c>
      <c r="AL29" s="819"/>
      <c r="AM29" s="819"/>
      <c r="AN29" s="819"/>
      <c r="AO29" s="819"/>
      <c r="AP29" s="819">
        <v>0</v>
      </c>
      <c r="AQ29" s="819"/>
      <c r="AR29" s="819"/>
      <c r="AS29" s="819"/>
      <c r="AT29" s="819"/>
      <c r="AU29" s="819">
        <v>0</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546</v>
      </c>
      <c r="R30" s="747"/>
      <c r="S30" s="747"/>
      <c r="T30" s="747"/>
      <c r="U30" s="747"/>
      <c r="V30" s="747">
        <v>461</v>
      </c>
      <c r="W30" s="747"/>
      <c r="X30" s="747"/>
      <c r="Y30" s="747"/>
      <c r="Z30" s="747"/>
      <c r="AA30" s="747">
        <v>86</v>
      </c>
      <c r="AB30" s="747"/>
      <c r="AC30" s="747"/>
      <c r="AD30" s="747"/>
      <c r="AE30" s="748"/>
      <c r="AF30" s="749">
        <v>794</v>
      </c>
      <c r="AG30" s="750"/>
      <c r="AH30" s="750"/>
      <c r="AI30" s="750"/>
      <c r="AJ30" s="751"/>
      <c r="AK30" s="818">
        <v>2</v>
      </c>
      <c r="AL30" s="819"/>
      <c r="AM30" s="819"/>
      <c r="AN30" s="819"/>
      <c r="AO30" s="819"/>
      <c r="AP30" s="819">
        <v>1916</v>
      </c>
      <c r="AQ30" s="819"/>
      <c r="AR30" s="819"/>
      <c r="AS30" s="819"/>
      <c r="AT30" s="819"/>
      <c r="AU30" s="819">
        <v>33</v>
      </c>
      <c r="AV30" s="819"/>
      <c r="AW30" s="819"/>
      <c r="AX30" s="819"/>
      <c r="AY30" s="819"/>
      <c r="AZ30" s="820" t="s">
        <v>537</v>
      </c>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67</v>
      </c>
      <c r="R31" s="747"/>
      <c r="S31" s="747"/>
      <c r="T31" s="747"/>
      <c r="U31" s="747"/>
      <c r="V31" s="747">
        <v>49</v>
      </c>
      <c r="W31" s="747"/>
      <c r="X31" s="747"/>
      <c r="Y31" s="747"/>
      <c r="Z31" s="747"/>
      <c r="AA31" s="747">
        <v>17</v>
      </c>
      <c r="AB31" s="747"/>
      <c r="AC31" s="747"/>
      <c r="AD31" s="747"/>
      <c r="AE31" s="748"/>
      <c r="AF31" s="749">
        <v>175</v>
      </c>
      <c r="AG31" s="750"/>
      <c r="AH31" s="750"/>
      <c r="AI31" s="750"/>
      <c r="AJ31" s="751"/>
      <c r="AK31" s="818">
        <v>0</v>
      </c>
      <c r="AL31" s="819"/>
      <c r="AM31" s="819"/>
      <c r="AN31" s="819"/>
      <c r="AO31" s="819"/>
      <c r="AP31" s="819">
        <v>0</v>
      </c>
      <c r="AQ31" s="819"/>
      <c r="AR31" s="819"/>
      <c r="AS31" s="819"/>
      <c r="AT31" s="819"/>
      <c r="AU31" s="819">
        <v>0</v>
      </c>
      <c r="AV31" s="819"/>
      <c r="AW31" s="819"/>
      <c r="AX31" s="819"/>
      <c r="AY31" s="819"/>
      <c r="AZ31" s="820" t="s">
        <v>537</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952</v>
      </c>
      <c r="R32" s="747"/>
      <c r="S32" s="747"/>
      <c r="T32" s="747"/>
      <c r="U32" s="747"/>
      <c r="V32" s="747">
        <v>965</v>
      </c>
      <c r="W32" s="747"/>
      <c r="X32" s="747"/>
      <c r="Y32" s="747"/>
      <c r="Z32" s="747"/>
      <c r="AA32" s="747">
        <v>-13</v>
      </c>
      <c r="AB32" s="747"/>
      <c r="AC32" s="747"/>
      <c r="AD32" s="747"/>
      <c r="AE32" s="748"/>
      <c r="AF32" s="749">
        <v>138</v>
      </c>
      <c r="AG32" s="750"/>
      <c r="AH32" s="750"/>
      <c r="AI32" s="750"/>
      <c r="AJ32" s="751"/>
      <c r="AK32" s="818">
        <v>628</v>
      </c>
      <c r="AL32" s="819"/>
      <c r="AM32" s="819"/>
      <c r="AN32" s="819"/>
      <c r="AO32" s="819"/>
      <c r="AP32" s="819">
        <v>7395</v>
      </c>
      <c r="AQ32" s="819"/>
      <c r="AR32" s="819"/>
      <c r="AS32" s="819"/>
      <c r="AT32" s="819"/>
      <c r="AU32" s="819">
        <v>8149</v>
      </c>
      <c r="AV32" s="819"/>
      <c r="AW32" s="819"/>
      <c r="AX32" s="819"/>
      <c r="AY32" s="819"/>
      <c r="AZ32" s="820" t="s">
        <v>537</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104</v>
      </c>
      <c r="R33" s="747"/>
      <c r="S33" s="747"/>
      <c r="T33" s="747"/>
      <c r="U33" s="747"/>
      <c r="V33" s="747">
        <v>101</v>
      </c>
      <c r="W33" s="747"/>
      <c r="X33" s="747"/>
      <c r="Y33" s="747"/>
      <c r="Z33" s="747"/>
      <c r="AA33" s="747">
        <v>3</v>
      </c>
      <c r="AB33" s="747"/>
      <c r="AC33" s="747"/>
      <c r="AD33" s="747"/>
      <c r="AE33" s="748"/>
      <c r="AF33" s="749">
        <v>9</v>
      </c>
      <c r="AG33" s="750"/>
      <c r="AH33" s="750"/>
      <c r="AI33" s="750"/>
      <c r="AJ33" s="751"/>
      <c r="AK33" s="818">
        <v>85</v>
      </c>
      <c r="AL33" s="819"/>
      <c r="AM33" s="819"/>
      <c r="AN33" s="819"/>
      <c r="AO33" s="819"/>
      <c r="AP33" s="819">
        <v>635</v>
      </c>
      <c r="AQ33" s="819"/>
      <c r="AR33" s="819"/>
      <c r="AS33" s="819"/>
      <c r="AT33" s="819"/>
      <c r="AU33" s="819">
        <v>751</v>
      </c>
      <c r="AV33" s="819"/>
      <c r="AW33" s="819"/>
      <c r="AX33" s="819"/>
      <c r="AY33" s="819"/>
      <c r="AZ33" s="820" t="s">
        <v>537</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4431</v>
      </c>
      <c r="R34" s="747"/>
      <c r="S34" s="747"/>
      <c r="T34" s="747"/>
      <c r="U34" s="747"/>
      <c r="V34" s="747">
        <v>4882</v>
      </c>
      <c r="W34" s="747"/>
      <c r="X34" s="747"/>
      <c r="Y34" s="747"/>
      <c r="Z34" s="747"/>
      <c r="AA34" s="747">
        <v>-451</v>
      </c>
      <c r="AB34" s="747"/>
      <c r="AC34" s="747"/>
      <c r="AD34" s="747"/>
      <c r="AE34" s="748"/>
      <c r="AF34" s="749">
        <v>60</v>
      </c>
      <c r="AG34" s="750"/>
      <c r="AH34" s="750"/>
      <c r="AI34" s="750"/>
      <c r="AJ34" s="751"/>
      <c r="AK34" s="818">
        <v>798</v>
      </c>
      <c r="AL34" s="819"/>
      <c r="AM34" s="819"/>
      <c r="AN34" s="819"/>
      <c r="AO34" s="819"/>
      <c r="AP34" s="819">
        <v>4590</v>
      </c>
      <c r="AQ34" s="819"/>
      <c r="AR34" s="819"/>
      <c r="AS34" s="819"/>
      <c r="AT34" s="819"/>
      <c r="AU34" s="819">
        <v>2956</v>
      </c>
      <c r="AV34" s="819"/>
      <c r="AW34" s="819"/>
      <c r="AX34" s="819"/>
      <c r="AY34" s="819"/>
      <c r="AZ34" s="820" t="s">
        <v>537</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226</v>
      </c>
      <c r="R35" s="747"/>
      <c r="S35" s="747"/>
      <c r="T35" s="747"/>
      <c r="U35" s="747"/>
      <c r="V35" s="747">
        <v>213</v>
      </c>
      <c r="W35" s="747"/>
      <c r="X35" s="747"/>
      <c r="Y35" s="747"/>
      <c r="Z35" s="747"/>
      <c r="AA35" s="747">
        <v>13</v>
      </c>
      <c r="AB35" s="747"/>
      <c r="AC35" s="747"/>
      <c r="AD35" s="747"/>
      <c r="AE35" s="748"/>
      <c r="AF35" s="749">
        <v>13</v>
      </c>
      <c r="AG35" s="750"/>
      <c r="AH35" s="750"/>
      <c r="AI35" s="750"/>
      <c r="AJ35" s="751"/>
      <c r="AK35" s="818">
        <v>155</v>
      </c>
      <c r="AL35" s="819"/>
      <c r="AM35" s="819"/>
      <c r="AN35" s="819"/>
      <c r="AO35" s="819"/>
      <c r="AP35" s="819">
        <v>679</v>
      </c>
      <c r="AQ35" s="819"/>
      <c r="AR35" s="819"/>
      <c r="AS35" s="819"/>
      <c r="AT35" s="819"/>
      <c r="AU35" s="819">
        <v>639</v>
      </c>
      <c r="AV35" s="819"/>
      <c r="AW35" s="819"/>
      <c r="AX35" s="819"/>
      <c r="AY35" s="819"/>
      <c r="AZ35" s="820" t="s">
        <v>537</v>
      </c>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31</v>
      </c>
      <c r="R36" s="747"/>
      <c r="S36" s="747"/>
      <c r="T36" s="747"/>
      <c r="U36" s="747"/>
      <c r="V36" s="747">
        <v>31</v>
      </c>
      <c r="W36" s="747"/>
      <c r="X36" s="747"/>
      <c r="Y36" s="747"/>
      <c r="Z36" s="747"/>
      <c r="AA36" s="747">
        <v>0</v>
      </c>
      <c r="AB36" s="747"/>
      <c r="AC36" s="747"/>
      <c r="AD36" s="747"/>
      <c r="AE36" s="748"/>
      <c r="AF36" s="749">
        <v>0</v>
      </c>
      <c r="AG36" s="750"/>
      <c r="AH36" s="750"/>
      <c r="AI36" s="750"/>
      <c r="AJ36" s="751"/>
      <c r="AK36" s="818">
        <v>37</v>
      </c>
      <c r="AL36" s="819"/>
      <c r="AM36" s="819"/>
      <c r="AN36" s="819"/>
      <c r="AO36" s="819"/>
      <c r="AP36" s="819">
        <v>0</v>
      </c>
      <c r="AQ36" s="819"/>
      <c r="AR36" s="819"/>
      <c r="AS36" s="819"/>
      <c r="AT36" s="819"/>
      <c r="AU36" s="819">
        <v>0</v>
      </c>
      <c r="AV36" s="819"/>
      <c r="AW36" s="819"/>
      <c r="AX36" s="819"/>
      <c r="AY36" s="819"/>
      <c r="AZ36" s="820" t="s">
        <v>537</v>
      </c>
      <c r="BA36" s="820"/>
      <c r="BB36" s="820"/>
      <c r="BC36" s="820"/>
      <c r="BD36" s="820"/>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1274</v>
      </c>
      <c r="AG63" s="830"/>
      <c r="AH63" s="830"/>
      <c r="AI63" s="830"/>
      <c r="AJ63" s="831"/>
      <c r="AK63" s="832"/>
      <c r="AL63" s="827"/>
      <c r="AM63" s="827"/>
      <c r="AN63" s="827"/>
      <c r="AO63" s="827"/>
      <c r="AP63" s="830">
        <v>15215</v>
      </c>
      <c r="AQ63" s="830"/>
      <c r="AR63" s="830"/>
      <c r="AS63" s="830"/>
      <c r="AT63" s="830"/>
      <c r="AU63" s="830">
        <v>12528</v>
      </c>
      <c r="AV63" s="830"/>
      <c r="AW63" s="830"/>
      <c r="AX63" s="830"/>
      <c r="AY63" s="830"/>
      <c r="AZ63" s="834"/>
      <c r="BA63" s="834"/>
      <c r="BB63" s="834"/>
      <c r="BC63" s="834"/>
      <c r="BD63" s="834"/>
      <c r="BE63" s="835"/>
      <c r="BF63" s="835"/>
      <c r="BG63" s="835"/>
      <c r="BH63" s="835"/>
      <c r="BI63" s="836"/>
      <c r="BJ63" s="837" t="s">
        <v>114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7">
        <v>1628</v>
      </c>
      <c r="R69" s="819"/>
      <c r="S69" s="819"/>
      <c r="T69" s="819"/>
      <c r="U69" s="819"/>
      <c r="V69" s="819">
        <v>1585</v>
      </c>
      <c r="W69" s="819"/>
      <c r="X69" s="819"/>
      <c r="Y69" s="819"/>
      <c r="Z69" s="819"/>
      <c r="AA69" s="819">
        <v>43</v>
      </c>
      <c r="AB69" s="819"/>
      <c r="AC69" s="819"/>
      <c r="AD69" s="819"/>
      <c r="AE69" s="819"/>
      <c r="AF69" s="819">
        <v>43</v>
      </c>
      <c r="AG69" s="819"/>
      <c r="AH69" s="819"/>
      <c r="AI69" s="819"/>
      <c r="AJ69" s="819"/>
      <c r="AK69" s="819">
        <v>32</v>
      </c>
      <c r="AL69" s="819"/>
      <c r="AM69" s="819"/>
      <c r="AN69" s="819"/>
      <c r="AO69" s="819"/>
      <c r="AP69" s="819">
        <v>697</v>
      </c>
      <c r="AQ69" s="819"/>
      <c r="AR69" s="819"/>
      <c r="AS69" s="819"/>
      <c r="AT69" s="819"/>
      <c r="AU69" s="819">
        <v>246</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263</v>
      </c>
      <c r="R70" s="865"/>
      <c r="S70" s="865"/>
      <c r="T70" s="865"/>
      <c r="U70" s="818"/>
      <c r="V70" s="866">
        <v>246</v>
      </c>
      <c r="W70" s="865"/>
      <c r="X70" s="865"/>
      <c r="Y70" s="865"/>
      <c r="Z70" s="818"/>
      <c r="AA70" s="866">
        <v>13</v>
      </c>
      <c r="AB70" s="865"/>
      <c r="AC70" s="865"/>
      <c r="AD70" s="865"/>
      <c r="AE70" s="818"/>
      <c r="AF70" s="866">
        <v>0</v>
      </c>
      <c r="AG70" s="865"/>
      <c r="AH70" s="865"/>
      <c r="AI70" s="865"/>
      <c r="AJ70" s="818"/>
      <c r="AK70" s="866">
        <v>0</v>
      </c>
      <c r="AL70" s="865"/>
      <c r="AM70" s="865"/>
      <c r="AN70" s="865"/>
      <c r="AO70" s="818"/>
      <c r="AP70" s="866">
        <v>0</v>
      </c>
      <c r="AQ70" s="865"/>
      <c r="AR70" s="865"/>
      <c r="AS70" s="865"/>
      <c r="AT70" s="818"/>
      <c r="AU70" s="866">
        <v>0</v>
      </c>
      <c r="AV70" s="865"/>
      <c r="AW70" s="865"/>
      <c r="AX70" s="865"/>
      <c r="AY70" s="818"/>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6225</v>
      </c>
      <c r="R71" s="865"/>
      <c r="S71" s="865"/>
      <c r="T71" s="865"/>
      <c r="U71" s="818"/>
      <c r="V71" s="866">
        <v>6194</v>
      </c>
      <c r="W71" s="865"/>
      <c r="X71" s="865"/>
      <c r="Y71" s="865"/>
      <c r="Z71" s="818"/>
      <c r="AA71" s="866">
        <v>31</v>
      </c>
      <c r="AB71" s="865"/>
      <c r="AC71" s="865"/>
      <c r="AD71" s="865"/>
      <c r="AE71" s="818"/>
      <c r="AF71" s="866">
        <v>32</v>
      </c>
      <c r="AG71" s="865"/>
      <c r="AH71" s="865"/>
      <c r="AI71" s="865"/>
      <c r="AJ71" s="818"/>
      <c r="AK71" s="866">
        <v>920</v>
      </c>
      <c r="AL71" s="865"/>
      <c r="AM71" s="865"/>
      <c r="AN71" s="865"/>
      <c r="AO71" s="818"/>
      <c r="AP71" s="866" t="s">
        <v>483</v>
      </c>
      <c r="AQ71" s="865"/>
      <c r="AR71" s="865"/>
      <c r="AS71" s="865"/>
      <c r="AT71" s="818"/>
      <c r="AU71" s="866" t="s">
        <v>483</v>
      </c>
      <c r="AV71" s="865"/>
      <c r="AW71" s="865"/>
      <c r="AX71" s="865"/>
      <c r="AY71" s="818"/>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548</v>
      </c>
      <c r="C72" s="862"/>
      <c r="D72" s="862"/>
      <c r="E72" s="862"/>
      <c r="F72" s="862"/>
      <c r="G72" s="862"/>
      <c r="H72" s="862"/>
      <c r="I72" s="862"/>
      <c r="J72" s="862"/>
      <c r="K72" s="862"/>
      <c r="L72" s="862"/>
      <c r="M72" s="862"/>
      <c r="N72" s="862"/>
      <c r="O72" s="862"/>
      <c r="P72" s="863"/>
      <c r="Q72" s="864">
        <v>229</v>
      </c>
      <c r="R72" s="865"/>
      <c r="S72" s="865"/>
      <c r="T72" s="865"/>
      <c r="U72" s="818"/>
      <c r="V72" s="866">
        <v>223</v>
      </c>
      <c r="W72" s="865"/>
      <c r="X72" s="865"/>
      <c r="Y72" s="865"/>
      <c r="Z72" s="818"/>
      <c r="AA72" s="866">
        <v>6</v>
      </c>
      <c r="AB72" s="865"/>
      <c r="AC72" s="865"/>
      <c r="AD72" s="865"/>
      <c r="AE72" s="818"/>
      <c r="AF72" s="866">
        <v>6</v>
      </c>
      <c r="AG72" s="865"/>
      <c r="AH72" s="865"/>
      <c r="AI72" s="865"/>
      <c r="AJ72" s="818"/>
      <c r="AK72" s="866" t="s">
        <v>483</v>
      </c>
      <c r="AL72" s="865"/>
      <c r="AM72" s="865"/>
      <c r="AN72" s="865"/>
      <c r="AO72" s="818"/>
      <c r="AP72" s="866" t="s">
        <v>483</v>
      </c>
      <c r="AQ72" s="865"/>
      <c r="AR72" s="865"/>
      <c r="AS72" s="865"/>
      <c r="AT72" s="818"/>
      <c r="AU72" s="866" t="s">
        <v>483</v>
      </c>
      <c r="AV72" s="865"/>
      <c r="AW72" s="865"/>
      <c r="AX72" s="865"/>
      <c r="AY72" s="818"/>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547</v>
      </c>
      <c r="C73" s="862"/>
      <c r="D73" s="862"/>
      <c r="E73" s="862"/>
      <c r="F73" s="862"/>
      <c r="G73" s="862"/>
      <c r="H73" s="862"/>
      <c r="I73" s="862"/>
      <c r="J73" s="862"/>
      <c r="K73" s="862"/>
      <c r="L73" s="862"/>
      <c r="M73" s="862"/>
      <c r="N73" s="862"/>
      <c r="O73" s="862"/>
      <c r="P73" s="863"/>
      <c r="Q73" s="864"/>
      <c r="R73" s="865"/>
      <c r="S73" s="865"/>
      <c r="T73" s="865"/>
      <c r="U73" s="818"/>
      <c r="V73" s="866"/>
      <c r="W73" s="865"/>
      <c r="X73" s="865"/>
      <c r="Y73" s="865"/>
      <c r="Z73" s="818"/>
      <c r="AA73" s="866"/>
      <c r="AB73" s="865"/>
      <c r="AC73" s="865"/>
      <c r="AD73" s="865"/>
      <c r="AE73" s="818"/>
      <c r="AF73" s="866"/>
      <c r="AG73" s="865"/>
      <c r="AH73" s="865"/>
      <c r="AI73" s="865"/>
      <c r="AJ73" s="818"/>
      <c r="AK73" s="866"/>
      <c r="AL73" s="865"/>
      <c r="AM73" s="865"/>
      <c r="AN73" s="865"/>
      <c r="AO73" s="818"/>
      <c r="AP73" s="866"/>
      <c r="AQ73" s="865"/>
      <c r="AR73" s="865"/>
      <c r="AS73" s="865"/>
      <c r="AT73" s="818"/>
      <c r="AU73" s="866"/>
      <c r="AV73" s="865"/>
      <c r="AW73" s="865"/>
      <c r="AX73" s="865"/>
      <c r="AY73" s="818"/>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1945</v>
      </c>
      <c r="R74" s="865"/>
      <c r="S74" s="865"/>
      <c r="T74" s="865"/>
      <c r="U74" s="818"/>
      <c r="V74" s="866">
        <v>1877</v>
      </c>
      <c r="W74" s="865"/>
      <c r="X74" s="865"/>
      <c r="Y74" s="865"/>
      <c r="Z74" s="818"/>
      <c r="AA74" s="866">
        <v>67</v>
      </c>
      <c r="AB74" s="865"/>
      <c r="AC74" s="865"/>
      <c r="AD74" s="865"/>
      <c r="AE74" s="818"/>
      <c r="AF74" s="866">
        <v>67</v>
      </c>
      <c r="AG74" s="865"/>
      <c r="AH74" s="865"/>
      <c r="AI74" s="865"/>
      <c r="AJ74" s="818"/>
      <c r="AK74" s="866">
        <v>130</v>
      </c>
      <c r="AL74" s="865"/>
      <c r="AM74" s="865"/>
      <c r="AN74" s="865"/>
      <c r="AO74" s="818"/>
      <c r="AP74" s="866" t="s">
        <v>483</v>
      </c>
      <c r="AQ74" s="865"/>
      <c r="AR74" s="865"/>
      <c r="AS74" s="865"/>
      <c r="AT74" s="818"/>
      <c r="AU74" s="866" t="s">
        <v>483</v>
      </c>
      <c r="AV74" s="865"/>
      <c r="AW74" s="865"/>
      <c r="AX74" s="865"/>
      <c r="AY74" s="818"/>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4">
        <v>265354</v>
      </c>
      <c r="R75" s="865"/>
      <c r="S75" s="865"/>
      <c r="T75" s="865"/>
      <c r="U75" s="818"/>
      <c r="V75" s="866">
        <v>251109</v>
      </c>
      <c r="W75" s="865"/>
      <c r="X75" s="865"/>
      <c r="Y75" s="865"/>
      <c r="Z75" s="818"/>
      <c r="AA75" s="866">
        <v>14245</v>
      </c>
      <c r="AB75" s="865"/>
      <c r="AC75" s="865"/>
      <c r="AD75" s="865"/>
      <c r="AE75" s="818"/>
      <c r="AF75" s="866">
        <v>14245</v>
      </c>
      <c r="AG75" s="865"/>
      <c r="AH75" s="865"/>
      <c r="AI75" s="865"/>
      <c r="AJ75" s="818"/>
      <c r="AK75" s="866">
        <v>3299</v>
      </c>
      <c r="AL75" s="865"/>
      <c r="AM75" s="865"/>
      <c r="AN75" s="865"/>
      <c r="AO75" s="818"/>
      <c r="AP75" s="866" t="s">
        <v>483</v>
      </c>
      <c r="AQ75" s="865"/>
      <c r="AR75" s="865"/>
      <c r="AS75" s="865"/>
      <c r="AT75" s="818"/>
      <c r="AU75" s="866" t="s">
        <v>483</v>
      </c>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4">
        <v>0</v>
      </c>
      <c r="R76" s="865"/>
      <c r="S76" s="865"/>
      <c r="T76" s="865"/>
      <c r="U76" s="818"/>
      <c r="V76" s="866">
        <v>0</v>
      </c>
      <c r="W76" s="865"/>
      <c r="X76" s="865"/>
      <c r="Y76" s="865"/>
      <c r="Z76" s="818"/>
      <c r="AA76" s="866">
        <v>0</v>
      </c>
      <c r="AB76" s="865"/>
      <c r="AC76" s="865"/>
      <c r="AD76" s="865"/>
      <c r="AE76" s="818"/>
      <c r="AF76" s="866">
        <v>0</v>
      </c>
      <c r="AG76" s="865"/>
      <c r="AH76" s="865"/>
      <c r="AI76" s="865"/>
      <c r="AJ76" s="818"/>
      <c r="AK76" s="866">
        <v>0</v>
      </c>
      <c r="AL76" s="865"/>
      <c r="AM76" s="865"/>
      <c r="AN76" s="865"/>
      <c r="AO76" s="818"/>
      <c r="AP76" s="866">
        <v>1</v>
      </c>
      <c r="AQ76" s="865"/>
      <c r="AR76" s="865"/>
      <c r="AS76" s="865"/>
      <c r="AT76" s="818"/>
      <c r="AU76" s="866">
        <v>0</v>
      </c>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4">
        <v>351</v>
      </c>
      <c r="R77" s="865"/>
      <c r="S77" s="865"/>
      <c r="T77" s="865"/>
      <c r="U77" s="818"/>
      <c r="V77" s="866">
        <v>229</v>
      </c>
      <c r="W77" s="865"/>
      <c r="X77" s="865"/>
      <c r="Y77" s="865"/>
      <c r="Z77" s="818"/>
      <c r="AA77" s="866">
        <v>122</v>
      </c>
      <c r="AB77" s="865"/>
      <c r="AC77" s="865"/>
      <c r="AD77" s="865"/>
      <c r="AE77" s="818"/>
      <c r="AF77" s="866">
        <v>123</v>
      </c>
      <c r="AG77" s="865"/>
      <c r="AH77" s="865"/>
      <c r="AI77" s="865"/>
      <c r="AJ77" s="818"/>
      <c r="AK77" s="866">
        <v>6</v>
      </c>
      <c r="AL77" s="865"/>
      <c r="AM77" s="865"/>
      <c r="AN77" s="865"/>
      <c r="AO77" s="818"/>
      <c r="AP77" s="866" t="s">
        <v>483</v>
      </c>
      <c r="AQ77" s="865"/>
      <c r="AR77" s="865"/>
      <c r="AS77" s="865"/>
      <c r="AT77" s="818"/>
      <c r="AU77" s="866" t="s">
        <v>483</v>
      </c>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543</v>
      </c>
      <c r="C78" s="862"/>
      <c r="D78" s="862"/>
      <c r="E78" s="862"/>
      <c r="F78" s="862"/>
      <c r="G78" s="862"/>
      <c r="H78" s="862"/>
      <c r="I78" s="862"/>
      <c r="J78" s="862"/>
      <c r="K78" s="862"/>
      <c r="L78" s="862"/>
      <c r="M78" s="862"/>
      <c r="N78" s="862"/>
      <c r="O78" s="862"/>
      <c r="P78" s="863"/>
      <c r="Q78" s="867">
        <v>190</v>
      </c>
      <c r="R78" s="819"/>
      <c r="S78" s="819"/>
      <c r="T78" s="819"/>
      <c r="U78" s="819"/>
      <c r="V78" s="819">
        <v>187</v>
      </c>
      <c r="W78" s="819"/>
      <c r="X78" s="819"/>
      <c r="Y78" s="819"/>
      <c r="Z78" s="819"/>
      <c r="AA78" s="819">
        <v>4</v>
      </c>
      <c r="AB78" s="819"/>
      <c r="AC78" s="819"/>
      <c r="AD78" s="819"/>
      <c r="AE78" s="819"/>
      <c r="AF78" s="819">
        <v>4</v>
      </c>
      <c r="AG78" s="819"/>
      <c r="AH78" s="819"/>
      <c r="AI78" s="819"/>
      <c r="AJ78" s="819"/>
      <c r="AK78" s="819" t="s">
        <v>483</v>
      </c>
      <c r="AL78" s="819"/>
      <c r="AM78" s="819"/>
      <c r="AN78" s="819"/>
      <c r="AO78" s="819"/>
      <c r="AP78" s="819" t="s">
        <v>483</v>
      </c>
      <c r="AQ78" s="819"/>
      <c r="AR78" s="819"/>
      <c r="AS78" s="819"/>
      <c r="AT78" s="819"/>
      <c r="AU78" s="819" t="s">
        <v>483</v>
      </c>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14520</v>
      </c>
      <c r="AG88" s="830"/>
      <c r="AH88" s="830"/>
      <c r="AI88" s="830"/>
      <c r="AJ88" s="830"/>
      <c r="AK88" s="827"/>
      <c r="AL88" s="827"/>
      <c r="AM88" s="827"/>
      <c r="AN88" s="827"/>
      <c r="AO88" s="827"/>
      <c r="AP88" s="830">
        <v>565</v>
      </c>
      <c r="AQ88" s="830"/>
      <c r="AR88" s="830"/>
      <c r="AS88" s="830"/>
      <c r="AT88" s="830"/>
      <c r="AU88" s="830">
        <v>246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v>0</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289</v>
      </c>
      <c r="AG109" s="883"/>
      <c r="AH109" s="883"/>
      <c r="AI109" s="883"/>
      <c r="AJ109" s="884"/>
      <c r="AK109" s="882" t="s">
        <v>288</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289</v>
      </c>
      <c r="BW109" s="883"/>
      <c r="BX109" s="883"/>
      <c r="BY109" s="883"/>
      <c r="BZ109" s="884"/>
      <c r="CA109" s="882" t="s">
        <v>288</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289</v>
      </c>
      <c r="DM109" s="883"/>
      <c r="DN109" s="883"/>
      <c r="DO109" s="883"/>
      <c r="DP109" s="884"/>
      <c r="DQ109" s="882" t="s">
        <v>288</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2151955</v>
      </c>
      <c r="AB110" s="890"/>
      <c r="AC110" s="890"/>
      <c r="AD110" s="890"/>
      <c r="AE110" s="891"/>
      <c r="AF110" s="892">
        <v>2075108</v>
      </c>
      <c r="AG110" s="890"/>
      <c r="AH110" s="890"/>
      <c r="AI110" s="890"/>
      <c r="AJ110" s="891"/>
      <c r="AK110" s="892">
        <v>1905508</v>
      </c>
      <c r="AL110" s="890"/>
      <c r="AM110" s="890"/>
      <c r="AN110" s="890"/>
      <c r="AO110" s="891"/>
      <c r="AP110" s="893">
        <v>22.4</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15598502</v>
      </c>
      <c r="BR110" s="927"/>
      <c r="BS110" s="927"/>
      <c r="BT110" s="927"/>
      <c r="BU110" s="927"/>
      <c r="BV110" s="927">
        <v>14904753</v>
      </c>
      <c r="BW110" s="927"/>
      <c r="BX110" s="927"/>
      <c r="BY110" s="927"/>
      <c r="BZ110" s="927"/>
      <c r="CA110" s="927">
        <v>14143254</v>
      </c>
      <c r="CB110" s="927"/>
      <c r="CC110" s="927"/>
      <c r="CD110" s="927"/>
      <c r="CE110" s="927"/>
      <c r="CF110" s="941">
        <v>166.4</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413</v>
      </c>
      <c r="DH110" s="927"/>
      <c r="DI110" s="927"/>
      <c r="DJ110" s="927"/>
      <c r="DK110" s="927"/>
      <c r="DL110" s="927" t="s">
        <v>413</v>
      </c>
      <c r="DM110" s="927"/>
      <c r="DN110" s="927"/>
      <c r="DO110" s="927"/>
      <c r="DP110" s="927"/>
      <c r="DQ110" s="927" t="s">
        <v>413</v>
      </c>
      <c r="DR110" s="927"/>
      <c r="DS110" s="927"/>
      <c r="DT110" s="927"/>
      <c r="DU110" s="927"/>
      <c r="DV110" s="928" t="s">
        <v>413</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79286</v>
      </c>
      <c r="BR111" s="920"/>
      <c r="BS111" s="920"/>
      <c r="BT111" s="920"/>
      <c r="BU111" s="920"/>
      <c r="BV111" s="920">
        <v>32163</v>
      </c>
      <c r="BW111" s="920"/>
      <c r="BX111" s="920"/>
      <c r="BY111" s="920"/>
      <c r="BZ111" s="920"/>
      <c r="CA111" s="920">
        <v>86726</v>
      </c>
      <c r="CB111" s="920"/>
      <c r="CC111" s="920"/>
      <c r="CD111" s="920"/>
      <c r="CE111" s="920"/>
      <c r="CF111" s="914">
        <v>1</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12591812</v>
      </c>
      <c r="BR112" s="920"/>
      <c r="BS112" s="920"/>
      <c r="BT112" s="920"/>
      <c r="BU112" s="920"/>
      <c r="BV112" s="920">
        <v>12423535</v>
      </c>
      <c r="BW112" s="920"/>
      <c r="BX112" s="920"/>
      <c r="BY112" s="920"/>
      <c r="BZ112" s="920"/>
      <c r="CA112" s="920">
        <v>12526660</v>
      </c>
      <c r="CB112" s="920"/>
      <c r="CC112" s="920"/>
      <c r="CD112" s="920"/>
      <c r="CE112" s="920"/>
      <c r="CF112" s="914">
        <v>147.4</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1031425</v>
      </c>
      <c r="AB113" s="934"/>
      <c r="AC113" s="934"/>
      <c r="AD113" s="934"/>
      <c r="AE113" s="935"/>
      <c r="AF113" s="936">
        <v>1079210</v>
      </c>
      <c r="AG113" s="934"/>
      <c r="AH113" s="934"/>
      <c r="AI113" s="934"/>
      <c r="AJ113" s="935"/>
      <c r="AK113" s="936">
        <v>1134915</v>
      </c>
      <c r="AL113" s="934"/>
      <c r="AM113" s="934"/>
      <c r="AN113" s="934"/>
      <c r="AO113" s="935"/>
      <c r="AP113" s="937">
        <v>13.4</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150868</v>
      </c>
      <c r="BR113" s="920"/>
      <c r="BS113" s="920"/>
      <c r="BT113" s="920"/>
      <c r="BU113" s="920"/>
      <c r="BV113" s="920">
        <v>281163</v>
      </c>
      <c r="BW113" s="920"/>
      <c r="BX113" s="920"/>
      <c r="BY113" s="920"/>
      <c r="BZ113" s="920"/>
      <c r="CA113" s="920">
        <v>246294</v>
      </c>
      <c r="CB113" s="920"/>
      <c r="CC113" s="920"/>
      <c r="CD113" s="920"/>
      <c r="CE113" s="920"/>
      <c r="CF113" s="914">
        <v>2.9</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865</v>
      </c>
      <c r="AB114" s="959"/>
      <c r="AC114" s="959"/>
      <c r="AD114" s="959"/>
      <c r="AE114" s="960"/>
      <c r="AF114" s="961">
        <v>2342</v>
      </c>
      <c r="AG114" s="959"/>
      <c r="AH114" s="959"/>
      <c r="AI114" s="959"/>
      <c r="AJ114" s="960"/>
      <c r="AK114" s="961">
        <v>35530</v>
      </c>
      <c r="AL114" s="959"/>
      <c r="AM114" s="959"/>
      <c r="AN114" s="959"/>
      <c r="AO114" s="960"/>
      <c r="AP114" s="962">
        <v>0.4</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3057618</v>
      </c>
      <c r="BR114" s="920"/>
      <c r="BS114" s="920"/>
      <c r="BT114" s="920"/>
      <c r="BU114" s="920"/>
      <c r="BV114" s="920">
        <v>3100670</v>
      </c>
      <c r="BW114" s="920"/>
      <c r="BX114" s="920"/>
      <c r="BY114" s="920"/>
      <c r="BZ114" s="920"/>
      <c r="CA114" s="920">
        <v>2847894</v>
      </c>
      <c r="CB114" s="920"/>
      <c r="CC114" s="920"/>
      <c r="CD114" s="920"/>
      <c r="CE114" s="920"/>
      <c r="CF114" s="914">
        <v>33.5</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114</v>
      </c>
      <c r="DH114" s="959"/>
      <c r="DI114" s="959"/>
      <c r="DJ114" s="959"/>
      <c r="DK114" s="960"/>
      <c r="DL114" s="961" t="s">
        <v>114</v>
      </c>
      <c r="DM114" s="959"/>
      <c r="DN114" s="959"/>
      <c r="DO114" s="959"/>
      <c r="DP114" s="960"/>
      <c r="DQ114" s="961" t="s">
        <v>114</v>
      </c>
      <c r="DR114" s="959"/>
      <c r="DS114" s="959"/>
      <c r="DT114" s="959"/>
      <c r="DU114" s="960"/>
      <c r="DV114" s="962" t="s">
        <v>114</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17497</v>
      </c>
      <c r="AB115" s="934"/>
      <c r="AC115" s="934"/>
      <c r="AD115" s="934"/>
      <c r="AE115" s="935"/>
      <c r="AF115" s="936">
        <v>15553</v>
      </c>
      <c r="AG115" s="934"/>
      <c r="AH115" s="934"/>
      <c r="AI115" s="934"/>
      <c r="AJ115" s="935"/>
      <c r="AK115" s="936">
        <v>13695</v>
      </c>
      <c r="AL115" s="934"/>
      <c r="AM115" s="934"/>
      <c r="AN115" s="934"/>
      <c r="AO115" s="935"/>
      <c r="AP115" s="937">
        <v>0.2</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114</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23774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114</v>
      </c>
      <c r="AB116" s="959"/>
      <c r="AC116" s="959"/>
      <c r="AD116" s="959"/>
      <c r="AE116" s="960"/>
      <c r="AF116" s="961" t="s">
        <v>114</v>
      </c>
      <c r="AG116" s="959"/>
      <c r="AH116" s="959"/>
      <c r="AI116" s="959"/>
      <c r="AJ116" s="960"/>
      <c r="AK116" s="961" t="s">
        <v>114</v>
      </c>
      <c r="AL116" s="959"/>
      <c r="AM116" s="959"/>
      <c r="AN116" s="959"/>
      <c r="AO116" s="960"/>
      <c r="AP116" s="962" t="s">
        <v>114</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7670</v>
      </c>
      <c r="DH116" s="959"/>
      <c r="DI116" s="959"/>
      <c r="DJ116" s="959"/>
      <c r="DK116" s="960"/>
      <c r="DL116" s="961">
        <v>6208</v>
      </c>
      <c r="DM116" s="959"/>
      <c r="DN116" s="959"/>
      <c r="DO116" s="959"/>
      <c r="DP116" s="960"/>
      <c r="DQ116" s="961">
        <v>6412</v>
      </c>
      <c r="DR116" s="959"/>
      <c r="DS116" s="959"/>
      <c r="DT116" s="959"/>
      <c r="DU116" s="960"/>
      <c r="DV116" s="962">
        <v>0.1</v>
      </c>
      <c r="DW116" s="963"/>
      <c r="DX116" s="963"/>
      <c r="DY116" s="963"/>
      <c r="DZ116" s="964"/>
    </row>
    <row r="117" spans="1:130" s="197" customFormat="1" ht="26.25" customHeight="1">
      <c r="A117" s="904" t="s">
        <v>173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3201742</v>
      </c>
      <c r="AB117" s="966"/>
      <c r="AC117" s="966"/>
      <c r="AD117" s="966"/>
      <c r="AE117" s="967"/>
      <c r="AF117" s="965">
        <v>3172213</v>
      </c>
      <c r="AG117" s="966"/>
      <c r="AH117" s="966"/>
      <c r="AI117" s="966"/>
      <c r="AJ117" s="967"/>
      <c r="AK117" s="965">
        <v>3089648</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114</v>
      </c>
      <c r="BR117" s="986"/>
      <c r="BS117" s="986"/>
      <c r="BT117" s="986"/>
      <c r="BU117" s="986"/>
      <c r="BV117" s="986" t="s">
        <v>114</v>
      </c>
      <c r="BW117" s="986"/>
      <c r="BX117" s="986"/>
      <c r="BY117" s="986"/>
      <c r="BZ117" s="986"/>
      <c r="CA117" s="986" t="s">
        <v>114</v>
      </c>
      <c r="CB117" s="986"/>
      <c r="CC117" s="986"/>
      <c r="CD117" s="986"/>
      <c r="CE117" s="986"/>
      <c r="CF117" s="914" t="s">
        <v>114</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289</v>
      </c>
      <c r="AG118" s="883"/>
      <c r="AH118" s="883"/>
      <c r="AI118" s="883"/>
      <c r="AJ118" s="884"/>
      <c r="AK118" s="882" t="s">
        <v>288</v>
      </c>
      <c r="AL118" s="883"/>
      <c r="AM118" s="883"/>
      <c r="AN118" s="883"/>
      <c r="AO118" s="884"/>
      <c r="AP118" s="990" t="s">
        <v>407</v>
      </c>
      <c r="AQ118" s="991"/>
      <c r="AR118" s="991"/>
      <c r="AS118" s="991"/>
      <c r="AT118" s="992"/>
      <c r="AU118" s="902"/>
      <c r="AV118" s="903"/>
      <c r="AW118" s="903"/>
      <c r="AX118" s="903"/>
      <c r="AY118" s="903"/>
      <c r="AZ118" s="228" t="s">
        <v>173</v>
      </c>
      <c r="BA118" s="228"/>
      <c r="BB118" s="228"/>
      <c r="BC118" s="228"/>
      <c r="BD118" s="228"/>
      <c r="BE118" s="228"/>
      <c r="BF118" s="228"/>
      <c r="BG118" s="228"/>
      <c r="BH118" s="228"/>
      <c r="BI118" s="228"/>
      <c r="BJ118" s="228"/>
      <c r="BK118" s="228"/>
      <c r="BL118" s="228"/>
      <c r="BM118" s="228"/>
      <c r="BN118" s="228"/>
      <c r="BO118" s="993" t="s">
        <v>436</v>
      </c>
      <c r="BP118" s="994"/>
      <c r="BQ118" s="985">
        <v>31478086</v>
      </c>
      <c r="BR118" s="986"/>
      <c r="BS118" s="986"/>
      <c r="BT118" s="986"/>
      <c r="BU118" s="986"/>
      <c r="BV118" s="986">
        <v>30742284</v>
      </c>
      <c r="BW118" s="986"/>
      <c r="BX118" s="986"/>
      <c r="BY118" s="986"/>
      <c r="BZ118" s="986"/>
      <c r="CA118" s="986">
        <v>29850828</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114</v>
      </c>
      <c r="AB119" s="890"/>
      <c r="AC119" s="890"/>
      <c r="AD119" s="890"/>
      <c r="AE119" s="891"/>
      <c r="AF119" s="892" t="s">
        <v>114</v>
      </c>
      <c r="AG119" s="890"/>
      <c r="AH119" s="890"/>
      <c r="AI119" s="890"/>
      <c r="AJ119" s="891"/>
      <c r="AK119" s="892" t="s">
        <v>114</v>
      </c>
      <c r="AL119" s="890"/>
      <c r="AM119" s="890"/>
      <c r="AN119" s="890"/>
      <c r="AO119" s="891"/>
      <c r="AP119" s="893" t="s">
        <v>114</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3279792</v>
      </c>
      <c r="BR119" s="927"/>
      <c r="BS119" s="927"/>
      <c r="BT119" s="927"/>
      <c r="BU119" s="927"/>
      <c r="BV119" s="927">
        <v>4143940</v>
      </c>
      <c r="BW119" s="927"/>
      <c r="BX119" s="927"/>
      <c r="BY119" s="927"/>
      <c r="BZ119" s="927"/>
      <c r="CA119" s="927">
        <v>3995889</v>
      </c>
      <c r="CB119" s="927"/>
      <c r="CC119" s="927"/>
      <c r="CD119" s="927"/>
      <c r="CE119" s="927"/>
      <c r="CF119" s="941">
        <v>47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47842</v>
      </c>
      <c r="DH119" s="998"/>
      <c r="DI119" s="998"/>
      <c r="DJ119" s="998"/>
      <c r="DK119" s="999"/>
      <c r="DL119" s="1000">
        <v>25955</v>
      </c>
      <c r="DM119" s="998"/>
      <c r="DN119" s="998"/>
      <c r="DO119" s="998"/>
      <c r="DP119" s="999"/>
      <c r="DQ119" s="1000">
        <v>80314</v>
      </c>
      <c r="DR119" s="998"/>
      <c r="DS119" s="998"/>
      <c r="DT119" s="998"/>
      <c r="DU119" s="999"/>
      <c r="DV119" s="1001">
        <v>0.9</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1448243</v>
      </c>
      <c r="BR120" s="920"/>
      <c r="BS120" s="920"/>
      <c r="BT120" s="920"/>
      <c r="BU120" s="920"/>
      <c r="BV120" s="920">
        <v>1351171</v>
      </c>
      <c r="BW120" s="920"/>
      <c r="BX120" s="920"/>
      <c r="BY120" s="920"/>
      <c r="BZ120" s="920"/>
      <c r="CA120" s="920">
        <v>1238158</v>
      </c>
      <c r="CB120" s="920"/>
      <c r="CC120" s="920"/>
      <c r="CD120" s="920"/>
      <c r="CE120" s="920"/>
      <c r="CF120" s="914">
        <v>14.6</v>
      </c>
      <c r="CG120" s="915"/>
      <c r="CH120" s="915"/>
      <c r="CI120" s="915"/>
      <c r="CJ120" s="915"/>
      <c r="CK120" s="1013" t="s">
        <v>442</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t="s">
        <v>114</v>
      </c>
      <c r="DH120" s="927"/>
      <c r="DI120" s="927"/>
      <c r="DJ120" s="927"/>
      <c r="DK120" s="927"/>
      <c r="DL120" s="927" t="s">
        <v>114</v>
      </c>
      <c r="DM120" s="927"/>
      <c r="DN120" s="927"/>
      <c r="DO120" s="927"/>
      <c r="DP120" s="927"/>
      <c r="DQ120" s="927">
        <v>8148911</v>
      </c>
      <c r="DR120" s="927"/>
      <c r="DS120" s="927"/>
      <c r="DT120" s="927"/>
      <c r="DU120" s="927"/>
      <c r="DV120" s="928">
        <v>95.9</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114</v>
      </c>
      <c r="AB121" s="959"/>
      <c r="AC121" s="959"/>
      <c r="AD121" s="959"/>
      <c r="AE121" s="960"/>
      <c r="AF121" s="961" t="s">
        <v>114</v>
      </c>
      <c r="AG121" s="959"/>
      <c r="AH121" s="959"/>
      <c r="AI121" s="959"/>
      <c r="AJ121" s="960"/>
      <c r="AK121" s="961" t="s">
        <v>114</v>
      </c>
      <c r="AL121" s="959"/>
      <c r="AM121" s="959"/>
      <c r="AN121" s="959"/>
      <c r="AO121" s="960"/>
      <c r="AP121" s="962" t="s">
        <v>114</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21167876</v>
      </c>
      <c r="BR121" s="986"/>
      <c r="BS121" s="986"/>
      <c r="BT121" s="986"/>
      <c r="BU121" s="986"/>
      <c r="BV121" s="986">
        <v>20658132</v>
      </c>
      <c r="BW121" s="986"/>
      <c r="BX121" s="986"/>
      <c r="BY121" s="986"/>
      <c r="BZ121" s="986"/>
      <c r="CA121" s="986">
        <v>20168551</v>
      </c>
      <c r="CB121" s="986"/>
      <c r="CC121" s="986"/>
      <c r="CD121" s="986"/>
      <c r="CE121" s="986"/>
      <c r="CF121" s="1024">
        <v>237.3</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2722034</v>
      </c>
      <c r="DH121" s="920"/>
      <c r="DI121" s="920"/>
      <c r="DJ121" s="920"/>
      <c r="DK121" s="920"/>
      <c r="DL121" s="920">
        <v>2560589</v>
      </c>
      <c r="DM121" s="920"/>
      <c r="DN121" s="920"/>
      <c r="DO121" s="920"/>
      <c r="DP121" s="920"/>
      <c r="DQ121" s="920">
        <v>2955879</v>
      </c>
      <c r="DR121" s="920"/>
      <c r="DS121" s="920"/>
      <c r="DT121" s="920"/>
      <c r="DU121" s="920"/>
      <c r="DV121" s="921">
        <v>34.799999999999997</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114</v>
      </c>
      <c r="AB122" s="959"/>
      <c r="AC122" s="959"/>
      <c r="AD122" s="959"/>
      <c r="AE122" s="960"/>
      <c r="AF122" s="961" t="s">
        <v>114</v>
      </c>
      <c r="AG122" s="959"/>
      <c r="AH122" s="959"/>
      <c r="AI122" s="959"/>
      <c r="AJ122" s="960"/>
      <c r="AK122" s="961" t="s">
        <v>114</v>
      </c>
      <c r="AL122" s="959"/>
      <c r="AM122" s="959"/>
      <c r="AN122" s="959"/>
      <c r="AO122" s="960"/>
      <c r="AP122" s="962" t="s">
        <v>114</v>
      </c>
      <c r="AQ122" s="963"/>
      <c r="AR122" s="963"/>
      <c r="AS122" s="963"/>
      <c r="AT122" s="964"/>
      <c r="AU122" s="983"/>
      <c r="AV122" s="984"/>
      <c r="AW122" s="984"/>
      <c r="AX122" s="984"/>
      <c r="AY122" s="984"/>
      <c r="AZ122" s="228" t="s">
        <v>173</v>
      </c>
      <c r="BA122" s="228"/>
      <c r="BB122" s="228"/>
      <c r="BC122" s="228"/>
      <c r="BD122" s="228"/>
      <c r="BE122" s="228"/>
      <c r="BF122" s="228"/>
      <c r="BG122" s="228"/>
      <c r="BH122" s="228"/>
      <c r="BI122" s="228"/>
      <c r="BJ122" s="228"/>
      <c r="BK122" s="228"/>
      <c r="BL122" s="228"/>
      <c r="BM122" s="228"/>
      <c r="BN122" s="228"/>
      <c r="BO122" s="993" t="s">
        <v>445</v>
      </c>
      <c r="BP122" s="994"/>
      <c r="BQ122" s="1034">
        <v>25895911</v>
      </c>
      <c r="BR122" s="1035"/>
      <c r="BS122" s="1035"/>
      <c r="BT122" s="1035"/>
      <c r="BU122" s="1035"/>
      <c r="BV122" s="1035">
        <v>26153243</v>
      </c>
      <c r="BW122" s="1035"/>
      <c r="BX122" s="1035"/>
      <c r="BY122" s="1035"/>
      <c r="BZ122" s="1035"/>
      <c r="CA122" s="1035">
        <v>25402598</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t="s">
        <v>114</v>
      </c>
      <c r="DH122" s="920"/>
      <c r="DI122" s="920"/>
      <c r="DJ122" s="920"/>
      <c r="DK122" s="920"/>
      <c r="DL122" s="920" t="s">
        <v>114</v>
      </c>
      <c r="DM122" s="920"/>
      <c r="DN122" s="920"/>
      <c r="DO122" s="920"/>
      <c r="DP122" s="920"/>
      <c r="DQ122" s="920">
        <v>750696</v>
      </c>
      <c r="DR122" s="920"/>
      <c r="DS122" s="920"/>
      <c r="DT122" s="920"/>
      <c r="DU122" s="920"/>
      <c r="DV122" s="921">
        <v>8.8000000000000007</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1631</v>
      </c>
      <c r="AB123" s="959"/>
      <c r="AC123" s="959"/>
      <c r="AD123" s="959"/>
      <c r="AE123" s="960"/>
      <c r="AF123" s="961">
        <v>1591</v>
      </c>
      <c r="AG123" s="959"/>
      <c r="AH123" s="959"/>
      <c r="AI123" s="959"/>
      <c r="AJ123" s="960"/>
      <c r="AK123" s="961">
        <v>1551</v>
      </c>
      <c r="AL123" s="959"/>
      <c r="AM123" s="959"/>
      <c r="AN123" s="959"/>
      <c r="AO123" s="960"/>
      <c r="AP123" s="962">
        <v>0</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64.2</v>
      </c>
      <c r="BR123" s="1027"/>
      <c r="BS123" s="1027"/>
      <c r="BT123" s="1027"/>
      <c r="BU123" s="1027"/>
      <c r="BV123" s="1027">
        <v>52.9</v>
      </c>
      <c r="BW123" s="1027"/>
      <c r="BX123" s="1027"/>
      <c r="BY123" s="1027"/>
      <c r="BZ123" s="1027"/>
      <c r="CA123" s="1027">
        <v>52.3</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v>730748</v>
      </c>
      <c r="DH123" s="959"/>
      <c r="DI123" s="959"/>
      <c r="DJ123" s="959"/>
      <c r="DK123" s="960"/>
      <c r="DL123" s="961">
        <v>674038</v>
      </c>
      <c r="DM123" s="959"/>
      <c r="DN123" s="959"/>
      <c r="DO123" s="959"/>
      <c r="DP123" s="960"/>
      <c r="DQ123" s="961">
        <v>638601</v>
      </c>
      <c r="DR123" s="959"/>
      <c r="DS123" s="959"/>
      <c r="DT123" s="959"/>
      <c r="DU123" s="960"/>
      <c r="DV123" s="962">
        <v>7.5</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114</v>
      </c>
      <c r="AB124" s="959"/>
      <c r="AC124" s="959"/>
      <c r="AD124" s="959"/>
      <c r="AE124" s="960"/>
      <c r="AF124" s="961" t="s">
        <v>114</v>
      </c>
      <c r="AG124" s="959"/>
      <c r="AH124" s="959"/>
      <c r="AI124" s="959"/>
      <c r="AJ124" s="960"/>
      <c r="AK124" s="961" t="s">
        <v>114</v>
      </c>
      <c r="AL124" s="959"/>
      <c r="AM124" s="959"/>
      <c r="AN124" s="959"/>
      <c r="AO124" s="960"/>
      <c r="AP124" s="962" t="s">
        <v>114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9139030</v>
      </c>
      <c r="DH124" s="998"/>
      <c r="DI124" s="998"/>
      <c r="DJ124" s="998"/>
      <c r="DK124" s="999"/>
      <c r="DL124" s="1000">
        <v>9188908</v>
      </c>
      <c r="DM124" s="998"/>
      <c r="DN124" s="998"/>
      <c r="DO124" s="998"/>
      <c r="DP124" s="999"/>
      <c r="DQ124" s="1000">
        <v>32573</v>
      </c>
      <c r="DR124" s="998"/>
      <c r="DS124" s="998"/>
      <c r="DT124" s="998"/>
      <c r="DU124" s="999"/>
      <c r="DV124" s="1001">
        <v>0.4</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114</v>
      </c>
      <c r="AB125" s="959"/>
      <c r="AC125" s="959"/>
      <c r="AD125" s="959"/>
      <c r="AE125" s="960"/>
      <c r="AF125" s="961" t="s">
        <v>114</v>
      </c>
      <c r="AG125" s="959"/>
      <c r="AH125" s="959"/>
      <c r="AI125" s="959"/>
      <c r="AJ125" s="960"/>
      <c r="AK125" s="961" t="s">
        <v>114</v>
      </c>
      <c r="AL125" s="959"/>
      <c r="AM125" s="959"/>
      <c r="AN125" s="959"/>
      <c r="AO125" s="960"/>
      <c r="AP125" s="962" t="s">
        <v>114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114</v>
      </c>
      <c r="DH125" s="927"/>
      <c r="DI125" s="927"/>
      <c r="DJ125" s="927"/>
      <c r="DK125" s="927"/>
      <c r="DL125" s="927" t="s">
        <v>114</v>
      </c>
      <c r="DM125" s="927"/>
      <c r="DN125" s="927"/>
      <c r="DO125" s="927"/>
      <c r="DP125" s="927"/>
      <c r="DQ125" s="927" t="s">
        <v>114</v>
      </c>
      <c r="DR125" s="927"/>
      <c r="DS125" s="927"/>
      <c r="DT125" s="927"/>
      <c r="DU125" s="927"/>
      <c r="DV125" s="928" t="s">
        <v>114</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15866</v>
      </c>
      <c r="AB126" s="959"/>
      <c r="AC126" s="959"/>
      <c r="AD126" s="959"/>
      <c r="AE126" s="960"/>
      <c r="AF126" s="961">
        <v>13962</v>
      </c>
      <c r="AG126" s="959"/>
      <c r="AH126" s="959"/>
      <c r="AI126" s="959"/>
      <c r="AJ126" s="960"/>
      <c r="AK126" s="961">
        <v>12144</v>
      </c>
      <c r="AL126" s="959"/>
      <c r="AM126" s="959"/>
      <c r="AN126" s="959"/>
      <c r="AO126" s="960"/>
      <c r="AP126" s="962">
        <v>0.1</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114</v>
      </c>
      <c r="DH126" s="920"/>
      <c r="DI126" s="920"/>
      <c r="DJ126" s="920"/>
      <c r="DK126" s="920"/>
      <c r="DL126" s="920" t="s">
        <v>114</v>
      </c>
      <c r="DM126" s="920"/>
      <c r="DN126" s="920"/>
      <c r="DO126" s="920"/>
      <c r="DP126" s="920"/>
      <c r="DQ126" s="920" t="s">
        <v>114</v>
      </c>
      <c r="DR126" s="920"/>
      <c r="DS126" s="920"/>
      <c r="DT126" s="920"/>
      <c r="DU126" s="920"/>
      <c r="DV126" s="921" t="s">
        <v>114</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114</v>
      </c>
      <c r="AB127" s="959"/>
      <c r="AC127" s="959"/>
      <c r="AD127" s="959"/>
      <c r="AE127" s="960"/>
      <c r="AF127" s="961" t="s">
        <v>114</v>
      </c>
      <c r="AG127" s="959"/>
      <c r="AH127" s="959"/>
      <c r="AI127" s="959"/>
      <c r="AJ127" s="960"/>
      <c r="AK127" s="961" t="s">
        <v>114</v>
      </c>
      <c r="AL127" s="959"/>
      <c r="AM127" s="959"/>
      <c r="AN127" s="959"/>
      <c r="AO127" s="960"/>
      <c r="AP127" s="962" t="s">
        <v>114</v>
      </c>
      <c r="AQ127" s="963"/>
      <c r="AR127" s="963"/>
      <c r="AS127" s="963"/>
      <c r="AT127" s="964"/>
      <c r="AU127" s="233"/>
      <c r="AV127" s="233"/>
      <c r="AW127" s="233"/>
      <c r="AX127" s="886" t="s">
        <v>457</v>
      </c>
      <c r="AY127" s="887"/>
      <c r="AZ127" s="887"/>
      <c r="BA127" s="887"/>
      <c r="BB127" s="887"/>
      <c r="BC127" s="887"/>
      <c r="BD127" s="887"/>
      <c r="BE127" s="888"/>
      <c r="BF127" s="1041" t="s">
        <v>114</v>
      </c>
      <c r="BG127" s="1042"/>
      <c r="BH127" s="1042"/>
      <c r="BI127" s="1042"/>
      <c r="BJ127" s="1042"/>
      <c r="BK127" s="1042"/>
      <c r="BL127" s="1051"/>
      <c r="BM127" s="1041">
        <v>13.2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114</v>
      </c>
      <c r="DH127" s="1048"/>
      <c r="DI127" s="1048"/>
      <c r="DJ127" s="1048"/>
      <c r="DK127" s="1048"/>
      <c r="DL127" s="1048" t="s">
        <v>114</v>
      </c>
      <c r="DM127" s="1048"/>
      <c r="DN127" s="1048"/>
      <c r="DO127" s="1048"/>
      <c r="DP127" s="1048"/>
      <c r="DQ127" s="1048" t="s">
        <v>114</v>
      </c>
      <c r="DR127" s="1048"/>
      <c r="DS127" s="1048"/>
      <c r="DT127" s="1048"/>
      <c r="DU127" s="1048"/>
      <c r="DV127" s="1049" t="s">
        <v>114</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125172</v>
      </c>
      <c r="AB128" s="1090"/>
      <c r="AC128" s="1090"/>
      <c r="AD128" s="1090"/>
      <c r="AE128" s="1091"/>
      <c r="AF128" s="1092">
        <v>105856</v>
      </c>
      <c r="AG128" s="1090"/>
      <c r="AH128" s="1090"/>
      <c r="AI128" s="1090"/>
      <c r="AJ128" s="1091"/>
      <c r="AK128" s="1092">
        <v>99045</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114</v>
      </c>
      <c r="BG128" s="1067"/>
      <c r="BH128" s="1067"/>
      <c r="BI128" s="1067"/>
      <c r="BJ128" s="1067"/>
      <c r="BK128" s="1067"/>
      <c r="BL128" s="1068"/>
      <c r="BM128" s="1066">
        <v>18.2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11002279</v>
      </c>
      <c r="AB129" s="959"/>
      <c r="AC129" s="959"/>
      <c r="AD129" s="959"/>
      <c r="AE129" s="960"/>
      <c r="AF129" s="961">
        <v>10958286</v>
      </c>
      <c r="AG129" s="959"/>
      <c r="AH129" s="959"/>
      <c r="AI129" s="959"/>
      <c r="AJ129" s="960"/>
      <c r="AK129" s="961">
        <v>10845841</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8.4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2313583</v>
      </c>
      <c r="AB130" s="959"/>
      <c r="AC130" s="959"/>
      <c r="AD130" s="959"/>
      <c r="AE130" s="960"/>
      <c r="AF130" s="961">
        <v>2293019</v>
      </c>
      <c r="AG130" s="959"/>
      <c r="AH130" s="959"/>
      <c r="AI130" s="959"/>
      <c r="AJ130" s="960"/>
      <c r="AK130" s="961">
        <v>2347953</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52.3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8688696</v>
      </c>
      <c r="AB131" s="998"/>
      <c r="AC131" s="998"/>
      <c r="AD131" s="998"/>
      <c r="AE131" s="999"/>
      <c r="AF131" s="1000">
        <v>8665267</v>
      </c>
      <c r="AG131" s="998"/>
      <c r="AH131" s="998"/>
      <c r="AI131" s="998"/>
      <c r="AJ131" s="999"/>
      <c r="AK131" s="1000">
        <v>8497888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8.7813752489999999</v>
      </c>
      <c r="AB132" s="1104"/>
      <c r="AC132" s="1104"/>
      <c r="AD132" s="1104"/>
      <c r="AE132" s="1105"/>
      <c r="AF132" s="1106">
        <v>8.9245720879999997</v>
      </c>
      <c r="AG132" s="1104"/>
      <c r="AH132" s="1104"/>
      <c r="AI132" s="1104"/>
      <c r="AJ132" s="1105"/>
      <c r="AK132" s="1106">
        <v>7.5624672860000004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13.3</v>
      </c>
      <c r="AB133" s="1111"/>
      <c r="AC133" s="1111"/>
      <c r="AD133" s="1111"/>
      <c r="AE133" s="1112"/>
      <c r="AF133" s="1110">
        <v>10.6</v>
      </c>
      <c r="AG133" s="1111"/>
      <c r="AH133" s="1111"/>
      <c r="AI133" s="1111"/>
      <c r="AJ133" s="1112"/>
      <c r="AK133" s="1110">
        <v>8.4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2791242</v>
      </c>
      <c r="L9" s="264">
        <v>95466</v>
      </c>
      <c r="M9" s="265">
        <v>84248</v>
      </c>
      <c r="N9" s="266">
        <v>13.3</v>
      </c>
    </row>
    <row r="10" spans="1:16">
      <c r="A10" s="248"/>
      <c r="B10" s="244"/>
      <c r="C10" s="244"/>
      <c r="D10" s="244"/>
      <c r="E10" s="244"/>
      <c r="F10" s="244"/>
      <c r="G10" s="1119" t="s">
        <v>479</v>
      </c>
      <c r="H10" s="1120"/>
      <c r="I10" s="1120"/>
      <c r="J10" s="1121"/>
      <c r="K10" s="267">
        <v>409122</v>
      </c>
      <c r="L10" s="268">
        <v>13993</v>
      </c>
      <c r="M10" s="269">
        <v>7169</v>
      </c>
      <c r="N10" s="270">
        <v>95.2</v>
      </c>
    </row>
    <row r="11" spans="1:16" ht="13.5" customHeight="1">
      <c r="A11" s="248"/>
      <c r="B11" s="244"/>
      <c r="C11" s="244"/>
      <c r="D11" s="244"/>
      <c r="E11" s="244"/>
      <c r="F11" s="244"/>
      <c r="G11" s="1119" t="s">
        <v>480</v>
      </c>
      <c r="H11" s="1120"/>
      <c r="I11" s="1120"/>
      <c r="J11" s="1121"/>
      <c r="K11" s="267">
        <v>350344</v>
      </c>
      <c r="L11" s="268">
        <v>11982</v>
      </c>
      <c r="M11" s="269">
        <v>9152</v>
      </c>
      <c r="N11" s="270">
        <v>30.9</v>
      </c>
    </row>
    <row r="12" spans="1:16" ht="13.5" customHeight="1">
      <c r="A12" s="248"/>
      <c r="B12" s="244"/>
      <c r="C12" s="244"/>
      <c r="D12" s="244"/>
      <c r="E12" s="244"/>
      <c r="F12" s="244"/>
      <c r="G12" s="1119" t="s">
        <v>481</v>
      </c>
      <c r="H12" s="1120"/>
      <c r="I12" s="1120"/>
      <c r="J12" s="1121"/>
      <c r="K12" s="267">
        <v>90497</v>
      </c>
      <c r="L12" s="268">
        <v>3095</v>
      </c>
      <c r="M12" s="269">
        <v>893</v>
      </c>
      <c r="N12" s="270">
        <v>246.6</v>
      </c>
    </row>
    <row r="13" spans="1:16" ht="13.5" customHeight="1">
      <c r="A13" s="248"/>
      <c r="B13" s="244"/>
      <c r="C13" s="244"/>
      <c r="D13" s="244"/>
      <c r="E13" s="244"/>
      <c r="F13" s="244"/>
      <c r="G13" s="1119" t="s">
        <v>482</v>
      </c>
      <c r="H13" s="1120"/>
      <c r="I13" s="1120"/>
      <c r="J13" s="1121"/>
      <c r="K13" s="267" t="s">
        <v>483</v>
      </c>
      <c r="L13" s="268" t="s">
        <v>483</v>
      </c>
      <c r="M13" s="269">
        <v>3</v>
      </c>
      <c r="N13" s="270" t="s">
        <v>483</v>
      </c>
    </row>
    <row r="14" spans="1:16" ht="13.5" customHeight="1">
      <c r="A14" s="248"/>
      <c r="B14" s="244"/>
      <c r="C14" s="244"/>
      <c r="D14" s="244"/>
      <c r="E14" s="244"/>
      <c r="F14" s="244"/>
      <c r="G14" s="1119" t="s">
        <v>484</v>
      </c>
      <c r="H14" s="1120"/>
      <c r="I14" s="1120"/>
      <c r="J14" s="1121"/>
      <c r="K14" s="267">
        <v>21588</v>
      </c>
      <c r="L14" s="268">
        <v>738</v>
      </c>
      <c r="M14" s="269">
        <v>3652</v>
      </c>
      <c r="N14" s="270">
        <v>-79.8</v>
      </c>
    </row>
    <row r="15" spans="1:16" ht="13.5" customHeight="1">
      <c r="A15" s="248"/>
      <c r="B15" s="244"/>
      <c r="C15" s="244"/>
      <c r="D15" s="244"/>
      <c r="E15" s="244"/>
      <c r="F15" s="244"/>
      <c r="G15" s="1119" t="s">
        <v>485</v>
      </c>
      <c r="H15" s="1120"/>
      <c r="I15" s="1120"/>
      <c r="J15" s="1121"/>
      <c r="K15" s="267">
        <v>50450</v>
      </c>
      <c r="L15" s="268">
        <v>1725</v>
      </c>
      <c r="M15" s="269">
        <v>2134</v>
      </c>
      <c r="N15" s="270">
        <v>-19.2</v>
      </c>
    </row>
    <row r="16" spans="1:16">
      <c r="A16" s="248"/>
      <c r="B16" s="244"/>
      <c r="C16" s="244"/>
      <c r="D16" s="244"/>
      <c r="E16" s="244"/>
      <c r="F16" s="244"/>
      <c r="G16" s="1122" t="s">
        <v>486</v>
      </c>
      <c r="H16" s="1123"/>
      <c r="I16" s="1123"/>
      <c r="J16" s="1124"/>
      <c r="K16" s="268">
        <v>-249150</v>
      </c>
      <c r="L16" s="268">
        <v>-8521</v>
      </c>
      <c r="M16" s="269">
        <v>-9248</v>
      </c>
      <c r="N16" s="270">
        <v>-7.9</v>
      </c>
    </row>
    <row r="17" spans="1:16">
      <c r="A17" s="248"/>
      <c r="B17" s="244"/>
      <c r="C17" s="244"/>
      <c r="D17" s="244"/>
      <c r="E17" s="244"/>
      <c r="F17" s="244"/>
      <c r="G17" s="1122" t="s">
        <v>173</v>
      </c>
      <c r="H17" s="1123"/>
      <c r="I17" s="1123"/>
      <c r="J17" s="1124"/>
      <c r="K17" s="268">
        <v>3464093</v>
      </c>
      <c r="L17" s="268">
        <v>118479</v>
      </c>
      <c r="M17" s="269">
        <v>98003</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10.33</v>
      </c>
      <c r="L21" s="281">
        <v>9.39</v>
      </c>
      <c r="M21" s="282">
        <v>0.94</v>
      </c>
      <c r="N21" s="249"/>
      <c r="O21" s="283"/>
      <c r="P21" s="279"/>
    </row>
    <row r="22" spans="1:16" s="284" customFormat="1">
      <c r="A22" s="279"/>
      <c r="B22" s="249"/>
      <c r="C22" s="249"/>
      <c r="D22" s="249"/>
      <c r="E22" s="249"/>
      <c r="F22" s="249"/>
      <c r="G22" s="1114" t="s">
        <v>492</v>
      </c>
      <c r="H22" s="1115"/>
      <c r="I22" s="1115"/>
      <c r="J22" s="1116"/>
      <c r="K22" s="285">
        <v>96.7</v>
      </c>
      <c r="L22" s="286">
        <v>97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1905508</v>
      </c>
      <c r="L32" s="294">
        <v>65172</v>
      </c>
      <c r="M32" s="295">
        <v>64926</v>
      </c>
      <c r="N32" s="296">
        <v>0.4</v>
      </c>
    </row>
    <row r="33" spans="1:16" ht="13.5" customHeight="1">
      <c r="A33" s="248"/>
      <c r="B33" s="244"/>
      <c r="C33" s="244"/>
      <c r="D33" s="244"/>
      <c r="E33" s="244"/>
      <c r="F33" s="244"/>
      <c r="G33" s="1130" t="s">
        <v>496</v>
      </c>
      <c r="H33" s="1131"/>
      <c r="I33" s="1131"/>
      <c r="J33" s="1132"/>
      <c r="K33" s="294" t="s">
        <v>483</v>
      </c>
      <c r="L33" s="294" t="s">
        <v>483</v>
      </c>
      <c r="M33" s="295" t="s">
        <v>483</v>
      </c>
      <c r="N33" s="296" t="s">
        <v>483</v>
      </c>
    </row>
    <row r="34" spans="1:16" ht="27" customHeight="1">
      <c r="A34" s="248"/>
      <c r="B34" s="244"/>
      <c r="C34" s="244"/>
      <c r="D34" s="244"/>
      <c r="E34" s="244"/>
      <c r="F34" s="244"/>
      <c r="G34" s="1130" t="s">
        <v>497</v>
      </c>
      <c r="H34" s="1131"/>
      <c r="I34" s="1131"/>
      <c r="J34" s="1132"/>
      <c r="K34" s="294" t="s">
        <v>483</v>
      </c>
      <c r="L34" s="294" t="s">
        <v>483</v>
      </c>
      <c r="M34" s="295">
        <v>24</v>
      </c>
      <c r="N34" s="296" t="s">
        <v>483</v>
      </c>
    </row>
    <row r="35" spans="1:16" ht="27" customHeight="1">
      <c r="A35" s="248"/>
      <c r="B35" s="244"/>
      <c r="C35" s="244"/>
      <c r="D35" s="244"/>
      <c r="E35" s="244"/>
      <c r="F35" s="244"/>
      <c r="G35" s="1130" t="s">
        <v>498</v>
      </c>
      <c r="H35" s="1131"/>
      <c r="I35" s="1131"/>
      <c r="J35" s="1132"/>
      <c r="K35" s="294">
        <v>1134915</v>
      </c>
      <c r="L35" s="294">
        <v>38816</v>
      </c>
      <c r="M35" s="295">
        <v>18007</v>
      </c>
      <c r="N35" s="296">
        <v>115.6</v>
      </c>
    </row>
    <row r="36" spans="1:16" ht="27" customHeight="1">
      <c r="A36" s="248"/>
      <c r="B36" s="244"/>
      <c r="C36" s="244"/>
      <c r="D36" s="244"/>
      <c r="E36" s="244"/>
      <c r="F36" s="244"/>
      <c r="G36" s="1130" t="s">
        <v>499</v>
      </c>
      <c r="H36" s="1131"/>
      <c r="I36" s="1131"/>
      <c r="J36" s="1132"/>
      <c r="K36" s="294">
        <v>35530</v>
      </c>
      <c r="L36" s="294">
        <v>1215</v>
      </c>
      <c r="M36" s="295">
        <v>3275</v>
      </c>
      <c r="N36" s="296">
        <v>-62.9</v>
      </c>
    </row>
    <row r="37" spans="1:16" ht="13.5" customHeight="1">
      <c r="A37" s="248"/>
      <c r="B37" s="244"/>
      <c r="C37" s="244"/>
      <c r="D37" s="244"/>
      <c r="E37" s="244"/>
      <c r="F37" s="244"/>
      <c r="G37" s="1130" t="s">
        <v>500</v>
      </c>
      <c r="H37" s="1131"/>
      <c r="I37" s="1131"/>
      <c r="J37" s="1132"/>
      <c r="K37" s="294">
        <v>13695</v>
      </c>
      <c r="L37" s="294">
        <v>468</v>
      </c>
      <c r="M37" s="295">
        <v>1233</v>
      </c>
      <c r="N37" s="296">
        <v>-62</v>
      </c>
    </row>
    <row r="38" spans="1:16" ht="27" customHeight="1">
      <c r="A38" s="248"/>
      <c r="B38" s="244"/>
      <c r="C38" s="244"/>
      <c r="D38" s="244"/>
      <c r="E38" s="244"/>
      <c r="F38" s="244"/>
      <c r="G38" s="1133" t="s">
        <v>501</v>
      </c>
      <c r="H38" s="1134"/>
      <c r="I38" s="1134"/>
      <c r="J38" s="1135"/>
      <c r="K38" s="297" t="s">
        <v>483</v>
      </c>
      <c r="L38" s="297" t="s">
        <v>483</v>
      </c>
      <c r="M38" s="298">
        <v>9</v>
      </c>
      <c r="N38" s="299" t="s">
        <v>483</v>
      </c>
      <c r="O38" s="293"/>
    </row>
    <row r="39" spans="1:16">
      <c r="A39" s="248"/>
      <c r="B39" s="244"/>
      <c r="C39" s="244"/>
      <c r="D39" s="244"/>
      <c r="E39" s="244"/>
      <c r="F39" s="244"/>
      <c r="G39" s="1133" t="s">
        <v>502</v>
      </c>
      <c r="H39" s="1134"/>
      <c r="I39" s="1134"/>
      <c r="J39" s="1135"/>
      <c r="K39" s="300">
        <v>-99045</v>
      </c>
      <c r="L39" s="300">
        <v>-3388</v>
      </c>
      <c r="M39" s="301">
        <v>-4280</v>
      </c>
      <c r="N39" s="302">
        <v>-20.8</v>
      </c>
      <c r="O39" s="293"/>
    </row>
    <row r="40" spans="1:16" ht="27" customHeight="1">
      <c r="A40" s="248"/>
      <c r="B40" s="244"/>
      <c r="C40" s="244"/>
      <c r="D40" s="244"/>
      <c r="E40" s="244"/>
      <c r="F40" s="244"/>
      <c r="G40" s="1130" t="s">
        <v>503</v>
      </c>
      <c r="H40" s="1131"/>
      <c r="I40" s="1131"/>
      <c r="J40" s="1132"/>
      <c r="K40" s="300">
        <v>-2347953</v>
      </c>
      <c r="L40" s="300">
        <v>-80305</v>
      </c>
      <c r="M40" s="301">
        <v>-56807</v>
      </c>
      <c r="N40" s="302">
        <v>41.4</v>
      </c>
      <c r="O40" s="293"/>
    </row>
    <row r="41" spans="1:16">
      <c r="A41" s="248"/>
      <c r="B41" s="244"/>
      <c r="C41" s="244"/>
      <c r="D41" s="244"/>
      <c r="E41" s="244"/>
      <c r="F41" s="244"/>
      <c r="G41" s="1136" t="s">
        <v>283</v>
      </c>
      <c r="H41" s="1137"/>
      <c r="I41" s="1137"/>
      <c r="J41" s="1138"/>
      <c r="K41" s="294">
        <v>642650</v>
      </c>
      <c r="L41" s="300">
        <v>21980</v>
      </c>
      <c r="M41" s="301">
        <v>26387</v>
      </c>
      <c r="N41" s="302">
        <v>-16.7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3460060</v>
      </c>
      <c r="J51" s="320">
        <v>114876</v>
      </c>
      <c r="K51" s="321">
        <v>-7.7</v>
      </c>
      <c r="L51" s="322">
        <v>78670</v>
      </c>
      <c r="M51" s="323">
        <v>3.1</v>
      </c>
      <c r="N51" s="324">
        <v>-10.8</v>
      </c>
    </row>
    <row r="52" spans="1:14">
      <c r="A52" s="248"/>
      <c r="B52" s="244"/>
      <c r="C52" s="244"/>
      <c r="D52" s="244"/>
      <c r="E52" s="244"/>
      <c r="F52" s="244"/>
      <c r="G52" s="325"/>
      <c r="H52" s="326" t="s">
        <v>514</v>
      </c>
      <c r="I52" s="327">
        <v>1326428</v>
      </c>
      <c r="J52" s="328">
        <v>44038</v>
      </c>
      <c r="K52" s="329">
        <v>14.9</v>
      </c>
      <c r="L52" s="330">
        <v>38094</v>
      </c>
      <c r="M52" s="331">
        <v>-7.3</v>
      </c>
      <c r="N52" s="332">
        <v>22.2</v>
      </c>
    </row>
    <row r="53" spans="1:14">
      <c r="A53" s="248"/>
      <c r="B53" s="244"/>
      <c r="C53" s="244"/>
      <c r="D53" s="244"/>
      <c r="E53" s="244"/>
      <c r="F53" s="244"/>
      <c r="G53" s="310" t="s">
        <v>515</v>
      </c>
      <c r="H53" s="311"/>
      <c r="I53" s="319">
        <v>1166892</v>
      </c>
      <c r="J53" s="320">
        <v>39207</v>
      </c>
      <c r="K53" s="321">
        <v>-65.900000000000006</v>
      </c>
      <c r="L53" s="322">
        <v>67201</v>
      </c>
      <c r="M53" s="323">
        <v>-14.6</v>
      </c>
      <c r="N53" s="324">
        <v>-51.3</v>
      </c>
    </row>
    <row r="54" spans="1:14">
      <c r="A54" s="248"/>
      <c r="B54" s="244"/>
      <c r="C54" s="244"/>
      <c r="D54" s="244"/>
      <c r="E54" s="244"/>
      <c r="F54" s="244"/>
      <c r="G54" s="325"/>
      <c r="H54" s="326" t="s">
        <v>514</v>
      </c>
      <c r="I54" s="327">
        <v>800166</v>
      </c>
      <c r="J54" s="328">
        <v>26885</v>
      </c>
      <c r="K54" s="329">
        <v>-39</v>
      </c>
      <c r="L54" s="330">
        <v>35210</v>
      </c>
      <c r="M54" s="331">
        <v>-7.6</v>
      </c>
      <c r="N54" s="332">
        <v>-31.4</v>
      </c>
    </row>
    <row r="55" spans="1:14">
      <c r="A55" s="248"/>
      <c r="B55" s="244"/>
      <c r="C55" s="244"/>
      <c r="D55" s="244"/>
      <c r="E55" s="244"/>
      <c r="F55" s="244"/>
      <c r="G55" s="310" t="s">
        <v>516</v>
      </c>
      <c r="H55" s="311"/>
      <c r="I55" s="319">
        <v>1533523</v>
      </c>
      <c r="J55" s="320">
        <v>51518</v>
      </c>
      <c r="K55" s="321">
        <v>31.4</v>
      </c>
      <c r="L55" s="322">
        <v>75709</v>
      </c>
      <c r="M55" s="323">
        <v>12.7</v>
      </c>
      <c r="N55" s="324">
        <v>18.7</v>
      </c>
    </row>
    <row r="56" spans="1:14">
      <c r="A56" s="248"/>
      <c r="B56" s="244"/>
      <c r="C56" s="244"/>
      <c r="D56" s="244"/>
      <c r="E56" s="244"/>
      <c r="F56" s="244"/>
      <c r="G56" s="325"/>
      <c r="H56" s="326" t="s">
        <v>514</v>
      </c>
      <c r="I56" s="327">
        <v>932450</v>
      </c>
      <c r="J56" s="328">
        <v>31325</v>
      </c>
      <c r="K56" s="329">
        <v>16.5</v>
      </c>
      <c r="L56" s="330">
        <v>35212</v>
      </c>
      <c r="M56" s="331">
        <v>0</v>
      </c>
      <c r="N56" s="332">
        <v>16.5</v>
      </c>
    </row>
    <row r="57" spans="1:14">
      <c r="A57" s="248"/>
      <c r="B57" s="244"/>
      <c r="C57" s="244"/>
      <c r="D57" s="244"/>
      <c r="E57" s="244"/>
      <c r="F57" s="244"/>
      <c r="G57" s="310" t="s">
        <v>517</v>
      </c>
      <c r="H57" s="311"/>
      <c r="I57" s="319">
        <v>1581152</v>
      </c>
      <c r="J57" s="320">
        <v>53491</v>
      </c>
      <c r="K57" s="321">
        <v>3.8</v>
      </c>
      <c r="L57" s="322">
        <v>90961</v>
      </c>
      <c r="M57" s="323">
        <v>20.100000000000001</v>
      </c>
      <c r="N57" s="324">
        <v>-16.3</v>
      </c>
    </row>
    <row r="58" spans="1:14">
      <c r="A58" s="248"/>
      <c r="B58" s="244"/>
      <c r="C58" s="244"/>
      <c r="D58" s="244"/>
      <c r="E58" s="244"/>
      <c r="F58" s="244"/>
      <c r="G58" s="325"/>
      <c r="H58" s="326" t="s">
        <v>514</v>
      </c>
      <c r="I58" s="327">
        <v>905410</v>
      </c>
      <c r="J58" s="328">
        <v>30631</v>
      </c>
      <c r="K58" s="329">
        <v>-2.2000000000000002</v>
      </c>
      <c r="L58" s="330">
        <v>37720</v>
      </c>
      <c r="M58" s="331">
        <v>7.1</v>
      </c>
      <c r="N58" s="332">
        <v>-9.3000000000000007</v>
      </c>
    </row>
    <row r="59" spans="1:14">
      <c r="A59" s="248"/>
      <c r="B59" s="244"/>
      <c r="C59" s="244"/>
      <c r="D59" s="244"/>
      <c r="E59" s="244"/>
      <c r="F59" s="244"/>
      <c r="G59" s="310" t="s">
        <v>518</v>
      </c>
      <c r="H59" s="311"/>
      <c r="I59" s="319">
        <v>1178051</v>
      </c>
      <c r="J59" s="320">
        <v>40292</v>
      </c>
      <c r="K59" s="321">
        <v>-24.7</v>
      </c>
      <c r="L59" s="322">
        <v>106614</v>
      </c>
      <c r="M59" s="323">
        <v>17.2</v>
      </c>
      <c r="N59" s="324">
        <v>-41.9</v>
      </c>
    </row>
    <row r="60" spans="1:14">
      <c r="A60" s="248"/>
      <c r="B60" s="244"/>
      <c r="C60" s="244"/>
      <c r="D60" s="244"/>
      <c r="E60" s="244"/>
      <c r="F60" s="244"/>
      <c r="G60" s="325"/>
      <c r="H60" s="326" t="s">
        <v>514</v>
      </c>
      <c r="I60" s="333">
        <v>786681</v>
      </c>
      <c r="J60" s="328">
        <v>26906</v>
      </c>
      <c r="K60" s="329">
        <v>-12.2</v>
      </c>
      <c r="L60" s="330">
        <v>45545</v>
      </c>
      <c r="M60" s="331">
        <v>20.7</v>
      </c>
      <c r="N60" s="332">
        <v>-32.9</v>
      </c>
    </row>
    <row r="61" spans="1:14">
      <c r="A61" s="248"/>
      <c r="B61" s="244"/>
      <c r="C61" s="244"/>
      <c r="D61" s="244"/>
      <c r="E61" s="244"/>
      <c r="F61" s="244"/>
      <c r="G61" s="310" t="s">
        <v>519</v>
      </c>
      <c r="H61" s="334"/>
      <c r="I61" s="335">
        <v>1783936</v>
      </c>
      <c r="J61" s="336">
        <v>59877</v>
      </c>
      <c r="K61" s="337">
        <v>-12.6</v>
      </c>
      <c r="L61" s="338">
        <v>83831</v>
      </c>
      <c r="M61" s="339">
        <v>7.7</v>
      </c>
      <c r="N61" s="324">
        <v>-20.3</v>
      </c>
    </row>
    <row r="62" spans="1:14">
      <c r="A62" s="248"/>
      <c r="B62" s="244"/>
      <c r="C62" s="244"/>
      <c r="D62" s="244"/>
      <c r="E62" s="244"/>
      <c r="F62" s="244"/>
      <c r="G62" s="325"/>
      <c r="H62" s="326" t="s">
        <v>514</v>
      </c>
      <c r="I62" s="327">
        <v>950227</v>
      </c>
      <c r="J62" s="328">
        <v>31957</v>
      </c>
      <c r="K62" s="329">
        <v>-4.4000000000000004</v>
      </c>
      <c r="L62" s="330">
        <v>38356</v>
      </c>
      <c r="M62" s="331">
        <v>2.6</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16.059999999999999</v>
      </c>
      <c r="G47" s="12">
        <v>16.27</v>
      </c>
      <c r="H47" s="12">
        <v>16.2</v>
      </c>
      <c r="I47" s="12">
        <v>18.399999999999999</v>
      </c>
      <c r="J47" s="13">
        <v>17.600000000000001</v>
      </c>
    </row>
    <row r="48" spans="2:10" ht="57.75" customHeight="1">
      <c r="B48" s="14"/>
      <c r="C48" s="1141" t="s">
        <v>4</v>
      </c>
      <c r="D48" s="1141"/>
      <c r="E48" s="1142"/>
      <c r="F48" s="15">
        <v>5.9</v>
      </c>
      <c r="G48" s="16">
        <v>6.12</v>
      </c>
      <c r="H48" s="16">
        <v>6.32</v>
      </c>
      <c r="I48" s="16">
        <v>5.19</v>
      </c>
      <c r="J48" s="17">
        <v>7.07</v>
      </c>
    </row>
    <row r="49" spans="2:10" ht="57.75" customHeight="1" thickBot="1">
      <c r="B49" s="18"/>
      <c r="C49" s="1143" t="s">
        <v>5</v>
      </c>
      <c r="D49" s="1143"/>
      <c r="E49" s="1144"/>
      <c r="F49" s="19">
        <v>4.59</v>
      </c>
      <c r="G49" s="20">
        <v>0.76</v>
      </c>
      <c r="H49" s="20">
        <v>0.22</v>
      </c>
      <c r="I49" s="20">
        <v>0.98</v>
      </c>
      <c r="J49" s="21">
        <v>0.84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4.8499999999999996</v>
      </c>
      <c r="G34" s="33">
        <v>5.29</v>
      </c>
      <c r="H34" s="33">
        <v>6.14</v>
      </c>
      <c r="I34" s="33">
        <v>6.53</v>
      </c>
      <c r="J34" s="34">
        <v>7.31</v>
      </c>
      <c r="K34" s="22"/>
      <c r="L34" s="22"/>
      <c r="M34" s="22"/>
      <c r="N34" s="22"/>
      <c r="O34" s="22"/>
      <c r="P34" s="22"/>
    </row>
    <row r="35" spans="1:16" ht="39" customHeight="1">
      <c r="A35" s="22"/>
      <c r="B35" s="35"/>
      <c r="C35" s="1145" t="s">
        <v>527</v>
      </c>
      <c r="D35" s="1146"/>
      <c r="E35" s="1147"/>
      <c r="F35" s="36">
        <v>5.89</v>
      </c>
      <c r="G35" s="37">
        <v>6.12</v>
      </c>
      <c r="H35" s="37">
        <v>6.31</v>
      </c>
      <c r="I35" s="37">
        <v>5.18</v>
      </c>
      <c r="J35" s="38">
        <v>7.06</v>
      </c>
      <c r="K35" s="22"/>
      <c r="L35" s="22"/>
      <c r="M35" s="22"/>
      <c r="N35" s="22"/>
      <c r="O35" s="22"/>
      <c r="P35" s="22"/>
    </row>
    <row r="36" spans="1:16" ht="39" customHeight="1">
      <c r="A36" s="22"/>
      <c r="B36" s="35"/>
      <c r="C36" s="1145" t="s">
        <v>528</v>
      </c>
      <c r="D36" s="1146"/>
      <c r="E36" s="1147"/>
      <c r="F36" s="36">
        <v>1.49</v>
      </c>
      <c r="G36" s="37">
        <v>1.72</v>
      </c>
      <c r="H36" s="37">
        <v>1.95</v>
      </c>
      <c r="I36" s="37">
        <v>1.97</v>
      </c>
      <c r="J36" s="38">
        <v>1.61</v>
      </c>
      <c r="K36" s="22"/>
      <c r="L36" s="22"/>
      <c r="M36" s="22"/>
      <c r="N36" s="22"/>
      <c r="O36" s="22"/>
      <c r="P36" s="22"/>
    </row>
    <row r="37" spans="1:16" ht="39" customHeight="1">
      <c r="A37" s="22"/>
      <c r="B37" s="35"/>
      <c r="C37" s="1145" t="s">
        <v>529</v>
      </c>
      <c r="D37" s="1146"/>
      <c r="E37" s="1147"/>
      <c r="F37" s="36" t="s">
        <v>483</v>
      </c>
      <c r="G37" s="37" t="s">
        <v>483</v>
      </c>
      <c r="H37" s="37" t="s">
        <v>483</v>
      </c>
      <c r="I37" s="37" t="s">
        <v>483</v>
      </c>
      <c r="J37" s="38">
        <v>1.27</v>
      </c>
      <c r="K37" s="22"/>
      <c r="L37" s="22"/>
      <c r="M37" s="22"/>
      <c r="N37" s="22"/>
      <c r="O37" s="22"/>
      <c r="P37" s="22"/>
    </row>
    <row r="38" spans="1:16" ht="39" customHeight="1">
      <c r="A38" s="22"/>
      <c r="B38" s="35"/>
      <c r="C38" s="1145" t="s">
        <v>530</v>
      </c>
      <c r="D38" s="1146"/>
      <c r="E38" s="1147"/>
      <c r="F38" s="36">
        <v>1.25</v>
      </c>
      <c r="G38" s="37">
        <v>0.7</v>
      </c>
      <c r="H38" s="37">
        <v>0.76</v>
      </c>
      <c r="I38" s="37">
        <v>1.07</v>
      </c>
      <c r="J38" s="38">
        <v>0.77</v>
      </c>
      <c r="K38" s="22"/>
      <c r="L38" s="22"/>
      <c r="M38" s="22"/>
      <c r="N38" s="22"/>
      <c r="O38" s="22"/>
      <c r="P38" s="22"/>
    </row>
    <row r="39" spans="1:16" ht="39" customHeight="1">
      <c r="A39" s="22"/>
      <c r="B39" s="35"/>
      <c r="C39" s="1145" t="s">
        <v>531</v>
      </c>
      <c r="D39" s="1146"/>
      <c r="E39" s="1147"/>
      <c r="F39" s="36">
        <v>4.67</v>
      </c>
      <c r="G39" s="37">
        <v>6.46</v>
      </c>
      <c r="H39" s="37">
        <v>6.12</v>
      </c>
      <c r="I39" s="37">
        <v>3.01</v>
      </c>
      <c r="J39" s="38">
        <v>0.55000000000000004</v>
      </c>
      <c r="K39" s="22"/>
      <c r="L39" s="22"/>
      <c r="M39" s="22"/>
      <c r="N39" s="22"/>
      <c r="O39" s="22"/>
      <c r="P39" s="22"/>
    </row>
    <row r="40" spans="1:16" ht="39" customHeight="1">
      <c r="A40" s="22"/>
      <c r="B40" s="35"/>
      <c r="C40" s="1145" t="s">
        <v>532</v>
      </c>
      <c r="D40" s="1146"/>
      <c r="E40" s="1147"/>
      <c r="F40" s="36">
        <v>0.04</v>
      </c>
      <c r="G40" s="37">
        <v>0</v>
      </c>
      <c r="H40" s="37">
        <v>0.01</v>
      </c>
      <c r="I40" s="37">
        <v>0.04</v>
      </c>
      <c r="J40" s="38">
        <v>0.12</v>
      </c>
      <c r="K40" s="22"/>
      <c r="L40" s="22"/>
      <c r="M40" s="22"/>
      <c r="N40" s="22"/>
      <c r="O40" s="22"/>
      <c r="P40" s="22"/>
    </row>
    <row r="41" spans="1:16" ht="39" customHeight="1">
      <c r="A41" s="22"/>
      <c r="B41" s="35"/>
      <c r="C41" s="1145" t="s">
        <v>533</v>
      </c>
      <c r="D41" s="1146"/>
      <c r="E41" s="1147"/>
      <c r="F41" s="36" t="s">
        <v>483</v>
      </c>
      <c r="G41" s="37" t="s">
        <v>483</v>
      </c>
      <c r="H41" s="37" t="s">
        <v>483</v>
      </c>
      <c r="I41" s="37" t="s">
        <v>483</v>
      </c>
      <c r="J41" s="38">
        <v>0.08</v>
      </c>
      <c r="K41" s="22"/>
      <c r="L41" s="22"/>
      <c r="M41" s="22"/>
      <c r="N41" s="22"/>
      <c r="O41" s="22"/>
      <c r="P41" s="22"/>
    </row>
    <row r="42" spans="1:16" ht="39" customHeight="1">
      <c r="A42" s="22"/>
      <c r="B42" s="39"/>
      <c r="C42" s="1145" t="s">
        <v>534</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535</v>
      </c>
      <c r="D43" s="1149"/>
      <c r="E43" s="1150"/>
      <c r="F43" s="41">
        <v>0.96</v>
      </c>
      <c r="G43" s="42">
        <v>0.75</v>
      </c>
      <c r="H43" s="42">
        <v>0.25</v>
      </c>
      <c r="I43" s="42">
        <v>0.89</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2917</v>
      </c>
      <c r="L45" s="60">
        <v>2575</v>
      </c>
      <c r="M45" s="60">
        <v>2152</v>
      </c>
      <c r="N45" s="60">
        <v>2075</v>
      </c>
      <c r="O45" s="61">
        <v>1906</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967</v>
      </c>
      <c r="L48" s="64">
        <v>1031</v>
      </c>
      <c r="M48" s="64">
        <v>1031</v>
      </c>
      <c r="N48" s="64">
        <v>1079</v>
      </c>
      <c r="O48" s="65">
        <v>1135</v>
      </c>
      <c r="P48" s="48"/>
      <c r="Q48" s="48"/>
      <c r="R48" s="48"/>
      <c r="S48" s="48"/>
      <c r="T48" s="48"/>
      <c r="U48" s="48"/>
    </row>
    <row r="49" spans="1:21" ht="30.75" customHeight="1">
      <c r="A49" s="48"/>
      <c r="B49" s="1163"/>
      <c r="C49" s="1164"/>
      <c r="D49" s="62"/>
      <c r="E49" s="1155" t="s">
        <v>16</v>
      </c>
      <c r="F49" s="1155"/>
      <c r="G49" s="1155"/>
      <c r="H49" s="1155"/>
      <c r="I49" s="1155"/>
      <c r="J49" s="1156"/>
      <c r="K49" s="63">
        <v>50</v>
      </c>
      <c r="L49" s="64">
        <v>47</v>
      </c>
      <c r="M49" s="64">
        <v>1</v>
      </c>
      <c r="N49" s="64">
        <v>2</v>
      </c>
      <c r="O49" s="65">
        <v>36</v>
      </c>
      <c r="P49" s="48"/>
      <c r="Q49" s="48"/>
      <c r="R49" s="48"/>
      <c r="S49" s="48"/>
      <c r="T49" s="48"/>
      <c r="U49" s="48"/>
    </row>
    <row r="50" spans="1:21" ht="30.75" customHeight="1">
      <c r="A50" s="48"/>
      <c r="B50" s="1163"/>
      <c r="C50" s="1164"/>
      <c r="D50" s="62"/>
      <c r="E50" s="1155" t="s">
        <v>17</v>
      </c>
      <c r="F50" s="1155"/>
      <c r="G50" s="1155"/>
      <c r="H50" s="1155"/>
      <c r="I50" s="1155"/>
      <c r="J50" s="1156"/>
      <c r="K50" s="63">
        <v>18</v>
      </c>
      <c r="L50" s="64">
        <v>18</v>
      </c>
      <c r="M50" s="64">
        <v>17</v>
      </c>
      <c r="N50" s="64">
        <v>16</v>
      </c>
      <c r="O50" s="65">
        <v>14</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2450</v>
      </c>
      <c r="L52" s="64">
        <v>2436</v>
      </c>
      <c r="M52" s="64">
        <v>2439</v>
      </c>
      <c r="N52" s="64">
        <v>2399</v>
      </c>
      <c r="O52" s="65">
        <v>2447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1502</v>
      </c>
      <c r="L53" s="69">
        <v>1235</v>
      </c>
      <c r="M53" s="69">
        <v>762</v>
      </c>
      <c r="N53" s="69">
        <v>773</v>
      </c>
      <c r="O53" s="70">
        <v>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2016-04-21T08:02:20Z</cp:lastPrinted>
  <dcterms:created xsi:type="dcterms:W3CDTF">2016-02-15T01:22:27Z</dcterms:created>
  <dcterms:modified xsi:type="dcterms:W3CDTF">2016-05-02T11:32:32Z</dcterms:modified>
</cp:coreProperties>
</file>