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c r="BE35" i="9" s="1"/>
  <c r="BE36" i="9" s="1"/>
  <c r="BE37" i="9" s="1"/>
</calcChain>
</file>

<file path=xl/sharedStrings.xml><?xml version="1.0" encoding="utf-8"?>
<sst xmlns="http://schemas.openxmlformats.org/spreadsheetml/2006/main" count="1005" uniqueCount="559">
  <si>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</si>
  <si>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</si>
  <si>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</si>
  <si>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</si>
  <si>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</si>
  <si>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</si>
  <si>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</si>
  <si>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</si>
  <si>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</si>
  <si>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</si>
  <si>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</si>
  <si>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</si>
  <si>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</si>
  <si>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</si>
  <si>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</si>
  <si>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</si>
  <si>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</si>
  <si>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</si>
  <si>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</si>
  <si>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</si>
  <si>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</si>
  <si>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</si>
  <si>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</si>
  <si>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</si>
  <si>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</si>
  <si>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</si>
  <si>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</si>
  <si>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</si>
  <si>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</si>
  <si>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</si>
  <si>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</si>
  <si>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</si>
  <si>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</si>
  <si>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</si>
  <si>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</si>
  <si>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</si>
  <si>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</si>
  <si>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</si>
  <si>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</si>
  <si>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</si>
  <si>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</si>
  <si>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</si>
  <si>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</si>
  <si>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</si>
  <si>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</si>
  <si>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</si>
  <si>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</si>
  <si>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</si>
  <si>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</si>
  <si>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</si>
  <si>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</si>
  <si>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</si>
  <si>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</si>
  <si>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</si>
  <si>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</si>
  <si>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</si>
  <si>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</si>
  <si>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</si>
  <si>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</si>
  <si>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</si>
  <si>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</si>
  <si>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</si>
  <si>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</si>
  <si>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</si>
  <si>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</si>
  <si>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</si>
  <si>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</si>
  <si>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</si>
  <si>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</si>
  <si>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</si>
  <si>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</si>
  <si>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</si>
  <si>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</si>
  <si>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</si>
  <si>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</si>
  <si>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</si>
  <si>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</si>
  <si>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</si>
  <si>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</si>
  <si>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</si>
  <si>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</si>
  <si>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</si>
  <si>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</si>
  <si>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</si>
  <si>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</si>
  <si>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</si>
  <si>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</si>
  <si>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</si>
  <si>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</si>
  <si>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</si>
  <si>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</si>
  <si>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</si>
  <si>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</si>
  <si>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</si>
  <si>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</si>
  <si>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</si>
  <si>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</si>
  <si>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</si>
  <si>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</si>
  <si>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</si>
  <si>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</si>
  <si>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</si>
  <si>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</si>
  <si>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</si>
  <si>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</si>
  <si>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</si>
  <si>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</si>
  <si>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</si>
  <si>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</si>
  <si>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</si>
  <si>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</si>
  <si>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</si>
  <si>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</si>
  <si>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</si>
  <si>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</si>
  <si>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</si>
  <si>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</si>
  <si>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</si>
  <si>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</si>
  <si>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</si>
  <si>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</si>
  <si>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</si>
  <si>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</si>
  <si>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</si>
  <si>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</si>
  <si>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</si>
  <si>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</si>
  <si>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</si>
  <si>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</si>
  <si>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</si>
  <si>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</si>
  <si>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</si>
  <si>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</si>
  <si>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</si>
  <si>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</si>
  <si>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</si>
  <si>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</si>
  <si>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</si>
  <si>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</si>
  <si>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</si>
  <si>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</si>
  <si>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</si>
  <si>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</si>
  <si>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</si>
  <si>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</si>
  <si>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</si>
  <si>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</si>
  <si>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</si>
  <si>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</si>
  <si>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</si>
  <si>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</si>
  <si>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</si>
  <si>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</si>
  <si>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</si>
  <si>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</si>
  <si>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</si>
  <si>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</si>
  <si>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</si>
  <si>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</si>
  <si>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</si>
  <si>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</si>
  <si>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</si>
  <si>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</si>
  <si>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</si>
  <si>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</si>
  <si>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</si>
  <si>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</si>
  <si>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</si>
  <si>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</si>
  <si>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</si>
  <si>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</si>
  <si>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</si>
  <si>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</si>
  <si>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</si>
  <si>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</si>
  <si>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</si>
  <si>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</si>
  <si>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</si>
  <si>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</si>
  <si>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</si>
  <si>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</si>
  <si>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</si>
  <si>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</si>
  <si>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</si>
  <si>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</si>
  <si>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</si>
  <si>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</si>
  <si>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</si>
  <si>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</si>
  <si>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</si>
  <si>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</si>
  <si>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</si>
  <si>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</si>
  <si>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</si>
  <si>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</si>
  <si>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長野県駒ケ根市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</si>
  <si>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</si>
  <si>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</si>
  <si>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</si>
  <si>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</si>
  <si>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</si>
  <si>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</si>
  <si>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</si>
  <si>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</si>
  <si>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</si>
  <si>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</si>
  <si>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</si>
  <si>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</si>
  <si>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</si>
  <si>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</si>
  <si>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</si>
  <si>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</si>
  <si>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</si>
  <si>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</si>
  <si>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</si>
  <si>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</si>
  <si>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</si>
  <si>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</si>
  <si>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</si>
  <si>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</si>
  <si>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</si>
  <si>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</si>
  <si>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</si>
  <si>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</si>
  <si>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</si>
  <si>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</si>
  <si>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</si>
  <si>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</si>
  <si>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</si>
  <si>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</si>
  <si>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</si>
  <si>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</si>
  <si>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</si>
  <si>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</si>
  <si>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</si>
  <si>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</si>
  <si>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</si>
  <si>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</si>
  <si>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</si>
  <si>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</si>
  <si>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</si>
  <si>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</si>
  <si>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</si>
  <si>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</si>
  <si>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</si>
  <si>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</si>
  <si>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</si>
  <si>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</si>
  <si>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</si>
  <si>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</si>
  <si>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</si>
  <si>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</si>
  <si>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</si>
  <si>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</si>
  <si>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</si>
  <si>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</si>
  <si>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</si>
  <si>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</si>
  <si>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</si>
  <si>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</si>
  <si>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</si>
  <si>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</si>
  <si>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</si>
  <si>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</si>
  <si>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</si>
  <si>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</si>
  <si>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</si>
  <si>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</si>
  <si>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</si>
  <si>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</si>
  <si>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</si>
  <si>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</si>
  <si>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</si>
  <si>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</si>
  <si>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</si>
  <si>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</si>
  <si>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</si>
  <si>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</si>
  <si>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</si>
  <si>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</si>
  <si>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</si>
  <si>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</si>
  <si>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</si>
  <si>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</si>
  <si>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</si>
  <si>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</si>
  <si>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</si>
  <si>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</si>
  <si>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</si>
  <si>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</si>
  <si>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</si>
  <si>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</si>
  <si>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</si>
  <si>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</si>
  <si>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</si>
  <si>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</si>
  <si>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</si>
  <si>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</si>
  <si>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</si>
  <si>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</si>
  <si>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</si>
  <si>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</si>
  <si>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</si>
  <si>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</si>
  <si>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</si>
  <si>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</si>
  <si>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</si>
  <si>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</si>
  <si>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</si>
  <si>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</si>
  <si>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</si>
  <si>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</si>
  <si>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</si>
  <si>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</si>
  <si>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</si>
  <si>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</si>
  <si>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</si>
  <si>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</si>
  <si>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</si>
  <si>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</si>
  <si>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</si>
  <si>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</si>
  <si>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</si>
  <si>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</si>
  <si>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</si>
  <si>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</si>
  <si>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</si>
  <si>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</si>
  <si>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</si>
  <si>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</si>
  <si>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</si>
  <si>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</si>
  <si>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</si>
  <si>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</si>
  <si>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</si>
  <si>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</si>
  <si>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</si>
  <si>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</si>
  <si>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</si>
  <si>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</si>
  <si>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</si>
  <si>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</si>
  <si>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</si>
  <si>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</si>
  <si>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</si>
  <si>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</si>
  <si>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長野県駒ケ根市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</si>
  <si>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</si>
  <si>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</si>
  <si>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</si>
  <si>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</si>
  <si>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</si>
  <si>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</si>
  <si>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</si>
  <si>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</si>
  <si>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</si>
  <si>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</si>
  <si>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</si>
  <si>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</si>
  <si>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</si>
  <si>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</si>
  <si>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</si>
  <si>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</si>
  <si>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</si>
  <si>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</si>
  <si>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</si>
  <si>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</si>
  <si>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</si>
  <si>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</si>
  <si>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</si>
  <si>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</si>
  <si>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</si>
  <si>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</si>
  <si>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</si>
  <si>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</si>
  <si>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</si>
  <si>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</si>
  <si>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</si>
  <si>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</si>
  <si>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</si>
  <si>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</si>
  <si>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</si>
  <si>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</si>
  <si>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</si>
  <si>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</si>
  <si>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</si>
  <si>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</si>
  <si>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</si>
  <si>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</si>
  <si>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公設地方卸売市場特別会計</t>
    <phoneticPr fontId="5"/>
  </si>
  <si>
    <t>駒ヶ根高原別荘地特別会計</t>
    <phoneticPr fontId="5"/>
  </si>
  <si>
    <t>特定公共下水道特別会計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</si>
  <si>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</si>
  <si>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</si>
  <si>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</si>
  <si>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</si>
  <si>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</si>
  <si>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</si>
  <si>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</si>
  <si>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</si>
  <si>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</si>
  <si>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</si>
  <si>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</si>
  <si>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</si>
  <si>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</si>
  <si>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</si>
  <si>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</si>
  <si>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</si>
  <si>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</si>
  <si>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</si>
  <si>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</si>
  <si>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</si>
  <si>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</si>
  <si>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</si>
  <si>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</si>
  <si>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</si>
  <si>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</si>
  <si>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</si>
  <si>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</si>
  <si>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</si>
  <si>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</si>
  <si>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</si>
  <si>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</si>
  <si>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</si>
  <si>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</si>
  <si>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</si>
  <si>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</si>
  <si>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</si>
  <si>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</si>
  <si>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</si>
  <si>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</si>
  <si>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</si>
  <si>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</si>
  <si>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</si>
  <si>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</si>
  <si>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</si>
  <si>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</si>
  <si>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</si>
  <si>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</si>
  <si>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</si>
  <si>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</si>
  <si>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</si>
  <si>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</si>
  <si>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</si>
  <si>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</si>
  <si>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</si>
  <si>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</si>
  <si>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</si>
  <si>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</si>
  <si>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</si>
  <si>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</si>
  <si>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</si>
  <si>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</si>
  <si>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</si>
  <si>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</si>
  <si>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</si>
  <si>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</si>
  <si>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</si>
  <si>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</si>
  <si>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</si>
  <si>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</si>
  <si>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</si>
  <si>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</si>
  <si>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</si>
  <si>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</si>
  <si>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</si>
  <si>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</si>
  <si>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</si>
  <si>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</si>
  <si>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</si>
  <si>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</si>
  <si>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</si>
  <si>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</si>
  <si>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</si>
  <si>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</si>
  <si>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</si>
  <si>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</si>
  <si>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</si>
  <si>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</si>
  <si>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</si>
  <si>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</si>
  <si>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</si>
  <si>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</si>
  <si>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</si>
  <si>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</si>
  <si>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</si>
  <si>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</si>
  <si>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</si>
  <si>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</si>
  <si>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</si>
  <si>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</si>
  <si>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</si>
  <si>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</si>
  <si>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</si>
  <si>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</si>
  <si>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</si>
  <si>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</si>
  <si>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</si>
  <si>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</si>
  <si>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</si>
  <si>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</si>
  <si>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</si>
  <si>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</si>
  <si>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</si>
  <si>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</si>
  <si>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</si>
  <si>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</si>
  <si>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</si>
  <si>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</si>
  <si>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</si>
  <si>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</si>
  <si>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</si>
  <si>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</si>
  <si>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</si>
  <si>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</si>
  <si>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</si>
  <si>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</si>
  <si>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</si>
  <si>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</si>
  <si>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</si>
  <si>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</si>
  <si>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</si>
  <si>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</si>
  <si>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</si>
  <si>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</si>
  <si>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</si>
  <si>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</si>
  <si>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0.35</t>
  </si>
  <si>
    <t>▲ 0.07</t>
  </si>
  <si>
    <t>公共下水道事業会計</t>
  </si>
  <si>
    <t>水道事業会計</t>
  </si>
  <si>
    <t>一般会計</t>
  </si>
  <si>
    <t>国民健康保険特別会計</t>
  </si>
  <si>
    <t>特定公共下水道特別会計</t>
  </si>
  <si>
    <t>介護保険特別会計</t>
  </si>
  <si>
    <t>駒ヶ根高原別荘地特別会計</t>
  </si>
  <si>
    <t>後期高齢者医療特別会計</t>
  </si>
  <si>
    <t>その他会計（赤字）</t>
  </si>
  <si>
    <t>その他会計（黒字）</t>
  </si>
  <si>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</si>
  <si>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</si>
  <si>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</si>
  <si>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</si>
  <si>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</si>
  <si>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伊南行政組合（一般会計）</t>
    <rPh sb="0" eb="2">
      <t>イナ</t>
    </rPh>
    <rPh sb="2" eb="4">
      <t>ギョウセイ</t>
    </rPh>
    <rPh sb="4" eb="6">
      <t>クミアイ</t>
    </rPh>
    <rPh sb="7" eb="9">
      <t>イッパン</t>
    </rPh>
    <rPh sb="9" eb="11">
      <t>カイケイ</t>
    </rPh>
    <phoneticPr fontId="2"/>
  </si>
  <si>
    <t>伊南行政組合（病院事業会計）</t>
    <rPh sb="0" eb="2">
      <t>イナ</t>
    </rPh>
    <rPh sb="2" eb="4">
      <t>ギョウセイ</t>
    </rPh>
    <rPh sb="4" eb="6">
      <t>クミアイ</t>
    </rPh>
    <rPh sb="7" eb="9">
      <t>ビョウイン</t>
    </rPh>
    <rPh sb="9" eb="11">
      <t>ジギョウ</t>
    </rPh>
    <rPh sb="11" eb="1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</si>
  <si>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</si>
  <si>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</si>
  <si>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</si>
  <si>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</si>
  <si>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</si>
  <si>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駒ヶ根市土地開発公社</t>
    <rPh sb="0" eb="4">
      <t>コマガネシ</t>
    </rPh>
    <rPh sb="4" eb="6">
      <t>トチ</t>
    </rPh>
    <rPh sb="6" eb="8">
      <t>カイハツ</t>
    </rPh>
    <rPh sb="8" eb="10">
      <t>コウシャ</t>
    </rPh>
    <phoneticPr fontId="2"/>
  </si>
  <si>
    <t>公益財団法人駒ヶ根市文化財団</t>
    <rPh sb="0" eb="2">
      <t>コウエキ</t>
    </rPh>
    <rPh sb="2" eb="4">
      <t>ザイダン</t>
    </rPh>
    <rPh sb="4" eb="6">
      <t>ホウジン</t>
    </rPh>
    <rPh sb="6" eb="10">
      <t>コマガネシ</t>
    </rPh>
    <rPh sb="10" eb="12">
      <t>ブンカ</t>
    </rPh>
    <rPh sb="12" eb="14">
      <t>ザイダン</t>
    </rPh>
    <phoneticPr fontId="2"/>
  </si>
  <si>
    <t>一般財団法人駒ヶ根市給食財団</t>
    <rPh sb="0" eb="2">
      <t>イッパン</t>
    </rPh>
    <rPh sb="2" eb="4">
      <t>ザイダン</t>
    </rPh>
    <rPh sb="4" eb="6">
      <t>ホウジン</t>
    </rPh>
    <rPh sb="6" eb="10">
      <t>コマガネシ</t>
    </rPh>
    <rPh sb="10" eb="12">
      <t>キュウショク</t>
    </rPh>
    <rPh sb="12" eb="14">
      <t>ザイダン</t>
    </rPh>
    <phoneticPr fontId="2"/>
  </si>
  <si>
    <t>駒ヶ根観光開発株式会社</t>
    <rPh sb="0" eb="3">
      <t>コマガネ</t>
    </rPh>
    <rPh sb="3" eb="5">
      <t>カンコウ</t>
    </rPh>
    <rPh sb="5" eb="7">
      <t>カイハツ</t>
    </rPh>
    <rPh sb="7" eb="9">
      <t>カブシキ</t>
    </rPh>
    <rPh sb="9" eb="11">
      <t>カイシャ</t>
    </rPh>
    <phoneticPr fontId="2"/>
  </si>
  <si>
    <t>駒ヶ根高原温泉開発株式会社</t>
    <rPh sb="0" eb="3">
      <t>コマガネ</t>
    </rPh>
    <rPh sb="3" eb="5">
      <t>コウゲン</t>
    </rPh>
    <rPh sb="5" eb="7">
      <t>オンセン</t>
    </rPh>
    <rPh sb="7" eb="9">
      <t>カイハツ</t>
    </rPh>
    <rPh sb="9" eb="11">
      <t>カブシキ</t>
    </rPh>
    <rPh sb="11" eb="13">
      <t>カイシャ</t>
    </rPh>
    <phoneticPr fontId="2"/>
  </si>
  <si>
    <t>南信州ビール株式会社</t>
    <rPh sb="0" eb="1">
      <t>ミナミ</t>
    </rPh>
    <rPh sb="1" eb="3">
      <t>シンシュウ</t>
    </rPh>
    <rPh sb="6" eb="8">
      <t>カブシキ</t>
    </rPh>
    <rPh sb="8" eb="10">
      <t>カイシャ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</si>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</sst>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93466</c:v>
                </c:pt>
                <c:pt idx="1">
                  <c:v>71016</c:v>
                </c:pt>
                <c:pt idx="2">
                  <c:v>72375</c:v>
                </c:pt>
                <c:pt idx="3">
                  <c:v>77934</c:v>
                </c:pt>
                <c:pt idx="4">
                  <c:v>47952</c:v>
                </c:pt>
              </c:numCache>
            </c:numRef>
          </c:val>
          <c:smooth val="0"/>
        </c:ser>
        <c:dLbls>
          <c:showLegendKey val="0"/>
          <c:showVal val="0"/>
          <c:showCatName val="0"/>
          <c:showSerName val="0"/>
          <c:showPercent val="0"/>
          <c:showBubbleSize val="0"/>
        </c:dLbls>
        <c:marker val="1"/>
        <c:smooth val="0"/>
        <c:axId val="83645952"/>
        <c:axId val="83647872"/>
      </c:lineChart>
      <c:catAx>
        <c:axId val="83645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647872"/>
        <c:crosses val="autoZero"/>
        <c:auto val="1"/>
        <c:lblAlgn val="ctr"/>
        <c:lblOffset val="100"/>
        <c:tickLblSkip val="1"/>
        <c:tickMarkSkip val="1"/>
        <c:noMultiLvlLbl val="0"/>
      </c:catAx>
      <c:valAx>
        <c:axId val="836478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64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3.07</c:v>
                </c:pt>
                <c:pt idx="1">
                  <c:v>3.67</c:v>
                </c:pt>
                <c:pt idx="2">
                  <c:v>3.8</c:v>
                </c:pt>
                <c:pt idx="3">
                  <c:v>3.39</c:v>
                </c:pt>
                <c:pt idx="4">
                  <c:v>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7.78</c:v>
                </c:pt>
                <c:pt idx="1">
                  <c:v>7.61</c:v>
                </c:pt>
                <c:pt idx="2">
                  <c:v>7.69</c:v>
                </c:pt>
                <c:pt idx="3">
                  <c:v>7.62</c:v>
                </c:pt>
                <c:pt idx="4">
                  <c:v>7.65</c:v>
                </c:pt>
              </c:numCache>
            </c:numRef>
          </c:val>
        </c:ser>
        <c:dLbls>
          <c:showLegendKey val="0"/>
          <c:showVal val="0"/>
          <c:showCatName val="0"/>
          <c:showSerName val="0"/>
          <c:showPercent val="0"/>
          <c:showBubbleSize val="0"/>
        </c:dLbls>
        <c:gapWidth val="250"/>
        <c:overlap val="100"/>
        <c:axId val="91675264"/>
        <c:axId val="91681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c:v>
                </c:pt>
                <c:pt idx="1">
                  <c:v>0.69</c:v>
                </c:pt>
                <c:pt idx="2">
                  <c:v>0.12</c:v>
                </c:pt>
                <c:pt idx="3">
                  <c:v>-0.35</c:v>
                </c:pt>
                <c:pt idx="4">
                  <c:v>-7.0000000000000007E-2</c:v>
                </c:pt>
              </c:numCache>
            </c:numRef>
          </c:val>
          <c:smooth val="0"/>
        </c:ser>
        <c:dLbls>
          <c:showLegendKey val="0"/>
          <c:showVal val="0"/>
          <c:showCatName val="0"/>
          <c:showSerName val="0"/>
          <c:showPercent val="0"/>
          <c:showBubbleSize val="0"/>
        </c:dLbls>
        <c:marker val="1"/>
        <c:smooth val="0"/>
        <c:axId val="91675264"/>
        <c:axId val="91681536"/>
      </c:lineChart>
      <c:catAx>
        <c:axId val="916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81536"/>
        <c:crosses val="autoZero"/>
        <c:auto val="1"/>
        <c:lblAlgn val="ctr"/>
        <c:lblOffset val="100"/>
        <c:tickLblSkip val="1"/>
        <c:tickMarkSkip val="1"/>
        <c:noMultiLvlLbl val="0"/>
      </c:catAx>
      <c:valAx>
        <c:axId val="9168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7.0000000000000007E-2</c:v>
                </c:pt>
                <c:pt idx="4">
                  <c:v>#N/A</c:v>
                </c:pt>
                <c:pt idx="5">
                  <c:v>7.0000000000000007E-2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0.08</c:v>
                </c:pt>
                <c:pt idx="8">
                  <c:v>#N/A</c:v>
                </c:pt>
                <c:pt idx="9">
                  <c:v>0.01</c:v>
                </c:pt>
              </c:numCache>
            </c:numRef>
          </c:val>
        </c:ser>
        <c:ser>
          <c:idx val="3"/>
          <c:order val="3"/>
          <c:tx>
            <c:strRef>
              <c:f>データシート!$A$30</c:f>
              <c:strCache>
                <c:ptCount val="1"/>
                <c:pt idx="0">
                  <c:v>駒ヶ根高原別荘地特別会計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0.13</c:v>
                </c:pt>
                <c:pt idx="2">
                  <c:v>#N/A</c:v>
                </c:pt>
                <c:pt idx="3">
                  <c:v>0.06</c:v>
                </c:pt>
                <c:pt idx="4">
                  <c:v>#N/A</c:v>
                </c:pt>
                <c:pt idx="5">
                  <c:v>7.0000000000000007E-2</c:v>
                </c:pt>
                <c:pt idx="6">
                  <c:v>#N/A</c:v>
                </c:pt>
                <c:pt idx="7">
                  <c:v>0.05</c:v>
                </c:pt>
                <c:pt idx="8">
                  <c:v>#N/A</c:v>
                </c:pt>
                <c:pt idx="9">
                  <c:v>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7.0000000000000007E-2</c:v>
                </c:pt>
                <c:pt idx="6">
                  <c:v>#N/A</c:v>
                </c:pt>
                <c:pt idx="7">
                  <c:v>0.06</c:v>
                </c:pt>
                <c:pt idx="8">
                  <c:v>#N/A</c:v>
                </c:pt>
                <c:pt idx="9">
                  <c:v>0.09</c:v>
                </c:pt>
              </c:numCache>
            </c:numRef>
          </c:val>
        </c:ser>
        <c:ser>
          <c:idx val="5"/>
          <c:order val="5"/>
          <c:tx>
            <c:strRef>
              <c:f>データシート!$A$32</c:f>
              <c:strCache>
                <c:ptCount val="1"/>
                <c:pt idx="0">
                  <c:v>特定公共下水道特別会計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c:v>
                </c:pt>
                <c:pt idx="2">
                  <c:v>#N/A</c:v>
                </c:pt>
                <c:pt idx="3">
                  <c:v>0.31</c:v>
                </c:pt>
                <c:pt idx="4">
                  <c:v>#N/A</c:v>
                </c:pt>
                <c:pt idx="5">
                  <c:v>0.32</c:v>
                </c:pt>
                <c:pt idx="6">
                  <c:v>#N/A</c:v>
                </c:pt>
                <c:pt idx="7">
                  <c:v>0.31</c:v>
                </c:pt>
                <c:pt idx="8">
                  <c:v>#N/A</c:v>
                </c:pt>
                <c:pt idx="9">
                  <c:v>0.19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0.03</c:v>
                </c:pt>
                <c:pt idx="4">
                  <c:v>#N/A</c:v>
                </c:pt>
                <c:pt idx="5">
                  <c:v>0.34</c:v>
                </c:pt>
                <c:pt idx="6">
                  <c:v>#N/A</c:v>
                </c:pt>
                <c:pt idx="7">
                  <c:v>0.47</c:v>
                </c:pt>
                <c:pt idx="8">
                  <c:v>#N/A</c:v>
                </c:pt>
                <c:pt idx="9">
                  <c:v>0.39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3.07</c:v>
                </c:pt>
                <c:pt idx="2">
                  <c:v>#N/A</c:v>
                </c:pt>
                <c:pt idx="3">
                  <c:v>3.67</c:v>
                </c:pt>
                <c:pt idx="4">
                  <c:v>#N/A</c:v>
                </c:pt>
                <c:pt idx="5">
                  <c:v>3.8</c:v>
                </c:pt>
                <c:pt idx="6">
                  <c:v>#N/A</c:v>
                </c:pt>
                <c:pt idx="7">
                  <c:v>3.39</c:v>
                </c:pt>
                <c:pt idx="8">
                  <c:v>#N/A</c:v>
                </c:pt>
                <c:pt idx="9">
                  <c:v>3.3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2.82</c:v>
                </c:pt>
                <c:pt idx="2">
                  <c:v>#N/A</c:v>
                </c:pt>
                <c:pt idx="3">
                  <c:v>3.62</c:v>
                </c:pt>
                <c:pt idx="4">
                  <c:v>#N/A</c:v>
                </c:pt>
                <c:pt idx="5">
                  <c:v>3.63</c:v>
                </c:pt>
                <c:pt idx="6">
                  <c:v>#N/A</c:v>
                </c:pt>
                <c:pt idx="7">
                  <c:v>4.8</c:v>
                </c:pt>
                <c:pt idx="8">
                  <c:v>#N/A</c:v>
                </c:pt>
                <c:pt idx="9">
                  <c:v>5.24</c:v>
                </c:pt>
              </c:numCache>
            </c:numRef>
          </c:val>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8.35</c:v>
                </c:pt>
                <c:pt idx="2">
                  <c:v>#N/A</c:v>
                </c:pt>
                <c:pt idx="3">
                  <c:v>8.2100000000000009</c:v>
                </c:pt>
                <c:pt idx="4">
                  <c:v>#N/A</c:v>
                </c:pt>
                <c:pt idx="5">
                  <c:v>7.76</c:v>
                </c:pt>
                <c:pt idx="6">
                  <c:v>#N/A</c:v>
                </c:pt>
                <c:pt idx="7">
                  <c:v>6.94</c:v>
                </c:pt>
                <c:pt idx="8">
                  <c:v>#N/A</c:v>
                </c:pt>
                <c:pt idx="9">
                  <c:v>6.29</c:v>
                </c:pt>
              </c:numCache>
            </c:numRef>
          </c:val>
        </c:ser>
        <c:dLbls>
          <c:showLegendKey val="0"/>
          <c:showVal val="0"/>
          <c:showCatName val="0"/>
          <c:showSerName val="0"/>
          <c:showPercent val="0"/>
          <c:showBubbleSize val="0"/>
        </c:dLbls>
        <c:gapWidth val="150"/>
        <c:overlap val="100"/>
        <c:axId val="92173440"/>
        <c:axId val="92174976"/>
      </c:barChart>
      <c:catAx>
        <c:axId val="921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74976"/>
        <c:crosses val="autoZero"/>
        <c:auto val="1"/>
        <c:lblAlgn val="ctr"/>
        <c:lblOffset val="100"/>
        <c:tickLblSkip val="1"/>
        <c:tickMarkSkip val="1"/>
        <c:noMultiLvlLbl val="0"/>
      </c:catAx>
      <c:valAx>
        <c:axId val="9217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7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1946</c:v>
                </c:pt>
                <c:pt idx="5">
                  <c:v>1972</c:v>
                </c:pt>
                <c:pt idx="8">
                  <c:v>1972</c:v>
                </c:pt>
                <c:pt idx="11">
                  <c:v>2025</c:v>
                </c:pt>
                <c:pt idx="14">
                  <c:v>2009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97</c:v>
                </c:pt>
                <c:pt idx="3">
                  <c:v>93</c:v>
                </c:pt>
                <c:pt idx="6">
                  <c:v>86</c:v>
                </c:pt>
                <c:pt idx="9">
                  <c:v>80</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325</c:v>
                </c:pt>
                <c:pt idx="3">
                  <c:v>354</c:v>
                </c:pt>
                <c:pt idx="6">
                  <c:v>443</c:v>
                </c:pt>
                <c:pt idx="9">
                  <c:v>432</c:v>
                </c:pt>
                <c:pt idx="12">
                  <c:v>335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614</c:v>
                </c:pt>
                <c:pt idx="3">
                  <c:v>637</c:v>
                </c:pt>
                <c:pt idx="6">
                  <c:v>640</c:v>
                </c:pt>
                <c:pt idx="9">
                  <c:v>645</c:v>
                </c:pt>
                <c:pt idx="12">
                  <c:v>592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2083</c:v>
                </c:pt>
                <c:pt idx="3">
                  <c:v>2110</c:v>
                </c:pt>
                <c:pt idx="6">
                  <c:v>2111</c:v>
                </c:pt>
                <c:pt idx="9">
                  <c:v>2105</c:v>
                </c:pt>
                <c:pt idx="12">
                  <c:v>2116</c:v>
                </c:pt>
              </c:numCache>
            </c:numRef>
          </c:val>
        </c:ser>
        <c:dLbls>
          <c:showLegendKey val="0"/>
          <c:showVal val="0"/>
          <c:showCatName val="0"/>
          <c:showSerName val="0"/>
          <c:showPercent val="0"/>
          <c:showBubbleSize val="0"/>
        </c:dLbls>
        <c:gapWidth val="100"/>
        <c:overlap val="100"/>
        <c:axId val="73196288"/>
        <c:axId val="7319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1173</c:v>
                </c:pt>
                <c:pt idx="2">
                  <c:v>#N/A</c:v>
                </c:pt>
                <c:pt idx="3">
                  <c:v>#N/A</c:v>
                </c:pt>
                <c:pt idx="4">
                  <c:v>1222</c:v>
                </c:pt>
                <c:pt idx="5">
                  <c:v>#N/A</c:v>
                </c:pt>
                <c:pt idx="6">
                  <c:v>#N/A</c:v>
                </c:pt>
                <c:pt idx="7">
                  <c:v>1308</c:v>
                </c:pt>
                <c:pt idx="8">
                  <c:v>#N/A</c:v>
                </c:pt>
                <c:pt idx="9">
                  <c:v>#N/A</c:v>
                </c:pt>
                <c:pt idx="10">
                  <c:v>1237</c:v>
                </c:pt>
                <c:pt idx="11">
                  <c:v>#N/A</c:v>
                </c:pt>
                <c:pt idx="12">
                  <c:v>#N/A</c:v>
                </c:pt>
                <c:pt idx="13">
                  <c:v>1086</c:v>
                </c:pt>
                <c:pt idx="14">
                  <c:v>#N/A</c:v>
                </c:pt>
              </c:numCache>
            </c:numRef>
          </c:val>
          <c:smooth val="0"/>
        </c:ser>
        <c:dLbls>
          <c:showLegendKey val="0"/>
          <c:showVal val="0"/>
          <c:showCatName val="0"/>
          <c:showSerName val="0"/>
          <c:showPercent val="0"/>
          <c:showBubbleSize val="0"/>
        </c:dLbls>
        <c:marker val="1"/>
        <c:smooth val="0"/>
        <c:axId val="73196288"/>
        <c:axId val="73198208"/>
      </c:lineChart>
      <c:catAx>
        <c:axId val="731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198208"/>
        <c:crosses val="autoZero"/>
        <c:auto val="1"/>
        <c:lblAlgn val="ctr"/>
        <c:lblOffset val="100"/>
        <c:tickLblSkip val="1"/>
        <c:tickMarkSkip val="1"/>
        <c:noMultiLvlLbl val="0"/>
      </c:catAx>
      <c:valAx>
        <c:axId val="7319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19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21328</c:v>
                </c:pt>
                <c:pt idx="5">
                  <c:v>20975</c:v>
                </c:pt>
                <c:pt idx="8">
                  <c:v>20597</c:v>
                </c:pt>
                <c:pt idx="11">
                  <c:v>20529</c:v>
                </c:pt>
                <c:pt idx="14">
                  <c:v>20065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2163</c:v>
                </c:pt>
                <c:pt idx="5">
                  <c:v>1888</c:v>
                </c:pt>
                <c:pt idx="8">
                  <c:v>2153</c:v>
                </c:pt>
                <c:pt idx="11">
                  <c:v>2142</c:v>
                </c:pt>
                <c:pt idx="14">
                  <c:v>1981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2122</c:v>
                </c:pt>
                <c:pt idx="5">
                  <c:v>2233</c:v>
                </c:pt>
                <c:pt idx="8">
                  <c:v>2111</c:v>
                </c:pt>
                <c:pt idx="11">
                  <c:v>1971</c:v>
                </c:pt>
                <c:pt idx="14">
                  <c:v>1682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34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843</c:v>
                </c:pt>
                <c:pt idx="3">
                  <c:v>818</c:v>
                </c:pt>
                <c:pt idx="6">
                  <c:v>725</c:v>
                </c:pt>
                <c:pt idx="9">
                  <c:v>753</c:v>
                </c:pt>
                <c:pt idx="12">
                  <c:v>716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2926</c:v>
                </c:pt>
                <c:pt idx="3">
                  <c:v>2811</c:v>
                </c:pt>
                <c:pt idx="6">
                  <c:v>2556</c:v>
                </c:pt>
                <c:pt idx="9">
                  <c:v>2569</c:v>
                </c:pt>
                <c:pt idx="12">
                  <c:v>2388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2286</c:v>
                </c:pt>
                <c:pt idx="3">
                  <c:v>2211</c:v>
                </c:pt>
                <c:pt idx="6">
                  <c:v>1941</c:v>
                </c:pt>
                <c:pt idx="9">
                  <c:v>1855</c:v>
                </c:pt>
                <c:pt idx="12">
                  <c:v>1625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11630</c:v>
                </c:pt>
                <c:pt idx="3">
                  <c:v>11410</c:v>
                </c:pt>
                <c:pt idx="6">
                  <c:v>12882</c:v>
                </c:pt>
                <c:pt idx="9">
                  <c:v>13266</c:v>
                </c:pt>
                <c:pt idx="12">
                  <c:v>13013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379</c:v>
                </c:pt>
                <c:pt idx="3">
                  <c:v>357</c:v>
                </c:pt>
                <c:pt idx="6">
                  <c:v>301</c:v>
                </c:pt>
                <c:pt idx="9">
                  <c:v>221</c:v>
                </c:pt>
                <c:pt idx="12">
                  <c:v>220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20075</c:v>
                </c:pt>
                <c:pt idx="3">
                  <c:v>19753</c:v>
                </c:pt>
                <c:pt idx="6">
                  <c:v>19713</c:v>
                </c:pt>
                <c:pt idx="9">
                  <c:v>19799</c:v>
                </c:pt>
                <c:pt idx="12">
                  <c:v>19398</c:v>
                </c:pt>
              </c:numCache>
            </c:numRef>
          </c:val>
        </c:ser>
        <c:dLbls>
          <c:showLegendKey val="0"/>
          <c:showVal val="0"/>
          <c:showCatName val="0"/>
          <c:showSerName val="0"/>
          <c:showPercent val="0"/>
          <c:showBubbleSize val="0"/>
        </c:dLbls>
        <c:gapWidth val="100"/>
        <c:overlap val="100"/>
        <c:axId val="91804032"/>
        <c:axId val="9180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12560</c:v>
                </c:pt>
                <c:pt idx="2">
                  <c:v>#N/A</c:v>
                </c:pt>
                <c:pt idx="3">
                  <c:v>#N/A</c:v>
                </c:pt>
                <c:pt idx="4">
                  <c:v>12264</c:v>
                </c:pt>
                <c:pt idx="5">
                  <c:v>#N/A</c:v>
                </c:pt>
                <c:pt idx="6">
                  <c:v>#N/A</c:v>
                </c:pt>
                <c:pt idx="7">
                  <c:v>13257</c:v>
                </c:pt>
                <c:pt idx="8">
                  <c:v>#N/A</c:v>
                </c:pt>
                <c:pt idx="9">
                  <c:v>#N/A</c:v>
                </c:pt>
                <c:pt idx="10">
                  <c:v>13820</c:v>
                </c:pt>
                <c:pt idx="11">
                  <c:v>#N/A</c:v>
                </c:pt>
                <c:pt idx="12">
                  <c:v>#N/A</c:v>
                </c:pt>
                <c:pt idx="13">
                  <c:v>13634</c:v>
                </c:pt>
                <c:pt idx="14">
                  <c:v>#N/A</c:v>
                </c:pt>
              </c:numCache>
            </c:numRef>
          </c:val>
          <c:smooth val="0"/>
        </c:ser>
        <c:dLbls>
          <c:showLegendKey val="0"/>
          <c:showVal val="0"/>
          <c:showCatName val="0"/>
          <c:showSerName val="0"/>
          <c:showPercent val="0"/>
          <c:showBubbleSize val="0"/>
        </c:dLbls>
        <c:marker val="1"/>
        <c:smooth val="0"/>
        <c:axId val="91804032"/>
        <c:axId val="91805952"/>
      </c:lineChart>
      <c:catAx>
        <c:axId val="918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805952"/>
        <c:crosses val="autoZero"/>
        <c:auto val="1"/>
        <c:lblAlgn val="ctr"/>
        <c:lblOffset val="100"/>
        <c:tickLblSkip val="1"/>
        <c:tickMarkSkip val="1"/>
        <c:noMultiLvlLbl val="0"/>
      </c:catAx>
      <c:valAx>
        <c:axId val="9180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33,658
33,094
165.92
15,089,856
14,765,555
302,190
9,150,020
19,397,934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186.4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Ｈ２０のリーマンショックやその後の円高に起因した景気低迷等を背景として市民税収入（個人・法人）はこの５年間（Ｈ２０→Ｈ２５）で１７．４％減少し、地価下落の影響等により固定資産税も同８．６％減少した。</a:t>
          </a:r>
          <a:endParaRPr kumimoji="1" lang="en-US" altLang="ja-JP" sz="1200">
            <a:latin typeface="ＭＳ Ｐゴシック"/>
          </a:endParaRPr>
        </a:p>
        <a:p>
          <a:r>
            <a:rPr kumimoji="1" lang="ja-JP" altLang="en-US" sz="1200">
              <a:latin typeface="ＭＳ Ｐゴシック"/>
            </a:rPr>
            <a:t>　財政力指数（３年平均値）はＨ２０の０．６６をピークとして４年連続低下したがＨ２５は下げ止まりの横ばい。Ｈ２５の単年度指数は前年度より０．０１ポイント上昇し０．５７となった。</a:t>
          </a:r>
          <a:endParaRPr kumimoji="1" lang="en-US" altLang="ja-JP" sz="1200">
            <a:latin typeface="ＭＳ Ｐゴシック"/>
          </a:endParaRPr>
        </a:p>
        <a:p>
          <a:r>
            <a:rPr kumimoji="1" lang="ja-JP" altLang="en-US" sz="1200">
              <a:latin typeface="ＭＳ Ｐゴシック"/>
            </a:rPr>
            <a:t>　地域の魅力を高め、人口減少の克服、交流人口の増加、地域経済活性化を推進し、財政基盤の強化を図るとともに行政運営の効率化に努める。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25400</xdr:rowOff>
    </xdr:to>
    <xdr:cxnSp macro="">
      <xdr:nvCxnSpPr>
        <xdr:cNvPr id="73" name="直線コネクタ 72"/>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110672</xdr:rowOff>
    </xdr:from>
    <xdr:to>
      <xdr:col>4</xdr:col>
      <xdr:colOff>482600</xdr:colOff>
      <xdr:row>41</xdr:row>
      <xdr:rowOff>162378</xdr:rowOff>
    </xdr:to>
    <xdr:cxnSp macro="">
      <xdr:nvCxnSpPr>
        <xdr:cNvPr id="76" name="直線コネクタ 75"/>
        <xdr:cNvCxnSpPr/>
      </xdr:nvCxnSpPr>
      <xdr:spPr>
        <a:xfrm>
          <a:off x="2336800" y="71401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110672</xdr:rowOff>
    </xdr:to>
    <xdr:cxnSp macro="">
      <xdr:nvCxnSpPr>
        <xdr:cNvPr id="79" name="直線コネクタ 78"/>
        <xdr:cNvCxnSpPr/>
      </xdr:nvCxnSpPr>
      <xdr:spPr>
        <a:xfrm>
          <a:off x="1447800" y="70711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59872</xdr:rowOff>
    </xdr:from>
    <xdr:to>
      <xdr:col>3</xdr:col>
      <xdr:colOff>330200</xdr:colOff>
      <xdr:row>41</xdr:row>
      <xdr:rowOff>161472</xdr:rowOff>
    </xdr:to>
    <xdr:sp macro="" textlink="">
      <xdr:nvSpPr>
        <xdr:cNvPr id="95" name="円/楕円 94"/>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96" name="テキスト ボックス 95"/>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7" name="円/楕円 96"/>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8" name="テキスト ボックス 97"/>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税や地方交付税（臨時財政対策債を含む。）などによる経常一般財源収入が対前年度比０．１％減少と横ばいで推移した中、経常経費に充当した経常一般財源は同０．７％減少したため、経常収支比率は３年振りに改善し０．５ポイント低下した。主な改善要因は、給与特例減額による人件費の減少、公共下水道事業及び地域公共交通協議会への補助費の減少などによる。</a:t>
          </a:r>
          <a:endParaRPr kumimoji="1" lang="en-US" altLang="ja-JP" sz="1200">
            <a:latin typeface="ＭＳ Ｐゴシック"/>
          </a:endParaRPr>
        </a:p>
        <a:p>
          <a:r>
            <a:rPr kumimoji="1" lang="ja-JP" altLang="en-US" sz="1200">
              <a:latin typeface="ＭＳ Ｐゴシック"/>
            </a:rPr>
            <a:t>　引き続き市債（普通債）の借り入れ抑制、総人件費の抑制、一般行政経費の削減を推進し、財政の弾力性向上に努める。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63</xdr:row>
      <xdr:rowOff>167386</xdr:rowOff>
    </xdr:to>
    <xdr:cxnSp macro="">
      <xdr:nvCxnSpPr>
        <xdr:cNvPr id="131" name="直線コネクタ 130"/>
        <xdr:cNvCxnSpPr/>
      </xdr:nvCxnSpPr>
      <xdr:spPr>
        <a:xfrm flipV="1">
          <a:off x="4114800" y="109204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167386</xdr:rowOff>
    </xdr:to>
    <xdr:cxnSp macro="">
      <xdr:nvCxnSpPr>
        <xdr:cNvPr id="134" name="直線コネクタ 133"/>
        <xdr:cNvCxnSpPr/>
      </xdr:nvCxnSpPr>
      <xdr:spPr>
        <a:xfrm>
          <a:off x="3225800" y="108432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63</xdr:row>
      <xdr:rowOff>41910</xdr:rowOff>
    </xdr:to>
    <xdr:cxnSp macro="">
      <xdr:nvCxnSpPr>
        <xdr:cNvPr id="137" name="直線コネクタ 136"/>
        <xdr:cNvCxnSpPr/>
      </xdr:nvCxnSpPr>
      <xdr:spPr>
        <a:xfrm>
          <a:off x="2336800" y="107177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63</xdr:row>
      <xdr:rowOff>61214</xdr:rowOff>
    </xdr:to>
    <xdr:cxnSp macro="">
      <xdr:nvCxnSpPr>
        <xdr:cNvPr id="140" name="直線コネクタ 139"/>
        <xdr:cNvCxnSpPr/>
      </xdr:nvCxnSpPr>
      <xdr:spPr>
        <a:xfrm flipV="1">
          <a:off x="1447800" y="1071778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50" name="円/楕円 149"/>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51"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2" name="円/楕円 151"/>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3" name="テキスト ボックス 152"/>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4" name="円/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5" name="テキスト ボックス 154"/>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6" name="円/楕円 155"/>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7" name="テキスト ボックス 156"/>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8" name="円/楕円 157"/>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59" name="テキスト ボックス 158"/>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集中改革プランに基づき計画的に職員数を削減しているほか給与特例減額の影響等により人口１人当り</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人件費は１，８９６円減少した。物件費</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徹底した削減に取り組んでいる</a:t>
          </a:r>
          <a:r>
            <a:rPr kumimoji="1" lang="ja-JP" altLang="en-US" sz="1200">
              <a:solidFill>
                <a:schemeClr val="dk1"/>
              </a:solidFill>
              <a:effectLst/>
              <a:latin typeface="+mn-lt"/>
              <a:ea typeface="+mn-ea"/>
              <a:cs typeface="+mn-cs"/>
            </a:rPr>
            <a:t>ところ</a:t>
          </a:r>
          <a:r>
            <a:rPr kumimoji="1" lang="ja-JP" altLang="ja-JP" sz="1200">
              <a:solidFill>
                <a:schemeClr val="dk1"/>
              </a:solidFill>
              <a:effectLst/>
              <a:latin typeface="+mn-lt"/>
              <a:ea typeface="+mn-ea"/>
              <a:cs typeface="+mn-cs"/>
            </a:rPr>
            <a:t>２月豪雪による除雪委託費の増加等により人口１人当り</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物件費</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は１，４５４円増加した。</a:t>
          </a:r>
          <a:r>
            <a:rPr kumimoji="1" lang="ja-JP" altLang="en-US" sz="1200">
              <a:solidFill>
                <a:schemeClr val="dk1"/>
              </a:solidFill>
              <a:effectLst/>
              <a:latin typeface="+mn-lt"/>
              <a:ea typeface="+mn-ea"/>
              <a:cs typeface="+mn-cs"/>
            </a:rPr>
            <a:t>これら</a:t>
          </a:r>
          <a:r>
            <a:rPr kumimoji="1" lang="ja-JP" altLang="en-US" sz="1200">
              <a:latin typeface="ＭＳ Ｐゴシック"/>
            </a:rPr>
            <a:t>の結果左のグラフでは４４２円改善し、類似団体平均と比較して低い値で推移している。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当市においては、基幹業務である消防、病院、ごみ処理、情報処理などを広域行政で執行しているため、人件費及び物件費等は類似団体平均と比較して低く、補助費等（広域行政負担金等）は高くなる傾向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116047</xdr:rowOff>
    </xdr:from>
    <xdr:to>
      <xdr:col>7</xdr:col>
      <xdr:colOff>152400</xdr:colOff>
      <xdr:row>80</xdr:row>
      <xdr:rowOff>117825</xdr:rowOff>
    </xdr:to>
    <xdr:cxnSp macro="">
      <xdr:nvCxnSpPr>
        <xdr:cNvPr id="194" name="直線コネクタ 193"/>
        <xdr:cNvCxnSpPr/>
      </xdr:nvCxnSpPr>
      <xdr:spPr>
        <a:xfrm flipV="1">
          <a:off x="4114800" y="13832047"/>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117825</xdr:rowOff>
    </xdr:from>
    <xdr:to>
      <xdr:col>6</xdr:col>
      <xdr:colOff>0</xdr:colOff>
      <xdr:row>80</xdr:row>
      <xdr:rowOff>148450</xdr:rowOff>
    </xdr:to>
    <xdr:cxnSp macro="">
      <xdr:nvCxnSpPr>
        <xdr:cNvPr id="197" name="直線コネクタ 196"/>
        <xdr:cNvCxnSpPr/>
      </xdr:nvCxnSpPr>
      <xdr:spPr>
        <a:xfrm flipV="1">
          <a:off x="3225800" y="13833825"/>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130373</xdr:rowOff>
    </xdr:from>
    <xdr:to>
      <xdr:col>4</xdr:col>
      <xdr:colOff>482600</xdr:colOff>
      <xdr:row>80</xdr:row>
      <xdr:rowOff>148450</xdr:rowOff>
    </xdr:to>
    <xdr:cxnSp macro="">
      <xdr:nvCxnSpPr>
        <xdr:cNvPr id="200" name="直線コネクタ 199"/>
        <xdr:cNvCxnSpPr/>
      </xdr:nvCxnSpPr>
      <xdr:spPr>
        <a:xfrm>
          <a:off x="2336800" y="13846373"/>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130373</xdr:rowOff>
    </xdr:from>
    <xdr:to>
      <xdr:col>3</xdr:col>
      <xdr:colOff>279400</xdr:colOff>
      <xdr:row>80</xdr:row>
      <xdr:rowOff>130795</xdr:rowOff>
    </xdr:to>
    <xdr:cxnSp macro="">
      <xdr:nvCxnSpPr>
        <xdr:cNvPr id="203" name="直線コネクタ 202"/>
        <xdr:cNvCxnSpPr/>
      </xdr:nvCxnSpPr>
      <xdr:spPr>
        <a:xfrm flipV="1">
          <a:off x="1447800" y="13846373"/>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65247</xdr:rowOff>
    </xdr:from>
    <xdr:to>
      <xdr:col>7</xdr:col>
      <xdr:colOff>203200</xdr:colOff>
      <xdr:row>80</xdr:row>
      <xdr:rowOff>166847</xdr:rowOff>
    </xdr:to>
    <xdr:sp macro="" textlink="">
      <xdr:nvSpPr>
        <xdr:cNvPr id="213" name="円/楕円 212"/>
        <xdr:cNvSpPr/>
      </xdr:nvSpPr>
      <xdr:spPr>
        <a:xfrm>
          <a:off x="4902200" y="13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157974</xdr:rowOff>
    </xdr:from>
    <xdr:ext cx="762000" cy="259045"/>
    <xdr:sp macro="" textlink="">
      <xdr:nvSpPr>
        <xdr:cNvPr id="214" name="人件費・物件費等の状況該当値テキスト"/>
        <xdr:cNvSpPr txBox="1"/>
      </xdr:nvSpPr>
      <xdr:spPr>
        <a:xfrm>
          <a:off x="5041900" y="1370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107,803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67025</xdr:rowOff>
    </xdr:from>
    <xdr:to>
      <xdr:col>6</xdr:col>
      <xdr:colOff>50800</xdr:colOff>
      <xdr:row>80</xdr:row>
      <xdr:rowOff>168625</xdr:rowOff>
    </xdr:to>
    <xdr:sp macro="" textlink="">
      <xdr:nvSpPr>
        <xdr:cNvPr id="215" name="円/楕円 214"/>
        <xdr:cNvSpPr/>
      </xdr:nvSpPr>
      <xdr:spPr>
        <a:xfrm>
          <a:off x="4064000" y="137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7352</xdr:rowOff>
    </xdr:from>
    <xdr:ext cx="736600" cy="259045"/>
    <xdr:sp macro="" textlink="">
      <xdr:nvSpPr>
        <xdr:cNvPr id="216" name="テキスト ボックス 215"/>
        <xdr:cNvSpPr txBox="1"/>
      </xdr:nvSpPr>
      <xdr:spPr>
        <a:xfrm>
          <a:off x="3733800" y="1355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108,245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97650</xdr:rowOff>
    </xdr:from>
    <xdr:to>
      <xdr:col>4</xdr:col>
      <xdr:colOff>533400</xdr:colOff>
      <xdr:row>81</xdr:row>
      <xdr:rowOff>27800</xdr:rowOff>
    </xdr:to>
    <xdr:sp macro="" textlink="">
      <xdr:nvSpPr>
        <xdr:cNvPr id="217" name="円/楕円 216"/>
        <xdr:cNvSpPr/>
      </xdr:nvSpPr>
      <xdr:spPr>
        <a:xfrm>
          <a:off x="3175000" y="138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37977</xdr:rowOff>
    </xdr:from>
    <xdr:ext cx="762000" cy="259045"/>
    <xdr:sp macro="" textlink="">
      <xdr:nvSpPr>
        <xdr:cNvPr id="218" name="テキスト ボックス 217"/>
        <xdr:cNvSpPr txBox="1"/>
      </xdr:nvSpPr>
      <xdr:spPr>
        <a:xfrm>
          <a:off x="2844800" y="135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79573</xdr:rowOff>
    </xdr:from>
    <xdr:to>
      <xdr:col>3</xdr:col>
      <xdr:colOff>330200</xdr:colOff>
      <xdr:row>81</xdr:row>
      <xdr:rowOff>9723</xdr:rowOff>
    </xdr:to>
    <xdr:sp macro="" textlink="">
      <xdr:nvSpPr>
        <xdr:cNvPr id="219" name="円/楕円 218"/>
        <xdr:cNvSpPr/>
      </xdr:nvSpPr>
      <xdr:spPr>
        <a:xfrm>
          <a:off x="2286000" y="13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19900</xdr:rowOff>
    </xdr:from>
    <xdr:ext cx="762000" cy="259045"/>
    <xdr:sp macro="" textlink="">
      <xdr:nvSpPr>
        <xdr:cNvPr id="220" name="テキスト ボックス 219"/>
        <xdr:cNvSpPr txBox="1"/>
      </xdr:nvSpPr>
      <xdr:spPr>
        <a:xfrm>
          <a:off x="1955800" y="1356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111,365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79995</xdr:rowOff>
    </xdr:from>
    <xdr:to>
      <xdr:col>2</xdr:col>
      <xdr:colOff>127000</xdr:colOff>
      <xdr:row>81</xdr:row>
      <xdr:rowOff>10145</xdr:rowOff>
    </xdr:to>
    <xdr:sp macro="" textlink="">
      <xdr:nvSpPr>
        <xdr:cNvPr id="221" name="円/楕円 220"/>
        <xdr:cNvSpPr/>
      </xdr:nvSpPr>
      <xdr:spPr>
        <a:xfrm>
          <a:off x="1397000" y="137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20322</xdr:rowOff>
    </xdr:from>
    <xdr:ext cx="762000" cy="259045"/>
    <xdr:sp macro="" textlink="">
      <xdr:nvSpPr>
        <xdr:cNvPr id="222" name="テキスト ボックス 221"/>
        <xdr:cNvSpPr txBox="1"/>
      </xdr:nvSpPr>
      <xdr:spPr>
        <a:xfrm>
          <a:off x="1066800" y="1356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Ｈ２３及びＨ２４（いずれも翌年度４月１日の指数）は給与臨時特例法による国家公務員の給与削減措置によって１００を超えているが、これが無いとした場合の両年度の指数は９７．７及び９７．８である。</a:t>
          </a:r>
          <a:endParaRPr kumimoji="1" lang="en-US" altLang="ja-JP" sz="1200">
            <a:latin typeface="ＭＳ Ｐゴシック"/>
          </a:endParaRPr>
        </a:p>
        <a:p>
          <a:r>
            <a:rPr kumimoji="1" lang="ja-JP" altLang="en-US" sz="1200">
              <a:latin typeface="ＭＳ Ｐゴシック"/>
            </a:rPr>
            <a:t>　給与構造については年功的なものから職務職責に応じたものへと転換を図っており、類似団体平均との比較においては差が縮小する傾向にある。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91546</xdr:rowOff>
    </xdr:to>
    <xdr:cxnSp macro="">
      <xdr:nvCxnSpPr>
        <xdr:cNvPr id="255" name="直線コネクタ 254"/>
        <xdr:cNvCxnSpPr/>
      </xdr:nvCxnSpPr>
      <xdr:spPr>
        <a:xfrm flipV="1">
          <a:off x="17018000" y="13850938"/>
          <a:ext cx="0" cy="9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63623</xdr:rowOff>
    </xdr:from>
    <xdr:ext cx="762000" cy="259045"/>
    <xdr:sp macro="" textlink="">
      <xdr:nvSpPr>
        <xdr:cNvPr id="256" name="給与水準   （国との比較）最小値テキスト"/>
        <xdr:cNvSpPr txBox="1"/>
      </xdr:nvSpPr>
      <xdr:spPr>
        <a:xfrm>
          <a:off x="17106900" y="1480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91546</xdr:rowOff>
    </xdr:from>
    <xdr:to>
      <xdr:col>24</xdr:col>
      <xdr:colOff>647700</xdr:colOff>
      <xdr:row>86</xdr:row>
      <xdr:rowOff>91546</xdr:rowOff>
    </xdr:to>
    <xdr:cxnSp macro="">
      <xdr:nvCxnSpPr>
        <xdr:cNvPr id="257" name="直線コネクタ 256"/>
        <xdr:cNvCxnSpPr/>
      </xdr:nvCxnSpPr>
      <xdr:spPr>
        <a:xfrm>
          <a:off x="16929100" y="148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58"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59" name="直線コネクタ 258"/>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92604</xdr:rowOff>
    </xdr:from>
    <xdr:to>
      <xdr:col>24</xdr:col>
      <xdr:colOff>558800</xdr:colOff>
      <xdr:row>89</xdr:row>
      <xdr:rowOff>39688</xdr:rowOff>
    </xdr:to>
    <xdr:cxnSp macro="">
      <xdr:nvCxnSpPr>
        <xdr:cNvPr id="260" name="直線コネクタ 259"/>
        <xdr:cNvCxnSpPr/>
      </xdr:nvCxnSpPr>
      <xdr:spPr>
        <a:xfrm flipV="1">
          <a:off x="16179800" y="14494404"/>
          <a:ext cx="8382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129240</xdr:rowOff>
    </xdr:from>
    <xdr:ext cx="762000" cy="259045"/>
    <xdr:sp macro="" textlink="">
      <xdr:nvSpPr>
        <xdr:cNvPr id="261" name="給与水準   （国との比較）平均値テキスト"/>
        <xdr:cNvSpPr txBox="1"/>
      </xdr:nvSpPr>
      <xdr:spPr>
        <a:xfrm>
          <a:off x="17106900" y="14188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2" name="フローチャート : 判断 261"/>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39688</xdr:rowOff>
    </xdr:to>
    <xdr:cxnSp macro="">
      <xdr:nvCxnSpPr>
        <xdr:cNvPr id="263" name="直線コネクタ 262"/>
        <xdr:cNvCxnSpPr/>
      </xdr:nvCxnSpPr>
      <xdr:spPr>
        <a:xfrm>
          <a:off x="15290800" y="1528868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49741</xdr:rowOff>
    </xdr:from>
    <xdr:to>
      <xdr:col>23</xdr:col>
      <xdr:colOff>457200</xdr:colOff>
      <xdr:row>88</xdr:row>
      <xdr:rowOff>151341</xdr:rowOff>
    </xdr:to>
    <xdr:sp macro="" textlink="">
      <xdr:nvSpPr>
        <xdr:cNvPr id="264" name="フローチャート : 判断 263"/>
        <xdr:cNvSpPr/>
      </xdr:nvSpPr>
      <xdr:spPr>
        <a:xfrm>
          <a:off x="16129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161518</xdr:rowOff>
    </xdr:from>
    <xdr:ext cx="736600" cy="259045"/>
    <xdr:sp macro="" textlink="">
      <xdr:nvSpPr>
        <xdr:cNvPr id="265" name="テキスト ボックス 264"/>
        <xdr:cNvSpPr txBox="1"/>
      </xdr:nvSpPr>
      <xdr:spPr>
        <a:xfrm>
          <a:off x="15798800" y="14906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62441</xdr:rowOff>
    </xdr:from>
    <xdr:to>
      <xdr:col>22</xdr:col>
      <xdr:colOff>203200</xdr:colOff>
      <xdr:row>89</xdr:row>
      <xdr:rowOff>29634</xdr:rowOff>
    </xdr:to>
    <xdr:cxnSp macro="">
      <xdr:nvCxnSpPr>
        <xdr:cNvPr id="266" name="直線コネクタ 265"/>
        <xdr:cNvCxnSpPr/>
      </xdr:nvCxnSpPr>
      <xdr:spPr>
        <a:xfrm>
          <a:off x="14401800" y="14464241"/>
          <a:ext cx="889000" cy="8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49741</xdr:rowOff>
    </xdr:from>
    <xdr:to>
      <xdr:col>22</xdr:col>
      <xdr:colOff>254000</xdr:colOff>
      <xdr:row>88</xdr:row>
      <xdr:rowOff>151341</xdr:rowOff>
    </xdr:to>
    <xdr:sp macro="" textlink="">
      <xdr:nvSpPr>
        <xdr:cNvPr id="267" name="フローチャート : 判断 266"/>
        <xdr:cNvSpPr/>
      </xdr:nvSpPr>
      <xdr:spPr>
        <a:xfrm>
          <a:off x="15240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161518</xdr:rowOff>
    </xdr:from>
    <xdr:ext cx="762000" cy="259045"/>
    <xdr:sp macro="" textlink="">
      <xdr:nvSpPr>
        <xdr:cNvPr id="268" name="テキスト ボックス 267"/>
        <xdr:cNvSpPr txBox="1"/>
      </xdr:nvSpPr>
      <xdr:spPr>
        <a:xfrm>
          <a:off x="14909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62441</xdr:rowOff>
    </xdr:from>
    <xdr:to>
      <xdr:col>21</xdr:col>
      <xdr:colOff>0</xdr:colOff>
      <xdr:row>84</xdr:row>
      <xdr:rowOff>82550</xdr:rowOff>
    </xdr:to>
    <xdr:cxnSp macro="">
      <xdr:nvCxnSpPr>
        <xdr:cNvPr id="269" name="直線コネクタ 268"/>
        <xdr:cNvCxnSpPr/>
      </xdr:nvCxnSpPr>
      <xdr:spPr>
        <a:xfrm flipV="1">
          <a:off x="13512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32279</xdr:rowOff>
    </xdr:from>
    <xdr:to>
      <xdr:col>21</xdr:col>
      <xdr:colOff>50800</xdr:colOff>
      <xdr:row>83</xdr:row>
      <xdr:rowOff>133879</xdr:rowOff>
    </xdr:to>
    <xdr:sp macro="" textlink="">
      <xdr:nvSpPr>
        <xdr:cNvPr id="270" name="フローチャート : 判断 269"/>
        <xdr:cNvSpPr/>
      </xdr:nvSpPr>
      <xdr:spPr>
        <a:xfrm>
          <a:off x="14351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144056</xdr:rowOff>
    </xdr:from>
    <xdr:ext cx="762000" cy="259045"/>
    <xdr:sp macro="" textlink="">
      <xdr:nvSpPr>
        <xdr:cNvPr id="271" name="テキスト ボックス 270"/>
        <xdr:cNvSpPr txBox="1"/>
      </xdr:nvSpPr>
      <xdr:spPr>
        <a:xfrm>
          <a:off x="14020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22225</xdr:rowOff>
    </xdr:from>
    <xdr:to>
      <xdr:col>19</xdr:col>
      <xdr:colOff>533400</xdr:colOff>
      <xdr:row>83</xdr:row>
      <xdr:rowOff>123825</xdr:rowOff>
    </xdr:to>
    <xdr:sp macro="" textlink="">
      <xdr:nvSpPr>
        <xdr:cNvPr id="272" name="フローチャート : 判断 271"/>
        <xdr:cNvSpPr/>
      </xdr:nvSpPr>
      <xdr:spPr>
        <a:xfrm>
          <a:off x="13462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134002</xdr:rowOff>
    </xdr:from>
    <xdr:ext cx="762000" cy="259045"/>
    <xdr:sp macro="" textlink="">
      <xdr:nvSpPr>
        <xdr:cNvPr id="273" name="テキスト ボックス 272"/>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41804</xdr:rowOff>
    </xdr:from>
    <xdr:to>
      <xdr:col>24</xdr:col>
      <xdr:colOff>609600</xdr:colOff>
      <xdr:row>84</xdr:row>
      <xdr:rowOff>143404</xdr:rowOff>
    </xdr:to>
    <xdr:sp macro="" textlink="">
      <xdr:nvSpPr>
        <xdr:cNvPr id="279" name="円/楕円 278"/>
        <xdr:cNvSpPr/>
      </xdr:nvSpPr>
      <xdr:spPr>
        <a:xfrm>
          <a:off x="169672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13881</xdr:rowOff>
    </xdr:from>
    <xdr:ext cx="762000" cy="259045"/>
    <xdr:sp macro="" textlink="">
      <xdr:nvSpPr>
        <xdr:cNvPr id="280" name="給与水準   （国との比較）該当値テキスト"/>
        <xdr:cNvSpPr txBox="1"/>
      </xdr:nvSpPr>
      <xdr:spPr>
        <a:xfrm>
          <a:off x="17106900" y="1441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160338</xdr:rowOff>
    </xdr:from>
    <xdr:to>
      <xdr:col>23</xdr:col>
      <xdr:colOff>457200</xdr:colOff>
      <xdr:row>89</xdr:row>
      <xdr:rowOff>90488</xdr:rowOff>
    </xdr:to>
    <xdr:sp macro="" textlink="">
      <xdr:nvSpPr>
        <xdr:cNvPr id="281" name="円/楕円 280"/>
        <xdr:cNvSpPr/>
      </xdr:nvSpPr>
      <xdr:spPr>
        <a:xfrm>
          <a:off x="16129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75265</xdr:rowOff>
    </xdr:from>
    <xdr:ext cx="736600" cy="259045"/>
    <xdr:sp macro="" textlink="">
      <xdr:nvSpPr>
        <xdr:cNvPr id="282" name="テキスト ボックス 281"/>
        <xdr:cNvSpPr txBox="1"/>
      </xdr:nvSpPr>
      <xdr:spPr>
        <a:xfrm>
          <a:off x="15798800" y="153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3" name="円/楕円 282"/>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4" name="テキスト ボックス 283"/>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11641</xdr:rowOff>
    </xdr:from>
    <xdr:to>
      <xdr:col>21</xdr:col>
      <xdr:colOff>50800</xdr:colOff>
      <xdr:row>84</xdr:row>
      <xdr:rowOff>113241</xdr:rowOff>
    </xdr:to>
    <xdr:sp macro="" textlink="">
      <xdr:nvSpPr>
        <xdr:cNvPr id="285" name="円/楕円 284"/>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86" name="テキスト ボックス 285"/>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7" name="円/楕円 286"/>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8" name="テキスト ボックス 287"/>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集中改革プラン（Ｈ１６～２６）に基づき職員数の計画的削減に取り組んでいる。Ｈ１５の３３０人からＨ２７の２７７人に向けて５３人、１６％減少させる目標に沿い順調に推移している。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（当市においては、基幹業務である消防、病院、ごみ処理、情報処理などを広域行政で執行しているため、</a:t>
          </a:r>
          <a:r>
            <a:rPr kumimoji="1" lang="ja-JP" altLang="en-US" sz="1200">
              <a:solidFill>
                <a:schemeClr val="dk1"/>
              </a:solidFill>
              <a:effectLst/>
              <a:latin typeface="+mn-lt"/>
              <a:ea typeface="+mn-ea"/>
              <a:cs typeface="+mn-cs"/>
            </a:rPr>
            <a:t>職員数は</a:t>
          </a:r>
          <a:r>
            <a:rPr kumimoji="1" lang="ja-JP" altLang="ja-JP" sz="1200">
              <a:solidFill>
                <a:schemeClr val="dk1"/>
              </a:solidFill>
              <a:effectLst/>
              <a:latin typeface="+mn-lt"/>
              <a:ea typeface="+mn-ea"/>
              <a:cs typeface="+mn-cs"/>
            </a:rPr>
            <a:t>類似団体平均と比較して</a:t>
          </a:r>
          <a:r>
            <a:rPr kumimoji="1" lang="ja-JP" altLang="en-US" sz="1200">
              <a:solidFill>
                <a:schemeClr val="dk1"/>
              </a:solidFill>
              <a:effectLst/>
              <a:latin typeface="+mn-lt"/>
              <a:ea typeface="+mn-ea"/>
              <a:cs typeface="+mn-cs"/>
            </a:rPr>
            <a:t>相対的に少ない</a:t>
          </a:r>
          <a:r>
            <a:rPr kumimoji="1" lang="ja-JP" altLang="ja-JP" sz="1200">
              <a:solidFill>
                <a:schemeClr val="dk1"/>
              </a:solidFill>
              <a:effectLst/>
              <a:latin typeface="+mn-lt"/>
              <a:ea typeface="+mn-ea"/>
              <a:cs typeface="+mn-cs"/>
            </a:rPr>
            <a:t>傾向がある。）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2" name="直線コネクタ 321"/>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3"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4" name="直線コネクタ 323"/>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5"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6" name="直線コネクタ 325"/>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106838</xdr:rowOff>
    </xdr:from>
    <xdr:to>
      <xdr:col>24</xdr:col>
      <xdr:colOff>558800</xdr:colOff>
      <xdr:row>60</xdr:row>
      <xdr:rowOff>108347</xdr:rowOff>
    </xdr:to>
    <xdr:cxnSp macro="">
      <xdr:nvCxnSpPr>
        <xdr:cNvPr id="327" name="直線コネクタ 326"/>
        <xdr:cNvCxnSpPr/>
      </xdr:nvCxnSpPr>
      <xdr:spPr>
        <a:xfrm flipV="1">
          <a:off x="16179800" y="10393838"/>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8"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9" name="フローチャート : 判断 328"/>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108347</xdr:rowOff>
    </xdr:from>
    <xdr:to>
      <xdr:col>23</xdr:col>
      <xdr:colOff>406400</xdr:colOff>
      <xdr:row>60</xdr:row>
      <xdr:rowOff>109855</xdr:rowOff>
    </xdr:to>
    <xdr:cxnSp macro="">
      <xdr:nvCxnSpPr>
        <xdr:cNvPr id="330" name="直線コネクタ 329"/>
        <xdr:cNvCxnSpPr/>
      </xdr:nvCxnSpPr>
      <xdr:spPr>
        <a:xfrm flipV="1">
          <a:off x="15290800" y="1039534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31" name="フローチャート : 判断 330"/>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2" name="テキスト ボックス 331"/>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106838</xdr:rowOff>
    </xdr:from>
    <xdr:to>
      <xdr:col>22</xdr:col>
      <xdr:colOff>203200</xdr:colOff>
      <xdr:row>60</xdr:row>
      <xdr:rowOff>109855</xdr:rowOff>
    </xdr:to>
    <xdr:cxnSp macro="">
      <xdr:nvCxnSpPr>
        <xdr:cNvPr id="333" name="直線コネクタ 332"/>
        <xdr:cNvCxnSpPr/>
      </xdr:nvCxnSpPr>
      <xdr:spPr>
        <a:xfrm>
          <a:off x="14401800" y="10393838"/>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4" name="フローチャート : 判断 333"/>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5" name="テキスト ボックス 334"/>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106838</xdr:rowOff>
    </xdr:from>
    <xdr:to>
      <xdr:col>21</xdr:col>
      <xdr:colOff>0</xdr:colOff>
      <xdr:row>60</xdr:row>
      <xdr:rowOff>149066</xdr:rowOff>
    </xdr:to>
    <xdr:cxnSp macro="">
      <xdr:nvCxnSpPr>
        <xdr:cNvPr id="336" name="直線コネクタ 335"/>
        <xdr:cNvCxnSpPr/>
      </xdr:nvCxnSpPr>
      <xdr:spPr>
        <a:xfrm flipV="1">
          <a:off x="13512800" y="10393838"/>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7" name="フローチャート : 判断 336"/>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8" name="テキスト ボックス 337"/>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9" name="フローチャート : 判断 338"/>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40" name="テキスト ボックス 339"/>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56038</xdr:rowOff>
    </xdr:from>
    <xdr:to>
      <xdr:col>24</xdr:col>
      <xdr:colOff>609600</xdr:colOff>
      <xdr:row>60</xdr:row>
      <xdr:rowOff>157638</xdr:rowOff>
    </xdr:to>
    <xdr:sp macro="" textlink="">
      <xdr:nvSpPr>
        <xdr:cNvPr id="346" name="円/楕円 345"/>
        <xdr:cNvSpPr/>
      </xdr:nvSpPr>
      <xdr:spPr>
        <a:xfrm>
          <a:off x="169672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72565</xdr:rowOff>
    </xdr:from>
    <xdr:ext cx="762000" cy="259045"/>
    <xdr:sp macro="" textlink="">
      <xdr:nvSpPr>
        <xdr:cNvPr id="347" name="定員管理の状況該当値テキスト"/>
        <xdr:cNvSpPr txBox="1"/>
      </xdr:nvSpPr>
      <xdr:spPr>
        <a:xfrm>
          <a:off x="17106900" y="101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57547</xdr:rowOff>
    </xdr:from>
    <xdr:to>
      <xdr:col>23</xdr:col>
      <xdr:colOff>457200</xdr:colOff>
      <xdr:row>60</xdr:row>
      <xdr:rowOff>159147</xdr:rowOff>
    </xdr:to>
    <xdr:sp macro="" textlink="">
      <xdr:nvSpPr>
        <xdr:cNvPr id="348" name="円/楕円 347"/>
        <xdr:cNvSpPr/>
      </xdr:nvSpPr>
      <xdr:spPr>
        <a:xfrm>
          <a:off x="16129000" y="103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169324</xdr:rowOff>
    </xdr:from>
    <xdr:ext cx="736600" cy="259045"/>
    <xdr:sp macro="" textlink="">
      <xdr:nvSpPr>
        <xdr:cNvPr id="349" name="テキスト ボックス 348"/>
        <xdr:cNvSpPr txBox="1"/>
      </xdr:nvSpPr>
      <xdr:spPr>
        <a:xfrm>
          <a:off x="15798800" y="1011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59055</xdr:rowOff>
    </xdr:from>
    <xdr:to>
      <xdr:col>22</xdr:col>
      <xdr:colOff>254000</xdr:colOff>
      <xdr:row>60</xdr:row>
      <xdr:rowOff>160655</xdr:rowOff>
    </xdr:to>
    <xdr:sp macro="" textlink="">
      <xdr:nvSpPr>
        <xdr:cNvPr id="350" name="円/楕円 349"/>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170832</xdr:rowOff>
    </xdr:from>
    <xdr:ext cx="762000" cy="259045"/>
    <xdr:sp macro="" textlink="">
      <xdr:nvSpPr>
        <xdr:cNvPr id="351" name="テキスト ボックス 350"/>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56038</xdr:rowOff>
    </xdr:from>
    <xdr:to>
      <xdr:col>21</xdr:col>
      <xdr:colOff>50800</xdr:colOff>
      <xdr:row>60</xdr:row>
      <xdr:rowOff>157638</xdr:rowOff>
    </xdr:to>
    <xdr:sp macro="" textlink="">
      <xdr:nvSpPr>
        <xdr:cNvPr id="352" name="円/楕円 351"/>
        <xdr:cNvSpPr/>
      </xdr:nvSpPr>
      <xdr:spPr>
        <a:xfrm>
          <a:off x="14351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167815</xdr:rowOff>
    </xdr:from>
    <xdr:ext cx="762000" cy="259045"/>
    <xdr:sp macro="" textlink="">
      <xdr:nvSpPr>
        <xdr:cNvPr id="353" name="テキスト ボックス 352"/>
        <xdr:cNvSpPr txBox="1"/>
      </xdr:nvSpPr>
      <xdr:spPr>
        <a:xfrm>
          <a:off x="14020800" y="101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98266</xdr:rowOff>
    </xdr:from>
    <xdr:to>
      <xdr:col>19</xdr:col>
      <xdr:colOff>533400</xdr:colOff>
      <xdr:row>61</xdr:row>
      <xdr:rowOff>28416</xdr:rowOff>
    </xdr:to>
    <xdr:sp macro="" textlink="">
      <xdr:nvSpPr>
        <xdr:cNvPr id="354" name="円/楕円 353"/>
        <xdr:cNvSpPr/>
      </xdr:nvSpPr>
      <xdr:spPr>
        <a:xfrm>
          <a:off x="134620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38593</xdr:rowOff>
    </xdr:from>
    <xdr:ext cx="762000" cy="259045"/>
    <xdr:sp macro="" textlink="">
      <xdr:nvSpPr>
        <xdr:cNvPr id="355" name="テキスト ボックス 354"/>
        <xdr:cNvSpPr txBox="1"/>
      </xdr:nvSpPr>
      <xdr:spPr>
        <a:xfrm>
          <a:off x="13131800" y="1015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一般会計の元利償還金は増加したものの公営企業及び組合等への償還財源繰り出しが減少し実質公債費比率は３年振りに改善した。過去に積極的に推進した都市基盤整備による元利償還金はＨ２６をピークとして低下していくため、これまでの高負担状態は以降改善していく見通しである。</a:t>
          </a:r>
          <a:endParaRPr kumimoji="1" lang="en-US" altLang="ja-JP" sz="1200">
            <a:latin typeface="ＭＳ Ｐゴシック"/>
          </a:endParaRPr>
        </a:p>
        <a:p>
          <a:r>
            <a:rPr kumimoji="1" lang="ja-JP" altLang="en-US" sz="1200">
              <a:latin typeface="ＭＳ Ｐゴシック"/>
            </a:rPr>
            <a:t>　引き続き公営企業を含む地方債の新規発行抑制に努め、公債費負担の低減に努める。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4" name="直線コネクタ 383"/>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6" name="直線コネクタ 38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7"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8" name="直線コネクタ 387"/>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143510</xdr:rowOff>
    </xdr:from>
    <xdr:to>
      <xdr:col>24</xdr:col>
      <xdr:colOff>558800</xdr:colOff>
      <xdr:row>44</xdr:row>
      <xdr:rowOff>20320</xdr:rowOff>
    </xdr:to>
    <xdr:cxnSp macro="">
      <xdr:nvCxnSpPr>
        <xdr:cNvPr id="389" name="直線コネクタ 388"/>
        <xdr:cNvCxnSpPr/>
      </xdr:nvCxnSpPr>
      <xdr:spPr>
        <a:xfrm flipV="1">
          <a:off x="16179800" y="75158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90"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1" name="フローチャート : 判断 39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20320</xdr:rowOff>
    </xdr:to>
    <xdr:cxnSp macro="">
      <xdr:nvCxnSpPr>
        <xdr:cNvPr id="392" name="直線コネクタ 391"/>
        <xdr:cNvCxnSpPr/>
      </xdr:nvCxnSpPr>
      <xdr:spPr>
        <a:xfrm>
          <a:off x="15290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3" name="フローチャート : 判断 39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4" name="テキスト ボックス 39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4233</xdr:rowOff>
    </xdr:to>
    <xdr:cxnSp macro="">
      <xdr:nvCxnSpPr>
        <xdr:cNvPr id="395" name="直線コネクタ 394"/>
        <xdr:cNvCxnSpPr/>
      </xdr:nvCxnSpPr>
      <xdr:spPr>
        <a:xfrm>
          <a:off x="14401800" y="74756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6" name="フローチャート : 判断 395"/>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7" name="テキスト ボックス 396"/>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43</xdr:row>
      <xdr:rowOff>111337</xdr:rowOff>
    </xdr:to>
    <xdr:cxnSp macro="">
      <xdr:nvCxnSpPr>
        <xdr:cNvPr id="398" name="直線コネクタ 397"/>
        <xdr:cNvCxnSpPr/>
      </xdr:nvCxnSpPr>
      <xdr:spPr>
        <a:xfrm flipV="1">
          <a:off x="13512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9" name="フローチャート : 判断 398"/>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400" name="テキスト ボックス 399"/>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1" name="フローチャート : 判断 400"/>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2" name="テキスト ボックス 401"/>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92710</xdr:rowOff>
    </xdr:from>
    <xdr:to>
      <xdr:col>24</xdr:col>
      <xdr:colOff>609600</xdr:colOff>
      <xdr:row>44</xdr:row>
      <xdr:rowOff>22860</xdr:rowOff>
    </xdr:to>
    <xdr:sp macro="" textlink="">
      <xdr:nvSpPr>
        <xdr:cNvPr id="408" name="円/楕円 407"/>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64787</xdr:rowOff>
    </xdr:from>
    <xdr:ext cx="762000" cy="259045"/>
    <xdr:sp macro="" textlink="">
      <xdr:nvSpPr>
        <xdr:cNvPr id="409" name="公債費負担の状況該当値テキスト"/>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140970</xdr:rowOff>
    </xdr:from>
    <xdr:to>
      <xdr:col>23</xdr:col>
      <xdr:colOff>457200</xdr:colOff>
      <xdr:row>44</xdr:row>
      <xdr:rowOff>71120</xdr:rowOff>
    </xdr:to>
    <xdr:sp macro="" textlink="">
      <xdr:nvSpPr>
        <xdr:cNvPr id="410" name="円/楕円 409"/>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55897</xdr:rowOff>
    </xdr:from>
    <xdr:ext cx="736600" cy="259045"/>
    <xdr:sp macro="" textlink="">
      <xdr:nvSpPr>
        <xdr:cNvPr id="411" name="テキスト ボックス 410"/>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12" name="円/楕円 411"/>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13" name="テキスト ボックス 412"/>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14" name="円/楕円 413"/>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15" name="テキスト ボックス 414"/>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416" name="円/楕円 415"/>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417" name="テキスト ボックス 416"/>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額のうち、主に借入金残高（公営企業を含む。）、組合等負担見込額、退職手当負担見込額などが減少したため、将来負担比率は３年振りに改善した。ただし類似団体中最も高い値であり、類似団体平均と比べ約１３０ポイントの開きがある。</a:t>
          </a:r>
          <a:endParaRPr kumimoji="1" lang="en-US" altLang="ja-JP" sz="1200">
            <a:latin typeface="ＭＳ Ｐゴシック"/>
          </a:endParaRPr>
        </a:p>
        <a:p>
          <a:r>
            <a:rPr kumimoji="1" lang="ja-JP" altLang="en-US" sz="1200">
              <a:latin typeface="ＭＳ Ｐゴシック"/>
            </a:rPr>
            <a:t>　地方債借入れの抑制に努めておりその効果は現れつつあるが、引き続き公営企業債を含む地方債残高の計画的な削減と基金の造成を図り、将来負担の低減と財政健全化に努める。</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6" name="直線コネクタ 445"/>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7"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8" name="直線コネクタ 447"/>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9"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50" name="直線コネクタ 449"/>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98044</xdr:rowOff>
    </xdr:from>
    <xdr:to>
      <xdr:col>24</xdr:col>
      <xdr:colOff>558800</xdr:colOff>
      <xdr:row>22</xdr:row>
      <xdr:rowOff>119761</xdr:rowOff>
    </xdr:to>
    <xdr:cxnSp macro="">
      <xdr:nvCxnSpPr>
        <xdr:cNvPr id="451" name="直線コネクタ 450"/>
        <xdr:cNvCxnSpPr/>
      </xdr:nvCxnSpPr>
      <xdr:spPr>
        <a:xfrm flipV="1">
          <a:off x="16179800" y="386994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2"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3" name="フローチャート : 判断 452"/>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71501</xdr:rowOff>
    </xdr:from>
    <xdr:to>
      <xdr:col>23</xdr:col>
      <xdr:colOff>406400</xdr:colOff>
      <xdr:row>22</xdr:row>
      <xdr:rowOff>119761</xdr:rowOff>
    </xdr:to>
    <xdr:cxnSp macro="">
      <xdr:nvCxnSpPr>
        <xdr:cNvPr id="454" name="直線コネクタ 453"/>
        <xdr:cNvCxnSpPr/>
      </xdr:nvCxnSpPr>
      <xdr:spPr>
        <a:xfrm>
          <a:off x="15290800" y="384340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5" name="フローチャート : 判断 454"/>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6" name="テキスト ボックス 455"/>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119084</xdr:rowOff>
    </xdr:from>
    <xdr:to>
      <xdr:col>22</xdr:col>
      <xdr:colOff>203200</xdr:colOff>
      <xdr:row>22</xdr:row>
      <xdr:rowOff>71501</xdr:rowOff>
    </xdr:to>
    <xdr:cxnSp macro="">
      <xdr:nvCxnSpPr>
        <xdr:cNvPr id="457" name="直線コネクタ 456"/>
        <xdr:cNvCxnSpPr/>
      </xdr:nvCxnSpPr>
      <xdr:spPr>
        <a:xfrm>
          <a:off x="14401800" y="3719534"/>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8" name="フローチャート : 判断 457"/>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9" name="テキスト ボックス 458"/>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119084</xdr:rowOff>
    </xdr:from>
    <xdr:to>
      <xdr:col>21</xdr:col>
      <xdr:colOff>0</xdr:colOff>
      <xdr:row>22</xdr:row>
      <xdr:rowOff>19219</xdr:rowOff>
    </xdr:to>
    <xdr:cxnSp macro="">
      <xdr:nvCxnSpPr>
        <xdr:cNvPr id="460" name="直線コネクタ 459"/>
        <xdr:cNvCxnSpPr/>
      </xdr:nvCxnSpPr>
      <xdr:spPr>
        <a:xfrm flipV="1">
          <a:off x="13512800" y="3719534"/>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61" name="フローチャート : 判断 460"/>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2" name="テキスト ボックス 461"/>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3" name="フローチャート : 判断 462"/>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4" name="テキスト ボックス 463"/>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22</xdr:row>
      <xdr:rowOff>47244</xdr:rowOff>
    </xdr:from>
    <xdr:to>
      <xdr:col>24</xdr:col>
      <xdr:colOff>609600</xdr:colOff>
      <xdr:row>22</xdr:row>
      <xdr:rowOff>148844</xdr:rowOff>
    </xdr:to>
    <xdr:sp macro="" textlink="">
      <xdr:nvSpPr>
        <xdr:cNvPr id="470" name="円/楕円 469"/>
        <xdr:cNvSpPr/>
      </xdr:nvSpPr>
      <xdr:spPr>
        <a:xfrm>
          <a:off x="16967200" y="3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114571</xdr:rowOff>
    </xdr:from>
    <xdr:ext cx="762000" cy="259045"/>
    <xdr:sp macro="" textlink="">
      <xdr:nvSpPr>
        <xdr:cNvPr id="471" name="将来負担の状況該当値テキスト"/>
        <xdr:cNvSpPr txBox="1"/>
      </xdr:nvSpPr>
      <xdr:spPr>
        <a:xfrm>
          <a:off x="17106900" y="37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68961</xdr:rowOff>
    </xdr:from>
    <xdr:to>
      <xdr:col>23</xdr:col>
      <xdr:colOff>457200</xdr:colOff>
      <xdr:row>22</xdr:row>
      <xdr:rowOff>170561</xdr:rowOff>
    </xdr:to>
    <xdr:sp macro="" textlink="">
      <xdr:nvSpPr>
        <xdr:cNvPr id="472" name="円/楕円 471"/>
        <xdr:cNvSpPr/>
      </xdr:nvSpPr>
      <xdr:spPr>
        <a:xfrm>
          <a:off x="16129000" y="38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155338</xdr:rowOff>
    </xdr:from>
    <xdr:ext cx="736600" cy="259045"/>
    <xdr:sp macro="" textlink="">
      <xdr:nvSpPr>
        <xdr:cNvPr id="473" name="テキスト ボックス 472"/>
        <xdr:cNvSpPr txBox="1"/>
      </xdr:nvSpPr>
      <xdr:spPr>
        <a:xfrm>
          <a:off x="15798800" y="392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20701</xdr:rowOff>
    </xdr:from>
    <xdr:to>
      <xdr:col>22</xdr:col>
      <xdr:colOff>254000</xdr:colOff>
      <xdr:row>22</xdr:row>
      <xdr:rowOff>122301</xdr:rowOff>
    </xdr:to>
    <xdr:sp macro="" textlink="">
      <xdr:nvSpPr>
        <xdr:cNvPr id="474" name="円/楕円 473"/>
        <xdr:cNvSpPr/>
      </xdr:nvSpPr>
      <xdr:spPr>
        <a:xfrm>
          <a:off x="15240000" y="37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107078</xdr:rowOff>
    </xdr:from>
    <xdr:ext cx="762000" cy="259045"/>
    <xdr:sp macro="" textlink="">
      <xdr:nvSpPr>
        <xdr:cNvPr id="475" name="テキスト ボックス 474"/>
        <xdr:cNvSpPr txBox="1"/>
      </xdr:nvSpPr>
      <xdr:spPr>
        <a:xfrm>
          <a:off x="14909800" y="38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68284</xdr:rowOff>
    </xdr:from>
    <xdr:to>
      <xdr:col>21</xdr:col>
      <xdr:colOff>50800</xdr:colOff>
      <xdr:row>21</xdr:row>
      <xdr:rowOff>169884</xdr:rowOff>
    </xdr:to>
    <xdr:sp macro="" textlink="">
      <xdr:nvSpPr>
        <xdr:cNvPr id="476" name="円/楕円 475"/>
        <xdr:cNvSpPr/>
      </xdr:nvSpPr>
      <xdr:spPr>
        <a:xfrm>
          <a:off x="14351000" y="36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154661</xdr:rowOff>
    </xdr:from>
    <xdr:ext cx="762000" cy="259045"/>
    <xdr:sp macro="" textlink="">
      <xdr:nvSpPr>
        <xdr:cNvPr id="477" name="テキスト ボックス 476"/>
        <xdr:cNvSpPr txBox="1"/>
      </xdr:nvSpPr>
      <xdr:spPr>
        <a:xfrm>
          <a:off x="14020800" y="375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139869</xdr:rowOff>
    </xdr:from>
    <xdr:to>
      <xdr:col>19</xdr:col>
      <xdr:colOff>533400</xdr:colOff>
      <xdr:row>22</xdr:row>
      <xdr:rowOff>70019</xdr:rowOff>
    </xdr:to>
    <xdr:sp macro="" textlink="">
      <xdr:nvSpPr>
        <xdr:cNvPr id="478" name="円/楕円 477"/>
        <xdr:cNvSpPr/>
      </xdr:nvSpPr>
      <xdr:spPr>
        <a:xfrm>
          <a:off x="13462000" y="37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54796</xdr:rowOff>
    </xdr:from>
    <xdr:ext cx="762000" cy="259045"/>
    <xdr:sp macro="" textlink="">
      <xdr:nvSpPr>
        <xdr:cNvPr id="479" name="テキスト ボックス 478"/>
        <xdr:cNvSpPr txBox="1"/>
      </xdr:nvSpPr>
      <xdr:spPr>
        <a:xfrm>
          <a:off x="13131800" y="38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33,658
33,094
165.92
15,089,856
14,765,555
302,190
9,150,020
19,397,934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186.4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集中改革プラン（Ｈ１６～２６）に基づき職員数の計画的削減に取り組んでいる。Ｈ１５の３３０人からＨ２７の２７７人に向けて５３人、１６％減少させる目標に沿い順調に推移している。</a:t>
          </a:r>
          <a:endParaRPr lang="ja-JP" altLang="ja-JP" sz="1200">
            <a:effectLst/>
          </a:endParaRPr>
        </a:p>
        <a:p>
          <a:r>
            <a:rPr kumimoji="1" lang="ja-JP" altLang="en-US" sz="1200">
              <a:latin typeface="ＭＳ Ｐゴシック"/>
            </a:rPr>
            <a:t>　職員給の支出額ベース（退職手当を除く。）は対前年度比２．１％減少し、総人件費の経常収支比率（左のグラフ）は０．４ポイント低下した。</a:t>
          </a:r>
          <a:endParaRPr kumimoji="1" lang="en-US" altLang="ja-JP" sz="1200">
            <a:latin typeface="ＭＳ Ｐゴシック"/>
          </a:endParaRPr>
        </a:p>
        <a:p>
          <a:r>
            <a:rPr kumimoji="1" lang="ja-JP" altLang="en-US" sz="1200">
              <a:latin typeface="ＭＳ Ｐゴシック"/>
            </a:rPr>
            <a:t>　引き続き総人件費の抑制に努める。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61686</xdr:rowOff>
    </xdr:from>
    <xdr:to>
      <xdr:col>7</xdr:col>
      <xdr:colOff>15875</xdr:colOff>
      <xdr:row>34</xdr:row>
      <xdr:rowOff>105228</xdr:rowOff>
    </xdr:to>
    <xdr:cxnSp macro="">
      <xdr:nvCxnSpPr>
        <xdr:cNvPr id="67" name="直線コネクタ 66"/>
        <xdr:cNvCxnSpPr/>
      </xdr:nvCxnSpPr>
      <xdr:spPr>
        <a:xfrm flipV="1">
          <a:off x="3987800" y="58909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105228</xdr:rowOff>
    </xdr:from>
    <xdr:to>
      <xdr:col>5</xdr:col>
      <xdr:colOff>549275</xdr:colOff>
      <xdr:row>35</xdr:row>
      <xdr:rowOff>20864</xdr:rowOff>
    </xdr:to>
    <xdr:cxnSp macro="">
      <xdr:nvCxnSpPr>
        <xdr:cNvPr id="70" name="直線コネクタ 69"/>
        <xdr:cNvCxnSpPr/>
      </xdr:nvCxnSpPr>
      <xdr:spPr>
        <a:xfrm flipV="1">
          <a:off x="3098800" y="59345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20864</xdr:rowOff>
    </xdr:to>
    <xdr:cxnSp macro="">
      <xdr:nvCxnSpPr>
        <xdr:cNvPr id="73" name="直線コネクタ 72"/>
        <xdr:cNvCxnSpPr/>
      </xdr:nvCxnSpPr>
      <xdr:spPr>
        <a:xfrm>
          <a:off x="2209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31750</xdr:rowOff>
    </xdr:to>
    <xdr:cxnSp macro="">
      <xdr:nvCxnSpPr>
        <xdr:cNvPr id="76" name="直線コネクタ 75"/>
        <xdr:cNvCxnSpPr/>
      </xdr:nvCxnSpPr>
      <xdr:spPr>
        <a:xfrm flipV="1">
          <a:off x="1320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8" name="テキスト ボックス 77"/>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10886</xdr:rowOff>
    </xdr:from>
    <xdr:to>
      <xdr:col>7</xdr:col>
      <xdr:colOff>66675</xdr:colOff>
      <xdr:row>34</xdr:row>
      <xdr:rowOff>112486</xdr:rowOff>
    </xdr:to>
    <xdr:sp macro="" textlink="">
      <xdr:nvSpPr>
        <xdr:cNvPr id="86" name="円/楕円 85"/>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27413</xdr:rowOff>
    </xdr:from>
    <xdr:ext cx="762000" cy="259045"/>
    <xdr:sp macro="" textlink="">
      <xdr:nvSpPr>
        <xdr:cNvPr id="87"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54428</xdr:rowOff>
    </xdr:from>
    <xdr:to>
      <xdr:col>5</xdr:col>
      <xdr:colOff>600075</xdr:colOff>
      <xdr:row>34</xdr:row>
      <xdr:rowOff>156028</xdr:rowOff>
    </xdr:to>
    <xdr:sp macro="" textlink="">
      <xdr:nvSpPr>
        <xdr:cNvPr id="88" name="円/楕円 87"/>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166205</xdr:rowOff>
    </xdr:from>
    <xdr:ext cx="736600" cy="259045"/>
    <xdr:sp macro="" textlink="">
      <xdr:nvSpPr>
        <xdr:cNvPr id="89" name="テキスト ボックス 88"/>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141514</xdr:rowOff>
    </xdr:from>
    <xdr:to>
      <xdr:col>4</xdr:col>
      <xdr:colOff>396875</xdr:colOff>
      <xdr:row>35</xdr:row>
      <xdr:rowOff>71664</xdr:rowOff>
    </xdr:to>
    <xdr:sp macro="" textlink="">
      <xdr:nvSpPr>
        <xdr:cNvPr id="90" name="円/楕円 89"/>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81841</xdr:rowOff>
    </xdr:from>
    <xdr:ext cx="762000" cy="259045"/>
    <xdr:sp macro="" textlink="">
      <xdr:nvSpPr>
        <xdr:cNvPr id="91" name="テキスト ボックス 90"/>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2" name="円/楕円 91"/>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3" name="テキスト ボックス 92"/>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4" name="円/楕円 93"/>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5" name="テキスト ボックス 94"/>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除雪費や地籍調査費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等により、</a:t>
          </a:r>
          <a:r>
            <a:rPr kumimoji="1" lang="ja-JP" altLang="en-US" sz="1200">
              <a:latin typeface="ＭＳ Ｐゴシック"/>
            </a:rPr>
            <a:t>物件費の支出額ベースは１．６％増加し、このうち経常収支比率ベース（左のグラフ）では０．５ポイント上昇した。</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（当市においては、基幹業務である消防、病院、ごみ処理、情報処理などを広域行政で執行しているため、</a:t>
          </a:r>
          <a:r>
            <a:rPr kumimoji="1" lang="ja-JP" altLang="en-US" sz="1200">
              <a:solidFill>
                <a:schemeClr val="dk1"/>
              </a:solidFill>
              <a:effectLst/>
              <a:latin typeface="+mn-lt"/>
              <a:ea typeface="+mn-ea"/>
              <a:cs typeface="+mn-cs"/>
            </a:rPr>
            <a:t>類似団体平均と比較して人件費及び物件費等は低く、補助費等（広域行政負担金）が高くなる傾向がある。</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116114</xdr:rowOff>
    </xdr:to>
    <xdr:cxnSp macro="">
      <xdr:nvCxnSpPr>
        <xdr:cNvPr id="130" name="直線コネクタ 129"/>
        <xdr:cNvCxnSpPr/>
      </xdr:nvCxnSpPr>
      <xdr:spPr>
        <a:xfrm>
          <a:off x="15671800" y="2461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61686</xdr:rowOff>
    </xdr:to>
    <xdr:cxnSp macro="">
      <xdr:nvCxnSpPr>
        <xdr:cNvPr id="133" name="直線コネクタ 132"/>
        <xdr:cNvCxnSpPr/>
      </xdr:nvCxnSpPr>
      <xdr:spPr>
        <a:xfrm>
          <a:off x="14782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167821</xdr:rowOff>
    </xdr:from>
    <xdr:to>
      <xdr:col>21</xdr:col>
      <xdr:colOff>361950</xdr:colOff>
      <xdr:row>14</xdr:row>
      <xdr:rowOff>50800</xdr:rowOff>
    </xdr:to>
    <xdr:cxnSp macro="">
      <xdr:nvCxnSpPr>
        <xdr:cNvPr id="136" name="直線コネクタ 135"/>
        <xdr:cNvCxnSpPr/>
      </xdr:nvCxnSpPr>
      <xdr:spPr>
        <a:xfrm>
          <a:off x="13893800" y="2396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167821</xdr:rowOff>
    </xdr:from>
    <xdr:to>
      <xdr:col>20</xdr:col>
      <xdr:colOff>158750</xdr:colOff>
      <xdr:row>14</xdr:row>
      <xdr:rowOff>83457</xdr:rowOff>
    </xdr:to>
    <xdr:cxnSp macro="">
      <xdr:nvCxnSpPr>
        <xdr:cNvPr id="139" name="直線コネクタ 138"/>
        <xdr:cNvCxnSpPr/>
      </xdr:nvCxnSpPr>
      <xdr:spPr>
        <a:xfrm flipV="1">
          <a:off x="13004800" y="23966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9" name="円/楕円 148"/>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50"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1" name="円/楕円 150"/>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2" name="テキスト ボックス 151"/>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3" name="円/楕円 152"/>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4" name="テキスト ボックス 153"/>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5" name="円/楕円 154"/>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6" name="テキスト ボックス 155"/>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57" name="円/楕円 156"/>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58" name="テキスト ボックス 157"/>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社会保障関係費のうち、特に障がい者介護・訓練等給付費及び生活保護費が増加し、扶助費の支出額ベースは対前年度比３．８％増加、経常収支比率（左のグラフ）では０．３ポイント上昇した。</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20865</xdr:rowOff>
    </xdr:to>
    <xdr:cxnSp macro="">
      <xdr:nvCxnSpPr>
        <xdr:cNvPr id="193" name="直線コネクタ 192"/>
        <xdr:cNvCxnSpPr/>
      </xdr:nvCxnSpPr>
      <xdr:spPr>
        <a:xfrm>
          <a:off x="3987800" y="94016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143328</xdr:rowOff>
    </xdr:to>
    <xdr:cxnSp macro="">
      <xdr:nvCxnSpPr>
        <xdr:cNvPr id="196" name="直線コネクタ 195"/>
        <xdr:cNvCxnSpPr/>
      </xdr:nvCxnSpPr>
      <xdr:spPr>
        <a:xfrm>
          <a:off x="3098800" y="9254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55</xdr:row>
      <xdr:rowOff>20865</xdr:rowOff>
    </xdr:to>
    <xdr:cxnSp macro="">
      <xdr:nvCxnSpPr>
        <xdr:cNvPr id="199" name="直線コネクタ 198"/>
        <xdr:cNvCxnSpPr/>
      </xdr:nvCxnSpPr>
      <xdr:spPr>
        <a:xfrm flipV="1">
          <a:off x="2209800" y="9254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20865</xdr:rowOff>
    </xdr:to>
    <xdr:cxnSp macro="">
      <xdr:nvCxnSpPr>
        <xdr:cNvPr id="202" name="直線コネクタ 201"/>
        <xdr:cNvCxnSpPr/>
      </xdr:nvCxnSpPr>
      <xdr:spPr>
        <a:xfrm>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12" name="円/楕円 211"/>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3"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4" name="円/楕円 213"/>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5" name="テキスト ボックス 214"/>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6" name="円/楕円 215"/>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7" name="テキスト ボックス 216"/>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8" name="円/楕円 217"/>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9" name="テキスト ボックス 21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20" name="円/楕円 219"/>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221" name="テキスト ボックス 220"/>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「その他」の主なものは特別会計に対する繰出金である。保険３会計（国保、介護、後期高齢）への繰り出しのほか、農業集落排水会計への繰り出しが増加し０．４ポイント上昇した。</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168910</xdr:rowOff>
    </xdr:to>
    <xdr:cxnSp macro="">
      <xdr:nvCxnSpPr>
        <xdr:cNvPr id="254" name="直線コネクタ 253"/>
        <xdr:cNvCxnSpPr/>
      </xdr:nvCxnSpPr>
      <xdr:spPr>
        <a:xfrm>
          <a:off x="15671800" y="9568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153670</xdr:rowOff>
    </xdr:to>
    <xdr:cxnSp macro="">
      <xdr:nvCxnSpPr>
        <xdr:cNvPr id="257" name="直線コネクタ 256"/>
        <xdr:cNvCxnSpPr/>
      </xdr:nvCxnSpPr>
      <xdr:spPr>
        <a:xfrm flipV="1">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153670</xdr:rowOff>
    </xdr:to>
    <xdr:cxnSp macro="">
      <xdr:nvCxnSpPr>
        <xdr:cNvPr id="260" name="直線コネクタ 259"/>
        <xdr:cNvCxnSpPr/>
      </xdr:nvCxnSpPr>
      <xdr:spPr>
        <a:xfrm>
          <a:off x="13893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55</xdr:row>
      <xdr:rowOff>92710</xdr:rowOff>
    </xdr:to>
    <xdr:cxnSp macro="">
      <xdr:nvCxnSpPr>
        <xdr:cNvPr id="263" name="直線コネクタ 262"/>
        <xdr:cNvCxnSpPr/>
      </xdr:nvCxnSpPr>
      <xdr:spPr>
        <a:xfrm>
          <a:off x="13004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3" name="円/楕円 272"/>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4"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5" name="円/楕円 274"/>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6" name="テキスト ボックス 275"/>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7" name="円/楕円 276"/>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8" name="テキスト ボックス 277"/>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9" name="円/楕円 278"/>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80" name="テキスト ボックス 279"/>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81" name="円/楕円 280"/>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82" name="テキスト ボックス 281"/>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伊南行政組合（病院事業を含む。）及び上伊那広域連合への広域行政負担金が増加したものの、公共下水道事業、地域公共交通協議会、土地開発公社への補助費が減少するなどし、経常収支比率（左のグラフ）は１．４ポイント低下した。</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（当市においては、基幹業務である消防、病院、ごみ処理、情報処理などを広域行政で執行しているため、類似団体平均と比較して人件費及び物件費等は低く、補助費等が高くなる傾向がある。）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39</xdr:row>
      <xdr:rowOff>85090</xdr:rowOff>
    </xdr:to>
    <xdr:cxnSp macro="">
      <xdr:nvCxnSpPr>
        <xdr:cNvPr id="315" name="直線コネクタ 314"/>
        <xdr:cNvCxnSpPr/>
      </xdr:nvCxnSpPr>
      <xdr:spPr>
        <a:xfrm flipV="1">
          <a:off x="15671800" y="6664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157480</xdr:rowOff>
    </xdr:from>
    <xdr:to>
      <xdr:col>22</xdr:col>
      <xdr:colOff>565150</xdr:colOff>
      <xdr:row>39</xdr:row>
      <xdr:rowOff>85090</xdr:rowOff>
    </xdr:to>
    <xdr:cxnSp macro="">
      <xdr:nvCxnSpPr>
        <xdr:cNvPr id="318" name="直線コネクタ 317"/>
        <xdr:cNvCxnSpPr/>
      </xdr:nvCxnSpPr>
      <xdr:spPr>
        <a:xfrm>
          <a:off x="14782800" y="6672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157480</xdr:rowOff>
    </xdr:to>
    <xdr:cxnSp macro="">
      <xdr:nvCxnSpPr>
        <xdr:cNvPr id="321" name="直線コネクタ 320"/>
        <xdr:cNvCxnSpPr/>
      </xdr:nvCxnSpPr>
      <xdr:spPr>
        <a:xfrm>
          <a:off x="13893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104140</xdr:rowOff>
    </xdr:to>
    <xdr:cxnSp macro="">
      <xdr:nvCxnSpPr>
        <xdr:cNvPr id="324" name="直線コネクタ 323"/>
        <xdr:cNvCxnSpPr/>
      </xdr:nvCxnSpPr>
      <xdr:spPr>
        <a:xfrm>
          <a:off x="13004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34" name="円/楕円 333"/>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35"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34290</xdr:rowOff>
    </xdr:from>
    <xdr:to>
      <xdr:col>22</xdr:col>
      <xdr:colOff>615950</xdr:colOff>
      <xdr:row>39</xdr:row>
      <xdr:rowOff>135890</xdr:rowOff>
    </xdr:to>
    <xdr:sp macro="" textlink="">
      <xdr:nvSpPr>
        <xdr:cNvPr id="336" name="円/楕円 335"/>
        <xdr:cNvSpPr/>
      </xdr:nvSpPr>
      <xdr:spPr>
        <a:xfrm>
          <a:off x="15621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120667</xdr:rowOff>
    </xdr:from>
    <xdr:ext cx="736600" cy="259045"/>
    <xdr:sp macro="" textlink="">
      <xdr:nvSpPr>
        <xdr:cNvPr id="337" name="テキスト ボックス 336"/>
        <xdr:cNvSpPr txBox="1"/>
      </xdr:nvSpPr>
      <xdr:spPr>
        <a:xfrm>
          <a:off x="15290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106680</xdr:rowOff>
    </xdr:from>
    <xdr:to>
      <xdr:col>21</xdr:col>
      <xdr:colOff>412750</xdr:colOff>
      <xdr:row>39</xdr:row>
      <xdr:rowOff>36830</xdr:rowOff>
    </xdr:to>
    <xdr:sp macro="" textlink="">
      <xdr:nvSpPr>
        <xdr:cNvPr id="338" name="円/楕円 337"/>
        <xdr:cNvSpPr/>
      </xdr:nvSpPr>
      <xdr:spPr>
        <a:xfrm>
          <a:off x="14732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21607</xdr:rowOff>
    </xdr:from>
    <xdr:ext cx="762000" cy="259045"/>
    <xdr:sp macro="" textlink="">
      <xdr:nvSpPr>
        <xdr:cNvPr id="339" name="テキスト ボックス 338"/>
        <xdr:cNvSpPr txBox="1"/>
      </xdr:nvSpPr>
      <xdr:spPr>
        <a:xfrm>
          <a:off x="14401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40" name="円/楕円 339"/>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41" name="テキスト ボックス 340"/>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42" name="円/楕円 341"/>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43" name="テキスト ボックス 342"/>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過去に積極的に推進した土地区画整理事業、国道バイパス関連事業等で借り入れた地方債を中心として公債費は高止まりしており、高水準で横ばいの状態である。</a:t>
          </a:r>
          <a:endParaRPr kumimoji="1" lang="en-US" altLang="ja-JP" sz="1200">
            <a:latin typeface="ＭＳ Ｐゴシック"/>
          </a:endParaRPr>
        </a:p>
        <a:p>
          <a:r>
            <a:rPr kumimoji="1" lang="ja-JP" altLang="en-US" sz="1200">
              <a:latin typeface="ＭＳ Ｐゴシック"/>
            </a:rPr>
            <a:t>　ただし地方債（普通債）の新規発行抑制に努めており、臨時財政対策債を含むベースでも公債費はＨ２６をピークとして以降低下していく見通しである。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51563</xdr:rowOff>
    </xdr:from>
    <xdr:to>
      <xdr:col>7</xdr:col>
      <xdr:colOff>15875</xdr:colOff>
      <xdr:row>79</xdr:row>
      <xdr:rowOff>56135</xdr:rowOff>
    </xdr:to>
    <xdr:cxnSp macro="">
      <xdr:nvCxnSpPr>
        <xdr:cNvPr id="373" name="直線コネクタ 372"/>
        <xdr:cNvCxnSpPr/>
      </xdr:nvCxnSpPr>
      <xdr:spPr>
        <a:xfrm>
          <a:off x="3987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51563</xdr:rowOff>
    </xdr:from>
    <xdr:to>
      <xdr:col>5</xdr:col>
      <xdr:colOff>549275</xdr:colOff>
      <xdr:row>79</xdr:row>
      <xdr:rowOff>51563</xdr:rowOff>
    </xdr:to>
    <xdr:cxnSp macro="">
      <xdr:nvCxnSpPr>
        <xdr:cNvPr id="376" name="直線コネクタ 375"/>
        <xdr:cNvCxnSpPr/>
      </xdr:nvCxnSpPr>
      <xdr:spPr>
        <a:xfrm>
          <a:off x="3098800" y="13596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51563</xdr:rowOff>
    </xdr:from>
    <xdr:to>
      <xdr:col>4</xdr:col>
      <xdr:colOff>346075</xdr:colOff>
      <xdr:row>79</xdr:row>
      <xdr:rowOff>56135</xdr:rowOff>
    </xdr:to>
    <xdr:cxnSp macro="">
      <xdr:nvCxnSpPr>
        <xdr:cNvPr id="379" name="直線コネクタ 378"/>
        <xdr:cNvCxnSpPr/>
      </xdr:nvCxnSpPr>
      <xdr:spPr>
        <a:xfrm flipV="1">
          <a:off x="2209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83565</xdr:rowOff>
    </xdr:to>
    <xdr:cxnSp macro="">
      <xdr:nvCxnSpPr>
        <xdr:cNvPr id="382" name="直線コネクタ 381"/>
        <xdr:cNvCxnSpPr/>
      </xdr:nvCxnSpPr>
      <xdr:spPr>
        <a:xfrm flipV="1">
          <a:off x="1320800" y="136006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4" name="テキスト ボックス 383"/>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92" name="円/楕円 391"/>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93"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763</xdr:rowOff>
    </xdr:from>
    <xdr:to>
      <xdr:col>5</xdr:col>
      <xdr:colOff>600075</xdr:colOff>
      <xdr:row>79</xdr:row>
      <xdr:rowOff>102363</xdr:rowOff>
    </xdr:to>
    <xdr:sp macro="" textlink="">
      <xdr:nvSpPr>
        <xdr:cNvPr id="394" name="円/楕円 393"/>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87140</xdr:rowOff>
    </xdr:from>
    <xdr:ext cx="736600" cy="259045"/>
    <xdr:sp macro="" textlink="">
      <xdr:nvSpPr>
        <xdr:cNvPr id="395" name="テキスト ボックス 394"/>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96" name="円/楕円 395"/>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97" name="テキスト ボックス 396"/>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8" name="円/楕円 397"/>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9" name="テキスト ボックス 398"/>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400" name="円/楕円 399"/>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401" name="テキスト ボックス 400"/>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０．６ポイント改善し、類似団体平均とほぼ同数で推移している。</a:t>
          </a:r>
          <a:endParaRPr kumimoji="1" lang="en-US" altLang="ja-JP" sz="1200">
            <a:latin typeface="ＭＳ Ｐゴシック"/>
          </a:endParaRPr>
        </a:p>
        <a:p>
          <a:r>
            <a:rPr kumimoji="1" lang="ja-JP" altLang="en-US" sz="1200">
              <a:latin typeface="ＭＳ Ｐゴシック"/>
            </a:rPr>
            <a:t>　引き続き総人件費の抑制や一般行政経費の縮減に努める。同時に地域経済の活性化や人口減少・少子化の克服に向けた施策を推進し、経常収支の改善と財政の柔軟化に努める。</a:t>
          </a:r>
          <a:endParaRPr kumimoji="1" lang="en-US" altLang="ja-JP"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77</xdr:row>
      <xdr:rowOff>170435</xdr:rowOff>
    </xdr:to>
    <xdr:cxnSp macro="">
      <xdr:nvCxnSpPr>
        <xdr:cNvPr id="432" name="直線コネクタ 431"/>
        <xdr:cNvCxnSpPr/>
      </xdr:nvCxnSpPr>
      <xdr:spPr>
        <a:xfrm flipV="1">
          <a:off x="15671800" y="133446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110998</xdr:rowOff>
    </xdr:from>
    <xdr:to>
      <xdr:col>22</xdr:col>
      <xdr:colOff>565150</xdr:colOff>
      <xdr:row>77</xdr:row>
      <xdr:rowOff>170435</xdr:rowOff>
    </xdr:to>
    <xdr:cxnSp macro="">
      <xdr:nvCxnSpPr>
        <xdr:cNvPr id="435" name="直線コネクタ 434"/>
        <xdr:cNvCxnSpPr/>
      </xdr:nvCxnSpPr>
      <xdr:spPr>
        <a:xfrm>
          <a:off x="14782800" y="133126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110998</xdr:rowOff>
    </xdr:to>
    <xdr:cxnSp macro="">
      <xdr:nvCxnSpPr>
        <xdr:cNvPr id="438" name="直線コネクタ 437"/>
        <xdr:cNvCxnSpPr/>
      </xdr:nvCxnSpPr>
      <xdr:spPr>
        <a:xfrm>
          <a:off x="13893800" y="132486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88137</xdr:rowOff>
    </xdr:to>
    <xdr:cxnSp macro="">
      <xdr:nvCxnSpPr>
        <xdr:cNvPr id="441" name="直線コネクタ 440"/>
        <xdr:cNvCxnSpPr/>
      </xdr:nvCxnSpPr>
      <xdr:spPr>
        <a:xfrm flipV="1">
          <a:off x="13004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5" name="テキスト ボックス 444"/>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51" name="円/楕円 450"/>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108729</xdr:rowOff>
    </xdr:from>
    <xdr:ext cx="762000" cy="259045"/>
    <xdr:sp macro="" textlink="">
      <xdr:nvSpPr>
        <xdr:cNvPr id="452" name="公債費以外該当値テキスト"/>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53" name="円/楕円 452"/>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59962</xdr:rowOff>
    </xdr:from>
    <xdr:ext cx="736600" cy="259045"/>
    <xdr:sp macro="" textlink="">
      <xdr:nvSpPr>
        <xdr:cNvPr id="454" name="テキスト ボックス 453"/>
        <xdr:cNvSpPr txBox="1"/>
      </xdr:nvSpPr>
      <xdr:spPr>
        <a:xfrm>
          <a:off x="15290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55" name="円/楕円 454"/>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56" name="テキスト ボックス 455"/>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7" name="円/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58" name="テキスト ボックス 457"/>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59" name="円/楕円 458"/>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149114</xdr:rowOff>
    </xdr:from>
    <xdr:ext cx="762000" cy="259045"/>
    <xdr:sp macro="" textlink="">
      <xdr:nvSpPr>
        <xdr:cNvPr id="460" name="テキスト ボックス 459"/>
        <xdr:cNvSpPr txBox="1"/>
      </xdr:nvSpPr>
      <xdr:spPr>
        <a:xfrm>
          <a:off x="12623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長野県駒ケ根市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5461</xdr:rowOff>
    </xdr:from>
    <xdr:to>
      <xdr:col>4</xdr:col>
      <xdr:colOff>1117600</xdr:colOff>
      <xdr:row>17</xdr:row>
      <xdr:rowOff>36420</xdr:rowOff>
    </xdr:to>
    <xdr:cxnSp macro="">
      <xdr:nvCxnSpPr>
        <xdr:cNvPr id="52" name="直線コネクタ 51"/>
        <xdr:cNvCxnSpPr/>
      </xdr:nvCxnSpPr>
      <xdr:spPr bwMode="auto">
        <a:xfrm>
          <a:off x="5003800" y="2967736"/>
          <a:ext cx="647700" cy="3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107760</xdr:rowOff>
    </xdr:from>
    <xdr:to>
      <xdr:col>4</xdr:col>
      <xdr:colOff>469900</xdr:colOff>
      <xdr:row>17</xdr:row>
      <xdr:rowOff>5461</xdr:rowOff>
    </xdr:to>
    <xdr:cxnSp macro="">
      <xdr:nvCxnSpPr>
        <xdr:cNvPr id="55" name="直線コネクタ 54"/>
        <xdr:cNvCxnSpPr/>
      </xdr:nvCxnSpPr>
      <xdr:spPr bwMode="auto">
        <a:xfrm>
          <a:off x="4305300" y="2898585"/>
          <a:ext cx="698500" cy="69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107760</xdr:rowOff>
    </xdr:from>
    <xdr:to>
      <xdr:col>3</xdr:col>
      <xdr:colOff>904875</xdr:colOff>
      <xdr:row>16</xdr:row>
      <xdr:rowOff>115238</xdr:rowOff>
    </xdr:to>
    <xdr:cxnSp macro="">
      <xdr:nvCxnSpPr>
        <xdr:cNvPr id="58" name="直線コネクタ 57"/>
        <xdr:cNvCxnSpPr/>
      </xdr:nvCxnSpPr>
      <xdr:spPr bwMode="auto">
        <a:xfrm flipV="1">
          <a:off x="3606800" y="2898585"/>
          <a:ext cx="698500" cy="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109507</xdr:rowOff>
    </xdr:from>
    <xdr:to>
      <xdr:col>3</xdr:col>
      <xdr:colOff>206375</xdr:colOff>
      <xdr:row>16</xdr:row>
      <xdr:rowOff>115238</xdr:rowOff>
    </xdr:to>
    <xdr:cxnSp macro="">
      <xdr:nvCxnSpPr>
        <xdr:cNvPr id="61" name="直線コネクタ 60"/>
        <xdr:cNvCxnSpPr/>
      </xdr:nvCxnSpPr>
      <xdr:spPr bwMode="auto">
        <a:xfrm>
          <a:off x="2908300" y="2900332"/>
          <a:ext cx="698500" cy="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157070</xdr:rowOff>
    </xdr:from>
    <xdr:to>
      <xdr:col>5</xdr:col>
      <xdr:colOff>34925</xdr:colOff>
      <xdr:row>17</xdr:row>
      <xdr:rowOff>87220</xdr:rowOff>
    </xdr:to>
    <xdr:sp macro="" textlink="">
      <xdr:nvSpPr>
        <xdr:cNvPr id="71" name="円/楕円 70"/>
        <xdr:cNvSpPr/>
      </xdr:nvSpPr>
      <xdr:spPr bwMode="auto">
        <a:xfrm>
          <a:off x="5600700" y="294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129147</xdr:rowOff>
    </xdr:from>
    <xdr:ext cx="762000" cy="259045"/>
    <xdr:sp macro="" textlink="">
      <xdr:nvSpPr>
        <xdr:cNvPr id="72" name="人口1人当たり決算額の推移該当値テキスト130"/>
        <xdr:cNvSpPr txBox="1"/>
      </xdr:nvSpPr>
      <xdr:spPr>
        <a:xfrm>
          <a:off x="5740400" y="291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126111</xdr:rowOff>
    </xdr:from>
    <xdr:to>
      <xdr:col>4</xdr:col>
      <xdr:colOff>520700</xdr:colOff>
      <xdr:row>17</xdr:row>
      <xdr:rowOff>56261</xdr:rowOff>
    </xdr:to>
    <xdr:sp macro="" textlink="">
      <xdr:nvSpPr>
        <xdr:cNvPr id="73" name="円/楕円 72"/>
        <xdr:cNvSpPr/>
      </xdr:nvSpPr>
      <xdr:spPr bwMode="auto">
        <a:xfrm>
          <a:off x="4953000" y="291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41038</xdr:rowOff>
    </xdr:from>
    <xdr:ext cx="736600" cy="259045"/>
    <xdr:sp macro="" textlink="">
      <xdr:nvSpPr>
        <xdr:cNvPr id="74" name="テキスト ボックス 73"/>
        <xdr:cNvSpPr txBox="1"/>
      </xdr:nvSpPr>
      <xdr:spPr>
        <a:xfrm>
          <a:off x="4622800" y="3003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56960</xdr:rowOff>
    </xdr:from>
    <xdr:to>
      <xdr:col>3</xdr:col>
      <xdr:colOff>955675</xdr:colOff>
      <xdr:row>16</xdr:row>
      <xdr:rowOff>158560</xdr:rowOff>
    </xdr:to>
    <xdr:sp macro="" textlink="">
      <xdr:nvSpPr>
        <xdr:cNvPr id="75" name="円/楕円 74"/>
        <xdr:cNvSpPr/>
      </xdr:nvSpPr>
      <xdr:spPr bwMode="auto">
        <a:xfrm>
          <a:off x="4254500" y="284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143337</xdr:rowOff>
    </xdr:from>
    <xdr:ext cx="762000" cy="259045"/>
    <xdr:sp macro="" textlink="">
      <xdr:nvSpPr>
        <xdr:cNvPr id="76" name="テキスト ボックス 75"/>
        <xdr:cNvSpPr txBox="1"/>
      </xdr:nvSpPr>
      <xdr:spPr>
        <a:xfrm>
          <a:off x="3924300" y="293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64438</xdr:rowOff>
    </xdr:from>
    <xdr:to>
      <xdr:col>3</xdr:col>
      <xdr:colOff>257175</xdr:colOff>
      <xdr:row>16</xdr:row>
      <xdr:rowOff>166038</xdr:rowOff>
    </xdr:to>
    <xdr:sp macro="" textlink="">
      <xdr:nvSpPr>
        <xdr:cNvPr id="77" name="円/楕円 76"/>
        <xdr:cNvSpPr/>
      </xdr:nvSpPr>
      <xdr:spPr bwMode="auto">
        <a:xfrm>
          <a:off x="3556000" y="2855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150815</xdr:rowOff>
    </xdr:from>
    <xdr:ext cx="762000" cy="259045"/>
    <xdr:sp macro="" textlink="">
      <xdr:nvSpPr>
        <xdr:cNvPr id="78" name="テキスト ボックス 77"/>
        <xdr:cNvSpPr txBox="1"/>
      </xdr:nvSpPr>
      <xdr:spPr>
        <a:xfrm>
          <a:off x="3225800" y="294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58707</xdr:rowOff>
    </xdr:from>
    <xdr:to>
      <xdr:col>2</xdr:col>
      <xdr:colOff>692150</xdr:colOff>
      <xdr:row>16</xdr:row>
      <xdr:rowOff>160307</xdr:rowOff>
    </xdr:to>
    <xdr:sp macro="" textlink="">
      <xdr:nvSpPr>
        <xdr:cNvPr id="79" name="円/楕円 78"/>
        <xdr:cNvSpPr/>
      </xdr:nvSpPr>
      <xdr:spPr bwMode="auto">
        <a:xfrm>
          <a:off x="2857500" y="284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145084</xdr:rowOff>
    </xdr:from>
    <xdr:ext cx="762000" cy="259045"/>
    <xdr:sp macro="" textlink="">
      <xdr:nvSpPr>
        <xdr:cNvPr id="80" name="テキスト ボックス 79"/>
        <xdr:cNvSpPr txBox="1"/>
      </xdr:nvSpPr>
      <xdr:spPr>
        <a:xfrm>
          <a:off x="2527300" y="293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150121</xdr:rowOff>
    </xdr:from>
    <xdr:to>
      <xdr:col>4</xdr:col>
      <xdr:colOff>1117600</xdr:colOff>
      <xdr:row>34</xdr:row>
      <xdr:rowOff>289633</xdr:rowOff>
    </xdr:to>
    <xdr:cxnSp macro="">
      <xdr:nvCxnSpPr>
        <xdr:cNvPr id="116" name="直線コネクタ 115"/>
        <xdr:cNvCxnSpPr/>
      </xdr:nvCxnSpPr>
      <xdr:spPr bwMode="auto">
        <a:xfrm>
          <a:off x="5003800" y="6417571"/>
          <a:ext cx="647700" cy="13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45305</xdr:rowOff>
    </xdr:from>
    <xdr:ext cx="762000" cy="259045"/>
    <xdr:sp macro="" textlink="">
      <xdr:nvSpPr>
        <xdr:cNvPr id="117" name="人口1人当たり決算額の推移平均値テキスト445"/>
        <xdr:cNvSpPr txBox="1"/>
      </xdr:nvSpPr>
      <xdr:spPr>
        <a:xfrm>
          <a:off x="5740400" y="665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69197</xdr:rowOff>
    </xdr:from>
    <xdr:to>
      <xdr:col>4</xdr:col>
      <xdr:colOff>469900</xdr:colOff>
      <xdr:row>34</xdr:row>
      <xdr:rowOff>150121</xdr:rowOff>
    </xdr:to>
    <xdr:cxnSp macro="">
      <xdr:nvCxnSpPr>
        <xdr:cNvPr id="119" name="直線コネクタ 118"/>
        <xdr:cNvCxnSpPr/>
      </xdr:nvCxnSpPr>
      <xdr:spPr bwMode="auto">
        <a:xfrm>
          <a:off x="4305300" y="6336647"/>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69197</xdr:rowOff>
    </xdr:from>
    <xdr:to>
      <xdr:col>3</xdr:col>
      <xdr:colOff>904875</xdr:colOff>
      <xdr:row>34</xdr:row>
      <xdr:rowOff>164033</xdr:rowOff>
    </xdr:to>
    <xdr:cxnSp macro="">
      <xdr:nvCxnSpPr>
        <xdr:cNvPr id="122" name="直線コネクタ 121"/>
        <xdr:cNvCxnSpPr/>
      </xdr:nvCxnSpPr>
      <xdr:spPr bwMode="auto">
        <a:xfrm flipV="1">
          <a:off x="3606800" y="6336647"/>
          <a:ext cx="698500" cy="9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164033</xdr:rowOff>
    </xdr:from>
    <xdr:to>
      <xdr:col>3</xdr:col>
      <xdr:colOff>206375</xdr:colOff>
      <xdr:row>34</xdr:row>
      <xdr:rowOff>211451</xdr:rowOff>
    </xdr:to>
    <xdr:cxnSp macro="">
      <xdr:nvCxnSpPr>
        <xdr:cNvPr id="125" name="直線コネクタ 124"/>
        <xdr:cNvCxnSpPr/>
      </xdr:nvCxnSpPr>
      <xdr:spPr bwMode="auto">
        <a:xfrm flipV="1">
          <a:off x="2908300" y="6431483"/>
          <a:ext cx="698500" cy="4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238833</xdr:rowOff>
    </xdr:from>
    <xdr:to>
      <xdr:col>5</xdr:col>
      <xdr:colOff>34925</xdr:colOff>
      <xdr:row>34</xdr:row>
      <xdr:rowOff>340433</xdr:rowOff>
    </xdr:to>
    <xdr:sp macro="" textlink="">
      <xdr:nvSpPr>
        <xdr:cNvPr id="135" name="円/楕円 134"/>
        <xdr:cNvSpPr/>
      </xdr:nvSpPr>
      <xdr:spPr bwMode="auto">
        <a:xfrm>
          <a:off x="5600700" y="650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83910</xdr:rowOff>
    </xdr:from>
    <xdr:ext cx="762000" cy="259045"/>
    <xdr:sp macro="" textlink="">
      <xdr:nvSpPr>
        <xdr:cNvPr id="136" name="人口1人当たり決算額の推移該当値テキスト445"/>
        <xdr:cNvSpPr txBox="1"/>
      </xdr:nvSpPr>
      <xdr:spPr>
        <a:xfrm>
          <a:off x="5740400" y="635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99321</xdr:rowOff>
    </xdr:from>
    <xdr:to>
      <xdr:col>4</xdr:col>
      <xdr:colOff>520700</xdr:colOff>
      <xdr:row>34</xdr:row>
      <xdr:rowOff>200921</xdr:rowOff>
    </xdr:to>
    <xdr:sp macro="" textlink="">
      <xdr:nvSpPr>
        <xdr:cNvPr id="137" name="円/楕円 136"/>
        <xdr:cNvSpPr/>
      </xdr:nvSpPr>
      <xdr:spPr bwMode="auto">
        <a:xfrm>
          <a:off x="4953000" y="63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211098</xdr:rowOff>
    </xdr:from>
    <xdr:ext cx="736600" cy="259045"/>
    <xdr:sp macro="" textlink="">
      <xdr:nvSpPr>
        <xdr:cNvPr id="138" name="テキスト ボックス 137"/>
        <xdr:cNvSpPr txBox="1"/>
      </xdr:nvSpPr>
      <xdr:spPr>
        <a:xfrm>
          <a:off x="4622800" y="613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18397</xdr:rowOff>
    </xdr:from>
    <xdr:to>
      <xdr:col>3</xdr:col>
      <xdr:colOff>955675</xdr:colOff>
      <xdr:row>34</xdr:row>
      <xdr:rowOff>119997</xdr:rowOff>
    </xdr:to>
    <xdr:sp macro="" textlink="">
      <xdr:nvSpPr>
        <xdr:cNvPr id="139" name="円/楕円 138"/>
        <xdr:cNvSpPr/>
      </xdr:nvSpPr>
      <xdr:spPr bwMode="auto">
        <a:xfrm>
          <a:off x="4254500" y="628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130174</xdr:rowOff>
    </xdr:from>
    <xdr:ext cx="762000" cy="259045"/>
    <xdr:sp macro="" textlink="">
      <xdr:nvSpPr>
        <xdr:cNvPr id="140" name="テキスト ボックス 139"/>
        <xdr:cNvSpPr txBox="1"/>
      </xdr:nvSpPr>
      <xdr:spPr>
        <a:xfrm>
          <a:off x="3924300" y="605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113233</xdr:rowOff>
    </xdr:from>
    <xdr:to>
      <xdr:col>3</xdr:col>
      <xdr:colOff>257175</xdr:colOff>
      <xdr:row>34</xdr:row>
      <xdr:rowOff>214833</xdr:rowOff>
    </xdr:to>
    <xdr:sp macro="" textlink="">
      <xdr:nvSpPr>
        <xdr:cNvPr id="141" name="円/楕円 140"/>
        <xdr:cNvSpPr/>
      </xdr:nvSpPr>
      <xdr:spPr bwMode="auto">
        <a:xfrm>
          <a:off x="3556000" y="638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199610</xdr:rowOff>
    </xdr:from>
    <xdr:ext cx="762000" cy="259045"/>
    <xdr:sp macro="" textlink="">
      <xdr:nvSpPr>
        <xdr:cNvPr id="142" name="テキスト ボックス 141"/>
        <xdr:cNvSpPr txBox="1"/>
      </xdr:nvSpPr>
      <xdr:spPr>
        <a:xfrm>
          <a:off x="3225800" y="646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160651</xdr:rowOff>
    </xdr:from>
    <xdr:to>
      <xdr:col>2</xdr:col>
      <xdr:colOff>692150</xdr:colOff>
      <xdr:row>34</xdr:row>
      <xdr:rowOff>262251</xdr:rowOff>
    </xdr:to>
    <xdr:sp macro="" textlink="">
      <xdr:nvSpPr>
        <xdr:cNvPr id="143" name="円/楕円 142"/>
        <xdr:cNvSpPr/>
      </xdr:nvSpPr>
      <xdr:spPr bwMode="auto">
        <a:xfrm>
          <a:off x="2857500" y="642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247028</xdr:rowOff>
    </xdr:from>
    <xdr:ext cx="762000" cy="259045"/>
    <xdr:sp macro="" textlink="">
      <xdr:nvSpPr>
        <xdr:cNvPr id="144" name="テキスト ボックス 143"/>
        <xdr:cNvSpPr txBox="1"/>
      </xdr:nvSpPr>
      <xdr:spPr>
        <a:xfrm>
          <a:off x="2527300" y="651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Ｈ２２及びＨ２３の実質収支額が比較的多額だったため、その反動でＨ２４の実質単年度収支が▲となりＨ２５も横ばいとなったが、実質収支比率は３．３％程度で安定して推移している。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財政収支の改善により、安定的な財政運営が可能な財政調整基金の確保及び特定目的基金の充実に努める。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連結実質黒字額の構成は、法適用公営企業会計（２会計）で全体の４分の３を、一般会計が２割程度を占めている。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この間、特に公共下水道事業会計の実質黒字額が漸減傾向で推移しているため、下水道接続率の向上と企業経営の効率化による営業収支の改善を進め、安定的で持続可能な内部留保水準の維持に努める。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が横ばいないし微増で推移しているところ、公営企業及び組合等に対する償還負担が減少した影響で元利償還金等の総額は減少した。算入公債費は普通債分の減少と臨時財政対策債分の増加が相殺されほぼ一定で推移している。それらの結果、実質公債費比率の分子は２年連続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一般会計の元利償還金はＨ２６にピークとなり以降減少する見通しだが、引き続き公営企業を含む地方債の発行抑制により実質的な公債費負担の減少に努める。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将来負担額は全ての項目が減少し、総額で約１１億円減少したものの、財源についても充当可能基金や算入見込額の減少により総額で約９億円減少したため、差し引き分子額は約２億円の減少にとどまった。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将来負担構造の特徴は、財政規模に対する地方債残高が比較的多額なことと、充当可能財源のうち基金が少ないことである。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引き続き地方債発行の抑制による残高の縮小と財政収支の改善による基金拡充の両面を一体的に進め、将来負担比率の分子構造の改善による財政の健全化に努める。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15089856</v>
      </c>
      <c r="BO4" s="349"/>
      <c r="BP4" s="349"/>
      <c r="BQ4" s="349"/>
      <c r="BR4" s="349"/>
      <c r="BS4" s="349"/>
      <c r="BT4" s="349"/>
      <c r="BU4" s="350"/>
      <c r="BV4" s="348">
        <v>15839493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14765555</v>
      </c>
      <c r="BO5" s="386"/>
      <c r="BP5" s="386"/>
      <c r="BQ5" s="386"/>
      <c r="BR5" s="386"/>
      <c r="BS5" s="386"/>
      <c r="BT5" s="386"/>
      <c r="BU5" s="387"/>
      <c r="BV5" s="385">
        <v>15518526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88.8</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324301</v>
      </c>
      <c r="BO6" s="386"/>
      <c r="BP6" s="386"/>
      <c r="BQ6" s="386"/>
      <c r="BR6" s="386"/>
      <c r="BS6" s="386"/>
      <c r="BT6" s="386"/>
      <c r="BU6" s="387"/>
      <c r="BV6" s="385">
        <v>320967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97.5</v>
      </c>
      <c r="CU6" s="423"/>
      <c r="CV6" s="423"/>
      <c r="CW6" s="423"/>
      <c r="CX6" s="423"/>
      <c r="CY6" s="423"/>
      <c r="CZ6" s="423"/>
      <c r="DA6" s="424"/>
      <c r="DB6" s="422">
        <v>97.4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22111</v>
      </c>
      <c r="BO7" s="386"/>
      <c r="BP7" s="386"/>
      <c r="BQ7" s="386"/>
      <c r="BR7" s="386"/>
      <c r="BS7" s="386"/>
      <c r="BT7" s="386"/>
      <c r="BU7" s="387"/>
      <c r="BV7" s="385">
        <v>10776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9150020</v>
      </c>
      <c r="CU7" s="386"/>
      <c r="CV7" s="386"/>
      <c r="CW7" s="386"/>
      <c r="CX7" s="386"/>
      <c r="CY7" s="386"/>
      <c r="CZ7" s="386"/>
      <c r="DA7" s="387"/>
      <c r="DB7" s="385">
        <v>9157852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302190</v>
      </c>
      <c r="BO8" s="386"/>
      <c r="BP8" s="386"/>
      <c r="BQ8" s="386"/>
      <c r="BR8" s="386"/>
      <c r="BS8" s="386"/>
      <c r="BT8" s="386"/>
      <c r="BU8" s="387"/>
      <c r="BV8" s="385">
        <v>310191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33693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-8002</v>
      </c>
      <c r="BO9" s="386"/>
      <c r="BP9" s="386"/>
      <c r="BQ9" s="386"/>
      <c r="BR9" s="386"/>
      <c r="BS9" s="386"/>
      <c r="BT9" s="386"/>
      <c r="BU9" s="387"/>
      <c r="BV9" s="385">
        <v>-33839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19.899999999999999</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34417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1338</v>
      </c>
      <c r="BO10" s="386"/>
      <c r="BP10" s="386"/>
      <c r="BQ10" s="386"/>
      <c r="BR10" s="386"/>
      <c r="BS10" s="386"/>
      <c r="BT10" s="386"/>
      <c r="BU10" s="387"/>
      <c r="BV10" s="385">
        <v>1487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46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33658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33094</v>
      </c>
      <c r="S13" s="467"/>
      <c r="T13" s="467"/>
      <c r="U13" s="467"/>
      <c r="V13" s="468"/>
      <c r="W13" s="401" t="s">
        <v>124</v>
      </c>
      <c r="X13" s="402"/>
      <c r="Y13" s="402"/>
      <c r="Z13" s="402"/>
      <c r="AA13" s="402"/>
      <c r="AB13" s="392"/>
      <c r="AC13" s="436">
        <v>1279</v>
      </c>
      <c r="AD13" s="437"/>
      <c r="AE13" s="437"/>
      <c r="AF13" s="437"/>
      <c r="AG13" s="476"/>
      <c r="AH13" s="436">
        <v>1612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-6664</v>
      </c>
      <c r="BO13" s="386"/>
      <c r="BP13" s="386"/>
      <c r="BQ13" s="386"/>
      <c r="BR13" s="386"/>
      <c r="BS13" s="386"/>
      <c r="BT13" s="386"/>
      <c r="BU13" s="387"/>
      <c r="BV13" s="385">
        <v>-32306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16.600000000000001</v>
      </c>
      <c r="CU13" s="383"/>
      <c r="CV13" s="383"/>
      <c r="CW13" s="383"/>
      <c r="CX13" s="383"/>
      <c r="CY13" s="383"/>
      <c r="CZ13" s="383"/>
      <c r="DA13" s="384"/>
      <c r="DB13" s="382">
        <v>17.2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33863</v>
      </c>
      <c r="S14" s="467"/>
      <c r="T14" s="467"/>
      <c r="U14" s="467"/>
      <c r="V14" s="468"/>
      <c r="W14" s="375"/>
      <c r="X14" s="376"/>
      <c r="Y14" s="376"/>
      <c r="Z14" s="376"/>
      <c r="AA14" s="376"/>
      <c r="AB14" s="365"/>
      <c r="AC14" s="469">
        <v>7.6</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186.4</v>
      </c>
      <c r="CU14" s="481"/>
      <c r="CV14" s="481"/>
      <c r="CW14" s="481"/>
      <c r="CX14" s="481"/>
      <c r="CY14" s="481"/>
      <c r="CZ14" s="481"/>
      <c r="DA14" s="482"/>
      <c r="DB14" s="480">
        <v>189.1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33278</v>
      </c>
      <c r="S15" s="467"/>
      <c r="T15" s="467"/>
      <c r="U15" s="467"/>
      <c r="V15" s="468"/>
      <c r="W15" s="401" t="s">
        <v>131</v>
      </c>
      <c r="X15" s="402"/>
      <c r="Y15" s="402"/>
      <c r="Z15" s="402"/>
      <c r="AA15" s="402"/>
      <c r="AB15" s="392"/>
      <c r="AC15" s="436">
        <v>6623</v>
      </c>
      <c r="AD15" s="437"/>
      <c r="AE15" s="437"/>
      <c r="AF15" s="437"/>
      <c r="AG15" s="476"/>
      <c r="AH15" s="436">
        <v>7382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4059650</v>
      </c>
      <c r="BO15" s="349"/>
      <c r="BP15" s="349"/>
      <c r="BQ15" s="349"/>
      <c r="BR15" s="349"/>
      <c r="BS15" s="349"/>
      <c r="BT15" s="349"/>
      <c r="BU15" s="350"/>
      <c r="BV15" s="348">
        <v>4046145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39.200000000000003</v>
      </c>
      <c r="AD16" s="470"/>
      <c r="AE16" s="470"/>
      <c r="AF16" s="470"/>
      <c r="AG16" s="471"/>
      <c r="AH16" s="469">
        <v>40.4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7155961</v>
      </c>
      <c r="BO16" s="386"/>
      <c r="BP16" s="386"/>
      <c r="BQ16" s="386"/>
      <c r="BR16" s="386"/>
      <c r="BS16" s="386"/>
      <c r="BT16" s="386"/>
      <c r="BU16" s="387"/>
      <c r="BV16" s="385">
        <v>7216043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9001</v>
      </c>
      <c r="AD17" s="437"/>
      <c r="AE17" s="437"/>
      <c r="AF17" s="437"/>
      <c r="AG17" s="476"/>
      <c r="AH17" s="436">
        <v>9257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5228149</v>
      </c>
      <c r="BO17" s="386"/>
      <c r="BP17" s="386"/>
      <c r="BQ17" s="386"/>
      <c r="BR17" s="386"/>
      <c r="BS17" s="386"/>
      <c r="BT17" s="386"/>
      <c r="BU17" s="387"/>
      <c r="BV17" s="385">
        <v>5215067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165.92</v>
      </c>
      <c r="M18" s="498"/>
      <c r="N18" s="498"/>
      <c r="O18" s="498"/>
      <c r="P18" s="498"/>
      <c r="Q18" s="498"/>
      <c r="R18" s="499"/>
      <c r="S18" s="499"/>
      <c r="T18" s="499"/>
      <c r="U18" s="499"/>
      <c r="V18" s="500"/>
      <c r="W18" s="403"/>
      <c r="X18" s="404"/>
      <c r="Y18" s="404"/>
      <c r="Z18" s="404"/>
      <c r="AA18" s="404"/>
      <c r="AB18" s="395"/>
      <c r="AC18" s="501">
        <v>53.3</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8186576</v>
      </c>
      <c r="BO18" s="386"/>
      <c r="BP18" s="386"/>
      <c r="BQ18" s="386"/>
      <c r="BR18" s="386"/>
      <c r="BS18" s="386"/>
      <c r="BT18" s="386"/>
      <c r="BU18" s="387"/>
      <c r="BV18" s="385">
        <v>8244564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203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10291114</v>
      </c>
      <c r="BO19" s="386"/>
      <c r="BP19" s="386"/>
      <c r="BQ19" s="386"/>
      <c r="BR19" s="386"/>
      <c r="BS19" s="386"/>
      <c r="BT19" s="386"/>
      <c r="BU19" s="387"/>
      <c r="BV19" s="385">
        <v>10194979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12161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19397934</v>
      </c>
      <c r="BO23" s="386"/>
      <c r="BP23" s="386"/>
      <c r="BQ23" s="386"/>
      <c r="BR23" s="386"/>
      <c r="BS23" s="386"/>
      <c r="BT23" s="386"/>
      <c r="BU23" s="387"/>
      <c r="BV23" s="385">
        <v>19798958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7840</v>
      </c>
      <c r="R24" s="437"/>
      <c r="S24" s="437"/>
      <c r="T24" s="437"/>
      <c r="U24" s="437"/>
      <c r="V24" s="476"/>
      <c r="W24" s="531"/>
      <c r="X24" s="519"/>
      <c r="Y24" s="520"/>
      <c r="Z24" s="435" t="s">
        <v>154</v>
      </c>
      <c r="AA24" s="415"/>
      <c r="AB24" s="415"/>
      <c r="AC24" s="415"/>
      <c r="AD24" s="415"/>
      <c r="AE24" s="415"/>
      <c r="AF24" s="415"/>
      <c r="AG24" s="416"/>
      <c r="AH24" s="436">
        <v>237</v>
      </c>
      <c r="AI24" s="437"/>
      <c r="AJ24" s="437"/>
      <c r="AK24" s="437"/>
      <c r="AL24" s="476"/>
      <c r="AM24" s="436">
        <v>744654</v>
      </c>
      <c r="AN24" s="437"/>
      <c r="AO24" s="437"/>
      <c r="AP24" s="437"/>
      <c r="AQ24" s="437"/>
      <c r="AR24" s="476"/>
      <c r="AS24" s="436">
        <v>3142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13521108</v>
      </c>
      <c r="BO24" s="386"/>
      <c r="BP24" s="386"/>
      <c r="BQ24" s="386"/>
      <c r="BR24" s="386"/>
      <c r="BS24" s="386"/>
      <c r="BT24" s="386"/>
      <c r="BU24" s="387"/>
      <c r="BV24" s="385">
        <v>14012624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462656</v>
      </c>
      <c r="BO25" s="349"/>
      <c r="BP25" s="349"/>
      <c r="BQ25" s="349"/>
      <c r="BR25" s="349"/>
      <c r="BS25" s="349"/>
      <c r="BT25" s="349"/>
      <c r="BU25" s="350"/>
      <c r="BV25" s="348">
        <v>573640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5760</v>
      </c>
      <c r="R26" s="437"/>
      <c r="S26" s="437"/>
      <c r="T26" s="437"/>
      <c r="U26" s="437"/>
      <c r="V26" s="476"/>
      <c r="W26" s="531"/>
      <c r="X26" s="519"/>
      <c r="Y26" s="520"/>
      <c r="Z26" s="435" t="s">
        <v>160</v>
      </c>
      <c r="AA26" s="539"/>
      <c r="AB26" s="539"/>
      <c r="AC26" s="539"/>
      <c r="AD26" s="539"/>
      <c r="AE26" s="539"/>
      <c r="AF26" s="539"/>
      <c r="AG26" s="540"/>
      <c r="AH26" s="436">
        <v>11</v>
      </c>
      <c r="AI26" s="437"/>
      <c r="AJ26" s="437"/>
      <c r="AK26" s="437"/>
      <c r="AL26" s="476"/>
      <c r="AM26" s="436">
        <v>37356</v>
      </c>
      <c r="AN26" s="437"/>
      <c r="AO26" s="437"/>
      <c r="AP26" s="437"/>
      <c r="AQ26" s="437"/>
      <c r="AR26" s="476"/>
      <c r="AS26" s="436">
        <v>3396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4040</v>
      </c>
      <c r="R27" s="437"/>
      <c r="S27" s="437"/>
      <c r="T27" s="437"/>
      <c r="U27" s="437"/>
      <c r="V27" s="476"/>
      <c r="W27" s="531"/>
      <c r="X27" s="519"/>
      <c r="Y27" s="520"/>
      <c r="Z27" s="435" t="s">
        <v>163</v>
      </c>
      <c r="AA27" s="415"/>
      <c r="AB27" s="415"/>
      <c r="AC27" s="415"/>
      <c r="AD27" s="415"/>
      <c r="AE27" s="415"/>
      <c r="AF27" s="415"/>
      <c r="AG27" s="416"/>
      <c r="AH27" s="436">
        <v>10</v>
      </c>
      <c r="AI27" s="437"/>
      <c r="AJ27" s="437"/>
      <c r="AK27" s="437"/>
      <c r="AL27" s="476"/>
      <c r="AM27" s="436">
        <v>32116</v>
      </c>
      <c r="AN27" s="437"/>
      <c r="AO27" s="437"/>
      <c r="AP27" s="437"/>
      <c r="AQ27" s="437"/>
      <c r="AR27" s="476"/>
      <c r="AS27" s="436">
        <v>3212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76959</v>
      </c>
      <c r="BO27" s="553"/>
      <c r="BP27" s="553"/>
      <c r="BQ27" s="553"/>
      <c r="BR27" s="553"/>
      <c r="BS27" s="553"/>
      <c r="BT27" s="553"/>
      <c r="BU27" s="554"/>
      <c r="BV27" s="552">
        <v>76811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3380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699574</v>
      </c>
      <c r="BO28" s="349"/>
      <c r="BP28" s="349"/>
      <c r="BQ28" s="349"/>
      <c r="BR28" s="349"/>
      <c r="BS28" s="349"/>
      <c r="BT28" s="349"/>
      <c r="BU28" s="350"/>
      <c r="BV28" s="348">
        <v>698236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3130</v>
      </c>
      <c r="R29" s="437"/>
      <c r="S29" s="437"/>
      <c r="T29" s="437"/>
      <c r="U29" s="437"/>
      <c r="V29" s="476"/>
      <c r="W29" s="531"/>
      <c r="X29" s="519"/>
      <c r="Y29" s="520"/>
      <c r="Z29" s="435" t="s">
        <v>170</v>
      </c>
      <c r="AA29" s="415"/>
      <c r="AB29" s="415"/>
      <c r="AC29" s="415"/>
      <c r="AD29" s="415"/>
      <c r="AE29" s="415"/>
      <c r="AF29" s="415"/>
      <c r="AG29" s="416"/>
      <c r="AH29" s="436">
        <v>247</v>
      </c>
      <c r="AI29" s="437"/>
      <c r="AJ29" s="437"/>
      <c r="AK29" s="437"/>
      <c r="AL29" s="476"/>
      <c r="AM29" s="436">
        <v>776770</v>
      </c>
      <c r="AN29" s="437"/>
      <c r="AO29" s="437"/>
      <c r="AP29" s="437"/>
      <c r="AQ29" s="437"/>
      <c r="AR29" s="476"/>
      <c r="AS29" s="436">
        <v>3145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1596</v>
      </c>
      <c r="BO29" s="386"/>
      <c r="BP29" s="386"/>
      <c r="BQ29" s="386"/>
      <c r="BR29" s="386"/>
      <c r="BS29" s="386"/>
      <c r="BT29" s="386"/>
      <c r="BU29" s="387"/>
      <c r="BV29" s="385">
        <v>1596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822398</v>
      </c>
      <c r="BO30" s="553"/>
      <c r="BP30" s="553"/>
      <c r="BQ30" s="553"/>
      <c r="BR30" s="553"/>
      <c r="BS30" s="553"/>
      <c r="BT30" s="553"/>
      <c r="BU30" s="554"/>
      <c r="BV30" s="552">
        <v>1100200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上伊那広域連合（一般会計）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駒ヶ根市土地開発公社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用地取得事業特別会計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公共下水道事業会計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公設地方卸売市場特別会計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長野県上伊那広域水道用水企業団（水道用水供給事業会計）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公益財団法人駒ヶ根市文化財団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IF('各会計、関係団体の財政状況及び健全化判断比率'!B35="","",'各会計、関係団体の財政状況及び健全化判断比率'!B35)</f>
        <v>駒ヶ根高原別荘地特別会計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伊南行政組合（一般会計）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一般財団法人駒ヶ根市給食財団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IF('各会計、関係団体の財政状況及び健全化判断比率'!B36="","",'各会計、関係団体の財政状況及び健全化判断比率'!B36)</f>
        <v>特定公共下水道特別会計</v>
      </c>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伊南行政組合（病院事業会計）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駒ヶ根観光開発株式会社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長野県後期高齢者医療広域連合（一般会計）</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駒ヶ根高原温泉開発株式会社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長野県後期高齢者医療広域連合（後期高齢者医療特別会計）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南信州ビール株式会社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長野県市町村自治振興組合（一般会計）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長野県民交通災害共済組合（一般会計）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長野県地方税滞納整理機構（一般会計）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I3" sqref="I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7" t="s">
        <v>24</v>
      </c>
      <c r="C41" s="1168"/>
      <c r="D41" s="81"/>
      <c r="E41" s="1173" t="s">
        <v>25</v>
      </c>
      <c r="F41" s="1173"/>
      <c r="G41" s="1173"/>
      <c r="H41" s="1174"/>
      <c r="I41" s="82">
        <v>20075</v>
      </c>
      <c r="J41" s="83">
        <v>19753</v>
      </c>
      <c r="K41" s="83">
        <v>19713</v>
      </c>
      <c r="L41" s="83">
        <v>19799</v>
      </c>
      <c r="M41" s="84">
        <v>19398</v>
      </c>
    </row>
    <row r="42" spans="2:13" ht="27.75" customHeight="1">
      <c r="B42" s="1169"/>
      <c r="C42" s="1170"/>
      <c r="D42" s="85"/>
      <c r="E42" s="1175" t="s">
        <v>26</v>
      </c>
      <c r="F42" s="1175"/>
      <c r="G42" s="1175"/>
      <c r="H42" s="1176"/>
      <c r="I42" s="86">
        <v>379</v>
      </c>
      <c r="J42" s="87">
        <v>357</v>
      </c>
      <c r="K42" s="87">
        <v>301</v>
      </c>
      <c r="L42" s="87">
        <v>221</v>
      </c>
      <c r="M42" s="88">
        <v>220</v>
      </c>
    </row>
    <row r="43" spans="2:13" ht="27.75" customHeight="1">
      <c r="B43" s="1169"/>
      <c r="C43" s="1170"/>
      <c r="D43" s="85"/>
      <c r="E43" s="1175" t="s">
        <v>27</v>
      </c>
      <c r="F43" s="1175"/>
      <c r="G43" s="1175"/>
      <c r="H43" s="1176"/>
      <c r="I43" s="86">
        <v>11630</v>
      </c>
      <c r="J43" s="87">
        <v>11410</v>
      </c>
      <c r="K43" s="87">
        <v>12882</v>
      </c>
      <c r="L43" s="87">
        <v>13266</v>
      </c>
      <c r="M43" s="88">
        <v>13013</v>
      </c>
    </row>
    <row r="44" spans="2:13" ht="27.75" customHeight="1">
      <c r="B44" s="1169"/>
      <c r="C44" s="1170"/>
      <c r="D44" s="85"/>
      <c r="E44" s="1175" t="s">
        <v>28</v>
      </c>
      <c r="F44" s="1175"/>
      <c r="G44" s="1175"/>
      <c r="H44" s="1176"/>
      <c r="I44" s="86">
        <v>2286</v>
      </c>
      <c r="J44" s="87">
        <v>2211</v>
      </c>
      <c r="K44" s="87">
        <v>1941</v>
      </c>
      <c r="L44" s="87">
        <v>1855</v>
      </c>
      <c r="M44" s="88">
        <v>1625</v>
      </c>
    </row>
    <row r="45" spans="2:13" ht="27.75" customHeight="1">
      <c r="B45" s="1169"/>
      <c r="C45" s="1170"/>
      <c r="D45" s="85"/>
      <c r="E45" s="1175" t="s">
        <v>29</v>
      </c>
      <c r="F45" s="1175"/>
      <c r="G45" s="1175"/>
      <c r="H45" s="1176"/>
      <c r="I45" s="86">
        <v>2926</v>
      </c>
      <c r="J45" s="87">
        <v>2811</v>
      </c>
      <c r="K45" s="87">
        <v>2556</v>
      </c>
      <c r="L45" s="87">
        <v>2569</v>
      </c>
      <c r="M45" s="88">
        <v>2388</v>
      </c>
    </row>
    <row r="46" spans="2:13" ht="27.75" customHeight="1">
      <c r="B46" s="1169"/>
      <c r="C46" s="1170"/>
      <c r="D46" s="85"/>
      <c r="E46" s="1175" t="s">
        <v>30</v>
      </c>
      <c r="F46" s="1175"/>
      <c r="G46" s="1175"/>
      <c r="H46" s="1176"/>
      <c r="I46" s="86">
        <v>843</v>
      </c>
      <c r="J46" s="87">
        <v>818</v>
      </c>
      <c r="K46" s="87">
        <v>725</v>
      </c>
      <c r="L46" s="87">
        <v>753</v>
      </c>
      <c r="M46" s="88">
        <v>716</v>
      </c>
    </row>
    <row r="47" spans="2:13" ht="27.75" customHeight="1">
      <c r="B47" s="1169"/>
      <c r="C47" s="1170"/>
      <c r="D47" s="85"/>
      <c r="E47" s="1175" t="s">
        <v>31</v>
      </c>
      <c r="F47" s="1175"/>
      <c r="G47" s="1175"/>
      <c r="H47" s="1176"/>
      <c r="I47" s="86" t="s">
        <v>483</v>
      </c>
      <c r="J47" s="87" t="s">
        <v>483</v>
      </c>
      <c r="K47" s="87" t="s">
        <v>483</v>
      </c>
      <c r="L47" s="87" t="s">
        <v>483</v>
      </c>
      <c r="M47" s="88" t="s">
        <v>483</v>
      </c>
    </row>
    <row r="48" spans="2:13" ht="27.75" customHeight="1">
      <c r="B48" s="1171"/>
      <c r="C48" s="1172"/>
      <c r="D48" s="85"/>
      <c r="E48" s="1175" t="s">
        <v>32</v>
      </c>
      <c r="F48" s="1175"/>
      <c r="G48" s="1175"/>
      <c r="H48" s="1176"/>
      <c r="I48" s="86">
        <v>34</v>
      </c>
      <c r="J48" s="87" t="s">
        <v>483</v>
      </c>
      <c r="K48" s="87" t="s">
        <v>483</v>
      </c>
      <c r="L48" s="87" t="s">
        <v>483</v>
      </c>
      <c r="M48" s="88" t="s">
        <v>483</v>
      </c>
    </row>
    <row r="49" spans="2:13" ht="27.75" customHeight="1">
      <c r="B49" s="1177" t="s">
        <v>33</v>
      </c>
      <c r="C49" s="1178"/>
      <c r="D49" s="89"/>
      <c r="E49" s="1175" t="s">
        <v>34</v>
      </c>
      <c r="F49" s="1175"/>
      <c r="G49" s="1175"/>
      <c r="H49" s="1176"/>
      <c r="I49" s="86">
        <v>2122</v>
      </c>
      <c r="J49" s="87">
        <v>2233</v>
      </c>
      <c r="K49" s="87">
        <v>2111</v>
      </c>
      <c r="L49" s="87">
        <v>1971</v>
      </c>
      <c r="M49" s="88">
        <v>1682</v>
      </c>
    </row>
    <row r="50" spans="2:13" ht="27.75" customHeight="1">
      <c r="B50" s="1169"/>
      <c r="C50" s="1170"/>
      <c r="D50" s="85"/>
      <c r="E50" s="1175" t="s">
        <v>35</v>
      </c>
      <c r="F50" s="1175"/>
      <c r="G50" s="1175"/>
      <c r="H50" s="1176"/>
      <c r="I50" s="86">
        <v>2163</v>
      </c>
      <c r="J50" s="87">
        <v>1888</v>
      </c>
      <c r="K50" s="87">
        <v>2153</v>
      </c>
      <c r="L50" s="87">
        <v>2142</v>
      </c>
      <c r="M50" s="88">
        <v>1981</v>
      </c>
    </row>
    <row r="51" spans="2:13" ht="27.75" customHeight="1">
      <c r="B51" s="1171"/>
      <c r="C51" s="1172"/>
      <c r="D51" s="85"/>
      <c r="E51" s="1175" t="s">
        <v>36</v>
      </c>
      <c r="F51" s="1175"/>
      <c r="G51" s="1175"/>
      <c r="H51" s="1176"/>
      <c r="I51" s="86">
        <v>21328</v>
      </c>
      <c r="J51" s="87">
        <v>20975</v>
      </c>
      <c r="K51" s="87">
        <v>20597</v>
      </c>
      <c r="L51" s="87">
        <v>20529</v>
      </c>
      <c r="M51" s="88">
        <v>20065</v>
      </c>
    </row>
    <row r="52" spans="2:13" ht="27.75" customHeight="1" thickBot="1">
      <c r="B52" s="1179" t="s">
        <v>37</v>
      </c>
      <c r="C52" s="1180"/>
      <c r="D52" s="90"/>
      <c r="E52" s="1181" t="s">
        <v>38</v>
      </c>
      <c r="F52" s="1181"/>
      <c r="G52" s="1181"/>
      <c r="H52" s="1182"/>
      <c r="I52" s="91">
        <v>12560</v>
      </c>
      <c r="J52" s="92">
        <v>12264</v>
      </c>
      <c r="K52" s="92">
        <v>13257</v>
      </c>
      <c r="L52" s="92">
        <v>13820</v>
      </c>
      <c r="M52" s="93">
        <v>13634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93466</v>
      </c>
      <c r="E3" s="116"/>
      <c r="F3" s="117">
        <v>79008</v>
      </c>
      <c r="G3" s="118"/>
      <c r="H3" s="119"/>
    </row>
    <row r="4" spans="1:8">
      <c r="A4" s="120"/>
      <c r="B4" s="121"/>
      <c r="C4" s="122"/>
      <c r="D4" s="123">
        <v>49534</v>
      </c>
      <c r="E4" s="124"/>
      <c r="F4" s="125">
        <v>46014</v>
      </c>
      <c r="G4" s="126"/>
      <c r="H4" s="127"/>
    </row>
    <row r="5" spans="1:8">
      <c r="A5" s="108" t="s">
        <v>516</v>
      </c>
      <c r="B5" s="113"/>
      <c r="C5" s="114"/>
      <c r="D5" s="115">
        <v>71016</v>
      </c>
      <c r="E5" s="116"/>
      <c r="F5" s="117">
        <v>86381</v>
      </c>
      <c r="G5" s="118"/>
      <c r="H5" s="119"/>
    </row>
    <row r="6" spans="1:8">
      <c r="A6" s="120"/>
      <c r="B6" s="121"/>
      <c r="C6" s="122"/>
      <c r="D6" s="123">
        <v>29978</v>
      </c>
      <c r="E6" s="124"/>
      <c r="F6" s="125">
        <v>41242</v>
      </c>
      <c r="G6" s="126"/>
      <c r="H6" s="127"/>
    </row>
    <row r="7" spans="1:8">
      <c r="A7" s="108" t="s">
        <v>517</v>
      </c>
      <c r="B7" s="113"/>
      <c r="C7" s="114"/>
      <c r="D7" s="115">
        <v>72375</v>
      </c>
      <c r="E7" s="116"/>
      <c r="F7" s="117">
        <v>67088</v>
      </c>
      <c r="G7" s="118"/>
      <c r="H7" s="119"/>
    </row>
    <row r="8" spans="1:8">
      <c r="A8" s="120"/>
      <c r="B8" s="121"/>
      <c r="C8" s="122"/>
      <c r="D8" s="123">
        <v>19206</v>
      </c>
      <c r="E8" s="124"/>
      <c r="F8" s="125">
        <v>37146</v>
      </c>
      <c r="G8" s="126"/>
      <c r="H8" s="127"/>
    </row>
    <row r="9" spans="1:8">
      <c r="A9" s="108" t="s">
        <v>518</v>
      </c>
      <c r="B9" s="113"/>
      <c r="C9" s="114"/>
      <c r="D9" s="115">
        <v>77934</v>
      </c>
      <c r="E9" s="116"/>
      <c r="F9" s="117">
        <v>70489</v>
      </c>
      <c r="G9" s="118"/>
      <c r="H9" s="119"/>
    </row>
    <row r="10" spans="1:8">
      <c r="A10" s="120"/>
      <c r="B10" s="121"/>
      <c r="C10" s="122"/>
      <c r="D10" s="123">
        <v>20617</v>
      </c>
      <c r="E10" s="124"/>
      <c r="F10" s="125">
        <v>37817</v>
      </c>
      <c r="G10" s="126"/>
      <c r="H10" s="127"/>
    </row>
    <row r="11" spans="1:8">
      <c r="A11" s="108" t="s">
        <v>519</v>
      </c>
      <c r="B11" s="113"/>
      <c r="C11" s="114"/>
      <c r="D11" s="115">
        <v>47952</v>
      </c>
      <c r="E11" s="116"/>
      <c r="F11" s="117">
        <v>84389</v>
      </c>
      <c r="G11" s="118"/>
      <c r="H11" s="119"/>
    </row>
    <row r="12" spans="1:8">
      <c r="A12" s="120"/>
      <c r="B12" s="121"/>
      <c r="C12" s="128"/>
      <c r="D12" s="123">
        <v>20152</v>
      </c>
      <c r="E12" s="124"/>
      <c r="F12" s="125">
        <v>44339</v>
      </c>
      <c r="G12" s="126"/>
      <c r="H12" s="127"/>
    </row>
    <row r="13" spans="1:8">
      <c r="A13" s="108"/>
      <c r="B13" s="113"/>
      <c r="C13" s="129"/>
      <c r="D13" s="130">
        <v>72549</v>
      </c>
      <c r="E13" s="131"/>
      <c r="F13" s="132">
        <v>77471</v>
      </c>
      <c r="G13" s="133"/>
      <c r="H13" s="119"/>
    </row>
    <row r="14" spans="1:8">
      <c r="A14" s="120"/>
      <c r="B14" s="121"/>
      <c r="C14" s="122"/>
      <c r="D14" s="123">
        <v>27897</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3.07</v>
      </c>
      <c r="C19" s="134">
        <f>ROUND(VALUE(SUBSTITUTE(実質収支比率等に係る経年分析!G$48,"▲","-")),2)</f>
        <v>3.67</v>
      </c>
      <c r="D19" s="134">
        <f>ROUND(VALUE(SUBSTITUTE(実質収支比率等に係る経年分析!H$48,"▲","-")),2)</f>
        <v>3.8</v>
      </c>
      <c r="E19" s="134">
        <f>ROUND(VALUE(SUBSTITUTE(実質収支比率等に係る経年分析!I$48,"▲","-")),2)</f>
        <v>3.39</v>
      </c>
      <c r="F19" s="134">
        <f>ROUND(VALUE(SUBSTITUTE(実質収支比率等に係る経年分析!J$48,"▲","-")),2)</f>
        <v>3.3</v>
      </c>
    </row>
    <row r="20" spans="1:11">
      <c r="A20" s="134" t="s">
        <v>43</v>
      </c>
      <c r="B20" s="134">
        <f>ROUND(VALUE(SUBSTITUTE(実質収支比率等に係る経年分析!F$47,"▲","-")),2)</f>
        <v>7.78</v>
      </c>
      <c r="C20" s="134">
        <f>ROUND(VALUE(SUBSTITUTE(実質収支比率等に係る経年分析!G$47,"▲","-")),2)</f>
        <v>7.61</v>
      </c>
      <c r="D20" s="134">
        <f>ROUND(VALUE(SUBSTITUTE(実質収支比率等に係る経年分析!H$47,"▲","-")),2)</f>
        <v>7.69</v>
      </c>
      <c r="E20" s="134">
        <f>ROUND(VALUE(SUBSTITUTE(実質収支比率等に係る経年分析!I$47,"▲","-")),2)</f>
        <v>7.62</v>
      </c>
      <c r="F20" s="134">
        <f>ROUND(VALUE(SUBSTITUTE(実質収支比率等に係る経年分析!J$47,"▲","-")),2)</f>
        <v>7.65</v>
      </c>
    </row>
    <row r="21" spans="1:11">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-7.0000000000000007E-2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駒ヶ根高原別荘地特別会計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特定公共下水道特別会計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5.24</v>
      </c>
    </row>
    <row r="36" spans="1:16">
      <c r="A36" s="135" t="str">
        <f>IF(連結実質赤字比率に係る赤字・黒字の構成分析!C$34="",NA(),連結実質赤字比率に係る赤字・黒字の構成分析!C$34)</f>
        <v>公共下水道事業会計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1946</v>
      </c>
      <c r="E42" s="136"/>
      <c r="F42" s="136"/>
      <c r="G42" s="136">
        <f>'実質公債費比率（分子）の構造'!L$52</f>
        <v>1972</v>
      </c>
      <c r="H42" s="136"/>
      <c r="I42" s="136"/>
      <c r="J42" s="136">
        <f>'実質公債費比率（分子）の構造'!M$52</f>
        <v>1972</v>
      </c>
      <c r="K42" s="136"/>
      <c r="L42" s="136"/>
      <c r="M42" s="136">
        <f>'実質公債費比率（分子）の構造'!N$52</f>
        <v>2025</v>
      </c>
      <c r="N42" s="136"/>
      <c r="O42" s="136"/>
      <c r="P42" s="136">
        <f>'実質公債費比率（分子）の構造'!O$52</f>
        <v>2009</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97</v>
      </c>
      <c r="C44" s="136"/>
      <c r="D44" s="136"/>
      <c r="E44" s="136">
        <f>'実質公債費比率（分子）の構造'!L$50</f>
        <v>93</v>
      </c>
      <c r="F44" s="136"/>
      <c r="G44" s="136"/>
      <c r="H44" s="136">
        <f>'実質公債費比率（分子）の構造'!M$50</f>
        <v>86</v>
      </c>
      <c r="I44" s="136"/>
      <c r="J44" s="136"/>
      <c r="K44" s="136">
        <f>'実質公債費比率（分子）の構造'!N$50</f>
        <v>80</v>
      </c>
      <c r="L44" s="136"/>
      <c r="M44" s="136"/>
      <c r="N44" s="136">
        <f>'実質公債費比率（分子）の構造'!O$50</f>
        <v>52</v>
      </c>
      <c r="O44" s="136"/>
      <c r="P44" s="136"/>
    </row>
    <row r="45" spans="1:16">
      <c r="A45" s="136" t="s">
        <v>54</v>
      </c>
      <c r="B45" s="136">
        <f>'実質公債費比率（分子）の構造'!K$49</f>
        <v>325</v>
      </c>
      <c r="C45" s="136"/>
      <c r="D45" s="136"/>
      <c r="E45" s="136">
        <f>'実質公債費比率（分子）の構造'!L$49</f>
        <v>354</v>
      </c>
      <c r="F45" s="136"/>
      <c r="G45" s="136"/>
      <c r="H45" s="136">
        <f>'実質公債費比率（分子）の構造'!M$49</f>
        <v>443</v>
      </c>
      <c r="I45" s="136"/>
      <c r="J45" s="136"/>
      <c r="K45" s="136">
        <f>'実質公債費比率（分子）の構造'!N$49</f>
        <v>432</v>
      </c>
      <c r="L45" s="136"/>
      <c r="M45" s="136"/>
      <c r="N45" s="136">
        <f>'実質公債費比率（分子）の構造'!O$49</f>
        <v>335</v>
      </c>
      <c r="O45" s="136"/>
      <c r="P45" s="136"/>
    </row>
    <row r="46" spans="1:16">
      <c r="A46" s="136" t="s">
        <v>55</v>
      </c>
      <c r="B46" s="136">
        <f>'実質公債費比率（分子）の構造'!K$48</f>
        <v>614</v>
      </c>
      <c r="C46" s="136"/>
      <c r="D46" s="136"/>
      <c r="E46" s="136">
        <f>'実質公債費比率（分子）の構造'!L$48</f>
        <v>637</v>
      </c>
      <c r="F46" s="136"/>
      <c r="G46" s="136"/>
      <c r="H46" s="136">
        <f>'実質公債費比率（分子）の構造'!M$48</f>
        <v>640</v>
      </c>
      <c r="I46" s="136"/>
      <c r="J46" s="136"/>
      <c r="K46" s="136">
        <f>'実質公債費比率（分子）の構造'!N$48</f>
        <v>645</v>
      </c>
      <c r="L46" s="136"/>
      <c r="M46" s="136"/>
      <c r="N46" s="136">
        <f>'実質公債費比率（分子）の構造'!O$48</f>
        <v>592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2083</v>
      </c>
      <c r="C49" s="136"/>
      <c r="D49" s="136"/>
      <c r="E49" s="136">
        <f>'実質公債費比率（分子）の構造'!L$45</f>
        <v>2110</v>
      </c>
      <c r="F49" s="136"/>
      <c r="G49" s="136"/>
      <c r="H49" s="136">
        <f>'実質公債費比率（分子）の構造'!M$45</f>
        <v>2111</v>
      </c>
      <c r="I49" s="136"/>
      <c r="J49" s="136"/>
      <c r="K49" s="136">
        <f>'実質公債費比率（分子）の構造'!N$45</f>
        <v>2105</v>
      </c>
      <c r="L49" s="136"/>
      <c r="M49" s="136"/>
      <c r="N49" s="136">
        <f>'実質公債費比率（分子）の構造'!O$45</f>
        <v>2116</v>
      </c>
      <c r="O49" s="136"/>
      <c r="P49" s="136"/>
    </row>
    <row r="50" spans="1:16">
      <c r="A50" s="136" t="s">
        <v>59</v>
      </c>
      <c r="B50" s="136" t="e">
        <f>NA()</f>
        <v>#N/A</v>
      </c>
      <c r="C50" s="136">
        <f>IF(ISNUMBER('実質公債費比率（分子）の構造'!K$53),'実質公債費比率（分子）の構造'!K$53,NA())</f>
        <v>1173</v>
      </c>
      <c r="D50" s="136" t="e">
        <f>NA()</f>
        <v>#N/A</v>
      </c>
      <c r="E50" s="136" t="e">
        <f>NA()</f>
        <v>#N/A</v>
      </c>
      <c r="F50" s="136">
        <f>IF(ISNUMBER('実質公債費比率（分子）の構造'!L$53),'実質公債費比率（分子）の構造'!L$53,NA())</f>
        <v>1222</v>
      </c>
      <c r="G50" s="136" t="e">
        <f>NA()</f>
        <v>#N/A</v>
      </c>
      <c r="H50" s="136" t="e">
        <f>NA()</f>
        <v>#N/A</v>
      </c>
      <c r="I50" s="136">
        <f>IF(ISNUMBER('実質公債費比率（分子）の構造'!M$53),'実質公債費比率（分子）の構造'!M$53,NA())</f>
        <v>1308</v>
      </c>
      <c r="J50" s="136" t="e">
        <f>NA()</f>
        <v>#N/A</v>
      </c>
      <c r="K50" s="136" t="e">
        <f>NA()</f>
        <v>#N/A</v>
      </c>
      <c r="L50" s="136">
        <f>IF(ISNUMBER('実質公債費比率（分子）の構造'!N$53),'実質公債費比率（分子）の構造'!N$53,NA())</f>
        <v>1237</v>
      </c>
      <c r="M50" s="136" t="e">
        <f>NA()</f>
        <v>#N/A</v>
      </c>
      <c r="N50" s="136" t="e">
        <f>NA()</f>
        <v>#N/A</v>
      </c>
      <c r="O50" s="136">
        <f>IF(ISNUMBER('実質公債費比率（分子）の構造'!O$53),'実質公債費比率（分子）の構造'!O$53,NA())</f>
        <v>1086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21328</v>
      </c>
      <c r="E56" s="135"/>
      <c r="F56" s="135"/>
      <c r="G56" s="135">
        <f>'将来負担比率（分子）の構造'!J$51</f>
        <v>20975</v>
      </c>
      <c r="H56" s="135"/>
      <c r="I56" s="135"/>
      <c r="J56" s="135">
        <f>'将来負担比率（分子）の構造'!K$51</f>
        <v>20597</v>
      </c>
      <c r="K56" s="135"/>
      <c r="L56" s="135"/>
      <c r="M56" s="135">
        <f>'将来負担比率（分子）の構造'!L$51</f>
        <v>20529</v>
      </c>
      <c r="N56" s="135"/>
      <c r="O56" s="135"/>
      <c r="P56" s="135">
        <f>'将来負担比率（分子）の構造'!M$51</f>
        <v>20065</v>
      </c>
    </row>
    <row r="57" spans="1:16">
      <c r="A57" s="135" t="s">
        <v>35</v>
      </c>
      <c r="B57" s="135"/>
      <c r="C57" s="135"/>
      <c r="D57" s="135">
        <f>'将来負担比率（分子）の構造'!I$50</f>
        <v>2163</v>
      </c>
      <c r="E57" s="135"/>
      <c r="F57" s="135"/>
      <c r="G57" s="135">
        <f>'将来負担比率（分子）の構造'!J$50</f>
        <v>1888</v>
      </c>
      <c r="H57" s="135"/>
      <c r="I57" s="135"/>
      <c r="J57" s="135">
        <f>'将来負担比率（分子）の構造'!K$50</f>
        <v>2153</v>
      </c>
      <c r="K57" s="135"/>
      <c r="L57" s="135"/>
      <c r="M57" s="135">
        <f>'将来負担比率（分子）の構造'!L$50</f>
        <v>2142</v>
      </c>
      <c r="N57" s="135"/>
      <c r="O57" s="135"/>
      <c r="P57" s="135">
        <f>'将来負担比率（分子）の構造'!M$50</f>
        <v>1981</v>
      </c>
    </row>
    <row r="58" spans="1:16">
      <c r="A58" s="135" t="s">
        <v>34</v>
      </c>
      <c r="B58" s="135"/>
      <c r="C58" s="135"/>
      <c r="D58" s="135">
        <f>'将来負担比率（分子）の構造'!I$49</f>
        <v>2122</v>
      </c>
      <c r="E58" s="135"/>
      <c r="F58" s="135"/>
      <c r="G58" s="135">
        <f>'将来負担比率（分子）の構造'!J$49</f>
        <v>2233</v>
      </c>
      <c r="H58" s="135"/>
      <c r="I58" s="135"/>
      <c r="J58" s="135">
        <f>'将来負担比率（分子）の構造'!K$49</f>
        <v>2111</v>
      </c>
      <c r="K58" s="135"/>
      <c r="L58" s="135"/>
      <c r="M58" s="135">
        <f>'将来負担比率（分子）の構造'!L$49</f>
        <v>1971</v>
      </c>
      <c r="N58" s="135"/>
      <c r="O58" s="135"/>
      <c r="P58" s="135">
        <f>'将来負担比率（分子）の構造'!M$49</f>
        <v>1682</v>
      </c>
    </row>
    <row r="59" spans="1:16">
      <c r="A59" s="135" t="s">
        <v>32</v>
      </c>
      <c r="B59" s="135">
        <f>'将来負担比率（分子）の構造'!I$48</f>
        <v>34</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843</v>
      </c>
      <c r="C61" s="135"/>
      <c r="D61" s="135"/>
      <c r="E61" s="135">
        <f>'将来負担比率（分子）の構造'!J$46</f>
        <v>818</v>
      </c>
      <c r="F61" s="135"/>
      <c r="G61" s="135"/>
      <c r="H61" s="135">
        <f>'将来負担比率（分子）の構造'!K$46</f>
        <v>725</v>
      </c>
      <c r="I61" s="135"/>
      <c r="J61" s="135"/>
      <c r="K61" s="135">
        <f>'将来負担比率（分子）の構造'!L$46</f>
        <v>753</v>
      </c>
      <c r="L61" s="135"/>
      <c r="M61" s="135"/>
      <c r="N61" s="135">
        <f>'将来負担比率（分子）の構造'!M$46</f>
        <v>716</v>
      </c>
      <c r="O61" s="135"/>
      <c r="P61" s="135"/>
    </row>
    <row r="62" spans="1:16">
      <c r="A62" s="135" t="s">
        <v>29</v>
      </c>
      <c r="B62" s="135">
        <f>'将来負担比率（分子）の構造'!I$45</f>
        <v>2926</v>
      </c>
      <c r="C62" s="135"/>
      <c r="D62" s="135"/>
      <c r="E62" s="135">
        <f>'将来負担比率（分子）の構造'!J$45</f>
        <v>2811</v>
      </c>
      <c r="F62" s="135"/>
      <c r="G62" s="135"/>
      <c r="H62" s="135">
        <f>'将来負担比率（分子）の構造'!K$45</f>
        <v>2556</v>
      </c>
      <c r="I62" s="135"/>
      <c r="J62" s="135"/>
      <c r="K62" s="135">
        <f>'将来負担比率（分子）の構造'!L$45</f>
        <v>2569</v>
      </c>
      <c r="L62" s="135"/>
      <c r="M62" s="135"/>
      <c r="N62" s="135">
        <f>'将来負担比率（分子）の構造'!M$45</f>
        <v>2388</v>
      </c>
      <c r="O62" s="135"/>
      <c r="P62" s="135"/>
    </row>
    <row r="63" spans="1:16">
      <c r="A63" s="135" t="s">
        <v>28</v>
      </c>
      <c r="B63" s="135">
        <f>'将来負担比率（分子）の構造'!I$44</f>
        <v>2286</v>
      </c>
      <c r="C63" s="135"/>
      <c r="D63" s="135"/>
      <c r="E63" s="135">
        <f>'将来負担比率（分子）の構造'!J$44</f>
        <v>2211</v>
      </c>
      <c r="F63" s="135"/>
      <c r="G63" s="135"/>
      <c r="H63" s="135">
        <f>'将来負担比率（分子）の構造'!K$44</f>
        <v>1941</v>
      </c>
      <c r="I63" s="135"/>
      <c r="J63" s="135"/>
      <c r="K63" s="135">
        <f>'将来負担比率（分子）の構造'!L$44</f>
        <v>1855</v>
      </c>
      <c r="L63" s="135"/>
      <c r="M63" s="135"/>
      <c r="N63" s="135">
        <f>'将来負担比率（分子）の構造'!M$44</f>
        <v>1625</v>
      </c>
      <c r="O63" s="135"/>
      <c r="P63" s="135"/>
    </row>
    <row r="64" spans="1:16">
      <c r="A64" s="135" t="s">
        <v>27</v>
      </c>
      <c r="B64" s="135">
        <f>'将来負担比率（分子）の構造'!I$43</f>
        <v>11630</v>
      </c>
      <c r="C64" s="135"/>
      <c r="D64" s="135"/>
      <c r="E64" s="135">
        <f>'将来負担比率（分子）の構造'!J$43</f>
        <v>11410</v>
      </c>
      <c r="F64" s="135"/>
      <c r="G64" s="135"/>
      <c r="H64" s="135">
        <f>'将来負担比率（分子）の構造'!K$43</f>
        <v>12882</v>
      </c>
      <c r="I64" s="135"/>
      <c r="J64" s="135"/>
      <c r="K64" s="135">
        <f>'将来負担比率（分子）の構造'!L$43</f>
        <v>13266</v>
      </c>
      <c r="L64" s="135"/>
      <c r="M64" s="135"/>
      <c r="N64" s="135">
        <f>'将来負担比率（分子）の構造'!M$43</f>
        <v>13013</v>
      </c>
      <c r="O64" s="135"/>
      <c r="P64" s="135"/>
    </row>
    <row r="65" spans="1:16">
      <c r="A65" s="135" t="s">
        <v>26</v>
      </c>
      <c r="B65" s="135">
        <f>'将来負担比率（分子）の構造'!I$42</f>
        <v>379</v>
      </c>
      <c r="C65" s="135"/>
      <c r="D65" s="135"/>
      <c r="E65" s="135">
        <f>'将来負担比率（分子）の構造'!J$42</f>
        <v>357</v>
      </c>
      <c r="F65" s="135"/>
      <c r="G65" s="135"/>
      <c r="H65" s="135">
        <f>'将来負担比率（分子）の構造'!K$42</f>
        <v>301</v>
      </c>
      <c r="I65" s="135"/>
      <c r="J65" s="135"/>
      <c r="K65" s="135">
        <f>'将来負担比率（分子）の構造'!L$42</f>
        <v>221</v>
      </c>
      <c r="L65" s="135"/>
      <c r="M65" s="135"/>
      <c r="N65" s="135">
        <f>'将来負担比率（分子）の構造'!M$42</f>
        <v>220</v>
      </c>
      <c r="O65" s="135"/>
      <c r="P65" s="135"/>
    </row>
    <row r="66" spans="1:16">
      <c r="A66" s="135" t="s">
        <v>25</v>
      </c>
      <c r="B66" s="135">
        <f>'将来負担比率（分子）の構造'!I$41</f>
        <v>20075</v>
      </c>
      <c r="C66" s="135"/>
      <c r="D66" s="135"/>
      <c r="E66" s="135">
        <f>'将来負担比率（分子）の構造'!J$41</f>
        <v>19753</v>
      </c>
      <c r="F66" s="135"/>
      <c r="G66" s="135"/>
      <c r="H66" s="135">
        <f>'将来負担比率（分子）の構造'!K$41</f>
        <v>19713</v>
      </c>
      <c r="I66" s="135"/>
      <c r="J66" s="135"/>
      <c r="K66" s="135">
        <f>'将来負担比率（分子）の構造'!L$41</f>
        <v>19799</v>
      </c>
      <c r="L66" s="135"/>
      <c r="M66" s="135"/>
      <c r="N66" s="135">
        <f>'将来負担比率（分子）の構造'!M$41</f>
        <v>19398</v>
      </c>
      <c r="O66" s="135"/>
      <c r="P66" s="135"/>
    </row>
    <row r="67" spans="1:16">
      <c r="A67" s="135" t="s">
        <v>63</v>
      </c>
      <c r="B67" s="135" t="e">
        <f>NA()</f>
        <v>#N/A</v>
      </c>
      <c r="C67" s="135">
        <f>IF(ISNUMBER('将来負担比率（分子）の構造'!I$52), IF('将来負担比率（分子）の構造'!I$52 &lt; 0, 0, '将来負担比率（分子）の構造'!I$52), NA())</f>
        <v>12560</v>
      </c>
      <c r="D67" s="135" t="e">
        <f>NA()</f>
        <v>#N/A</v>
      </c>
      <c r="E67" s="135" t="e">
        <f>NA()</f>
        <v>#N/A</v>
      </c>
      <c r="F67" s="135">
        <f>IF(ISNUMBER('将来負担比率（分子）の構造'!J$52), IF('将来負担比率（分子）の構造'!J$52 &lt; 0, 0, '将来負担比率（分子）の構造'!J$52), NA())</f>
        <v>12264</v>
      </c>
      <c r="G67" s="135" t="e">
        <f>NA()</f>
        <v>#N/A</v>
      </c>
      <c r="H67" s="135" t="e">
        <f>NA()</f>
        <v>#N/A</v>
      </c>
      <c r="I67" s="135">
        <f>IF(ISNUMBER('将来負担比率（分子）の構造'!K$52), IF('将来負担比率（分子）の構造'!K$52 &lt; 0, 0, '将来負担比率（分子）の構造'!K$52), NA())</f>
        <v>13257</v>
      </c>
      <c r="J67" s="135" t="e">
        <f>NA()</f>
        <v>#N/A</v>
      </c>
      <c r="K67" s="135" t="e">
        <f>NA()</f>
        <v>#N/A</v>
      </c>
      <c r="L67" s="135">
        <f>IF(ISNUMBER('将来負担比率（分子）の構造'!L$52), IF('将来負担比率（分子）の構造'!L$52 &lt; 0, 0, '将来負担比率（分子）の構造'!L$52), NA())</f>
        <v>13820</v>
      </c>
      <c r="M67" s="135" t="e">
        <f>NA()</f>
        <v>#N/A</v>
      </c>
      <c r="N67" s="135" t="e">
        <f>NA()</f>
        <v>#N/A</v>
      </c>
      <c r="O67" s="135">
        <f>IF(ISNUMBER('将来負担比率（分子）の構造'!M$52), IF('将来負担比率（分子）の構造'!M$52 &lt; 0, 0, '将来負担比率（分子）の構造'!M$52), NA())</f>
        <v>13634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4689708</v>
      </c>
      <c r="S5" s="581"/>
      <c r="T5" s="581"/>
      <c r="U5" s="581"/>
      <c r="V5" s="581"/>
      <c r="W5" s="581"/>
      <c r="X5" s="581"/>
      <c r="Y5" s="582"/>
      <c r="Z5" s="583">
        <v>31.1</v>
      </c>
      <c r="AA5" s="583"/>
      <c r="AB5" s="583"/>
      <c r="AC5" s="583"/>
      <c r="AD5" s="584">
        <v>4585943</v>
      </c>
      <c r="AE5" s="584"/>
      <c r="AF5" s="584"/>
      <c r="AG5" s="584"/>
      <c r="AH5" s="584"/>
      <c r="AI5" s="584"/>
      <c r="AJ5" s="584"/>
      <c r="AK5" s="584"/>
      <c r="AL5" s="585">
        <v>54.6</v>
      </c>
      <c r="AM5" s="586"/>
      <c r="AN5" s="586"/>
      <c r="AO5" s="587"/>
      <c r="AP5" s="577" t="s">
        <v>208</v>
      </c>
      <c r="AQ5" s="578"/>
      <c r="AR5" s="578"/>
      <c r="AS5" s="578"/>
      <c r="AT5" s="578"/>
      <c r="AU5" s="578"/>
      <c r="AV5" s="578"/>
      <c r="AW5" s="578"/>
      <c r="AX5" s="578"/>
      <c r="AY5" s="578"/>
      <c r="AZ5" s="578"/>
      <c r="BA5" s="578"/>
      <c r="BB5" s="578"/>
      <c r="BC5" s="578"/>
      <c r="BD5" s="578"/>
      <c r="BE5" s="578"/>
      <c r="BF5" s="579"/>
      <c r="BG5" s="591">
        <v>4544521</v>
      </c>
      <c r="BH5" s="592"/>
      <c r="BI5" s="592"/>
      <c r="BJ5" s="592"/>
      <c r="BK5" s="592"/>
      <c r="BL5" s="592"/>
      <c r="BM5" s="592"/>
      <c r="BN5" s="593"/>
      <c r="BO5" s="594">
        <v>96.9</v>
      </c>
      <c r="BP5" s="594"/>
      <c r="BQ5" s="594"/>
      <c r="BR5" s="594"/>
      <c r="BS5" s="595">
        <v>27582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191180</v>
      </c>
      <c r="S6" s="592"/>
      <c r="T6" s="592"/>
      <c r="U6" s="592"/>
      <c r="V6" s="592"/>
      <c r="W6" s="592"/>
      <c r="X6" s="592"/>
      <c r="Y6" s="593"/>
      <c r="Z6" s="594">
        <v>1.3</v>
      </c>
      <c r="AA6" s="594"/>
      <c r="AB6" s="594"/>
      <c r="AC6" s="594"/>
      <c r="AD6" s="595">
        <v>191180</v>
      </c>
      <c r="AE6" s="595"/>
      <c r="AF6" s="595"/>
      <c r="AG6" s="595"/>
      <c r="AH6" s="595"/>
      <c r="AI6" s="595"/>
      <c r="AJ6" s="595"/>
      <c r="AK6" s="595"/>
      <c r="AL6" s="596">
        <v>2.2999999999999998</v>
      </c>
      <c r="AM6" s="597"/>
      <c r="AN6" s="597"/>
      <c r="AO6" s="598"/>
      <c r="AP6" s="588" t="s">
        <v>213</v>
      </c>
      <c r="AQ6" s="589"/>
      <c r="AR6" s="589"/>
      <c r="AS6" s="589"/>
      <c r="AT6" s="589"/>
      <c r="AU6" s="589"/>
      <c r="AV6" s="589"/>
      <c r="AW6" s="589"/>
      <c r="AX6" s="589"/>
      <c r="AY6" s="589"/>
      <c r="AZ6" s="589"/>
      <c r="BA6" s="589"/>
      <c r="BB6" s="589"/>
      <c r="BC6" s="589"/>
      <c r="BD6" s="589"/>
      <c r="BE6" s="589"/>
      <c r="BF6" s="590"/>
      <c r="BG6" s="591">
        <v>4544521</v>
      </c>
      <c r="BH6" s="592"/>
      <c r="BI6" s="592"/>
      <c r="BJ6" s="592"/>
      <c r="BK6" s="592"/>
      <c r="BL6" s="592"/>
      <c r="BM6" s="592"/>
      <c r="BN6" s="593"/>
      <c r="BO6" s="594">
        <v>96.9</v>
      </c>
      <c r="BP6" s="594"/>
      <c r="BQ6" s="594"/>
      <c r="BR6" s="594"/>
      <c r="BS6" s="595">
        <v>27582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132104</v>
      </c>
      <c r="CS6" s="592"/>
      <c r="CT6" s="592"/>
      <c r="CU6" s="592"/>
      <c r="CV6" s="592"/>
      <c r="CW6" s="592"/>
      <c r="CX6" s="592"/>
      <c r="CY6" s="593"/>
      <c r="CZ6" s="594">
        <v>0.9</v>
      </c>
      <c r="DA6" s="594"/>
      <c r="DB6" s="594"/>
      <c r="DC6" s="594"/>
      <c r="DD6" s="600" t="s">
        <v>215</v>
      </c>
      <c r="DE6" s="592"/>
      <c r="DF6" s="592"/>
      <c r="DG6" s="592"/>
      <c r="DH6" s="592"/>
      <c r="DI6" s="592"/>
      <c r="DJ6" s="592"/>
      <c r="DK6" s="592"/>
      <c r="DL6" s="592"/>
      <c r="DM6" s="592"/>
      <c r="DN6" s="592"/>
      <c r="DO6" s="592"/>
      <c r="DP6" s="593"/>
      <c r="DQ6" s="600">
        <v>132104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8185</v>
      </c>
      <c r="S7" s="592"/>
      <c r="T7" s="592"/>
      <c r="U7" s="592"/>
      <c r="V7" s="592"/>
      <c r="W7" s="592"/>
      <c r="X7" s="592"/>
      <c r="Y7" s="593"/>
      <c r="Z7" s="594">
        <v>0.1</v>
      </c>
      <c r="AA7" s="594"/>
      <c r="AB7" s="594"/>
      <c r="AC7" s="594"/>
      <c r="AD7" s="595">
        <v>8185</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1934426</v>
      </c>
      <c r="BH7" s="592"/>
      <c r="BI7" s="592"/>
      <c r="BJ7" s="592"/>
      <c r="BK7" s="592"/>
      <c r="BL7" s="592"/>
      <c r="BM7" s="592"/>
      <c r="BN7" s="593"/>
      <c r="BO7" s="594">
        <v>41.2</v>
      </c>
      <c r="BP7" s="594"/>
      <c r="BQ7" s="594"/>
      <c r="BR7" s="594"/>
      <c r="BS7" s="595">
        <v>27582</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1645865</v>
      </c>
      <c r="CS7" s="592"/>
      <c r="CT7" s="592"/>
      <c r="CU7" s="592"/>
      <c r="CV7" s="592"/>
      <c r="CW7" s="592"/>
      <c r="CX7" s="592"/>
      <c r="CY7" s="593"/>
      <c r="CZ7" s="594">
        <v>11.1</v>
      </c>
      <c r="DA7" s="594"/>
      <c r="DB7" s="594"/>
      <c r="DC7" s="594"/>
      <c r="DD7" s="600">
        <v>88906</v>
      </c>
      <c r="DE7" s="592"/>
      <c r="DF7" s="592"/>
      <c r="DG7" s="592"/>
      <c r="DH7" s="592"/>
      <c r="DI7" s="592"/>
      <c r="DJ7" s="592"/>
      <c r="DK7" s="592"/>
      <c r="DL7" s="592"/>
      <c r="DM7" s="592"/>
      <c r="DN7" s="592"/>
      <c r="DO7" s="592"/>
      <c r="DP7" s="593"/>
      <c r="DQ7" s="600">
        <v>1232481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11990</v>
      </c>
      <c r="S8" s="592"/>
      <c r="T8" s="592"/>
      <c r="U8" s="592"/>
      <c r="V8" s="592"/>
      <c r="W8" s="592"/>
      <c r="X8" s="592"/>
      <c r="Y8" s="593"/>
      <c r="Z8" s="594">
        <v>0.1</v>
      </c>
      <c r="AA8" s="594"/>
      <c r="AB8" s="594"/>
      <c r="AC8" s="594"/>
      <c r="AD8" s="595">
        <v>11990</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51285</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3921182</v>
      </c>
      <c r="CS8" s="592"/>
      <c r="CT8" s="592"/>
      <c r="CU8" s="592"/>
      <c r="CV8" s="592"/>
      <c r="CW8" s="592"/>
      <c r="CX8" s="592"/>
      <c r="CY8" s="593"/>
      <c r="CZ8" s="594">
        <v>26.6</v>
      </c>
      <c r="DA8" s="594"/>
      <c r="DB8" s="594"/>
      <c r="DC8" s="594"/>
      <c r="DD8" s="600">
        <v>206950</v>
      </c>
      <c r="DE8" s="592"/>
      <c r="DF8" s="592"/>
      <c r="DG8" s="592"/>
      <c r="DH8" s="592"/>
      <c r="DI8" s="592"/>
      <c r="DJ8" s="592"/>
      <c r="DK8" s="592"/>
      <c r="DL8" s="592"/>
      <c r="DM8" s="592"/>
      <c r="DN8" s="592"/>
      <c r="DO8" s="592"/>
      <c r="DP8" s="593"/>
      <c r="DQ8" s="600">
        <v>2125116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20169</v>
      </c>
      <c r="S9" s="592"/>
      <c r="T9" s="592"/>
      <c r="U9" s="592"/>
      <c r="V9" s="592"/>
      <c r="W9" s="592"/>
      <c r="X9" s="592"/>
      <c r="Y9" s="593"/>
      <c r="Z9" s="594">
        <v>0.1</v>
      </c>
      <c r="AA9" s="594"/>
      <c r="AB9" s="594"/>
      <c r="AC9" s="594"/>
      <c r="AD9" s="595">
        <v>20169</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1466024</v>
      </c>
      <c r="BH9" s="592"/>
      <c r="BI9" s="592"/>
      <c r="BJ9" s="592"/>
      <c r="BK9" s="592"/>
      <c r="BL9" s="592"/>
      <c r="BM9" s="592"/>
      <c r="BN9" s="593"/>
      <c r="BO9" s="594">
        <v>31.3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1524416</v>
      </c>
      <c r="CS9" s="592"/>
      <c r="CT9" s="592"/>
      <c r="CU9" s="592"/>
      <c r="CV9" s="592"/>
      <c r="CW9" s="592"/>
      <c r="CX9" s="592"/>
      <c r="CY9" s="593"/>
      <c r="CZ9" s="594">
        <v>10.3</v>
      </c>
      <c r="DA9" s="594"/>
      <c r="DB9" s="594"/>
      <c r="DC9" s="594"/>
      <c r="DD9" s="600">
        <v>23252</v>
      </c>
      <c r="DE9" s="592"/>
      <c r="DF9" s="592"/>
      <c r="DG9" s="592"/>
      <c r="DH9" s="592"/>
      <c r="DI9" s="592"/>
      <c r="DJ9" s="592"/>
      <c r="DK9" s="592"/>
      <c r="DL9" s="592"/>
      <c r="DM9" s="592"/>
      <c r="DN9" s="592"/>
      <c r="DO9" s="592"/>
      <c r="DP9" s="593"/>
      <c r="DQ9" s="600">
        <v>1312086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358815</v>
      </c>
      <c r="S10" s="592"/>
      <c r="T10" s="592"/>
      <c r="U10" s="592"/>
      <c r="V10" s="592"/>
      <c r="W10" s="592"/>
      <c r="X10" s="592"/>
      <c r="Y10" s="593"/>
      <c r="Z10" s="594">
        <v>2.4</v>
      </c>
      <c r="AA10" s="594"/>
      <c r="AB10" s="594"/>
      <c r="AC10" s="594"/>
      <c r="AD10" s="595">
        <v>358815</v>
      </c>
      <c r="AE10" s="595"/>
      <c r="AF10" s="595"/>
      <c r="AG10" s="595"/>
      <c r="AH10" s="595"/>
      <c r="AI10" s="595"/>
      <c r="AJ10" s="595"/>
      <c r="AK10" s="595"/>
      <c r="AL10" s="596">
        <v>4.3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106356</v>
      </c>
      <c r="BH10" s="592"/>
      <c r="BI10" s="592"/>
      <c r="BJ10" s="592"/>
      <c r="BK10" s="592"/>
      <c r="BL10" s="592"/>
      <c r="BM10" s="592"/>
      <c r="BN10" s="593"/>
      <c r="BO10" s="594">
        <v>2.2999999999999998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25525</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11660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3316</v>
      </c>
      <c r="S11" s="592"/>
      <c r="T11" s="592"/>
      <c r="U11" s="592"/>
      <c r="V11" s="592"/>
      <c r="W11" s="592"/>
      <c r="X11" s="592"/>
      <c r="Y11" s="593"/>
      <c r="Z11" s="594">
        <v>0</v>
      </c>
      <c r="AA11" s="594"/>
      <c r="AB11" s="594"/>
      <c r="AC11" s="594"/>
      <c r="AD11" s="595">
        <v>3316</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310761</v>
      </c>
      <c r="BH11" s="592"/>
      <c r="BI11" s="592"/>
      <c r="BJ11" s="592"/>
      <c r="BK11" s="592"/>
      <c r="BL11" s="592"/>
      <c r="BM11" s="592"/>
      <c r="BN11" s="593"/>
      <c r="BO11" s="594">
        <v>6.6</v>
      </c>
      <c r="BP11" s="594"/>
      <c r="BQ11" s="594"/>
      <c r="BR11" s="594"/>
      <c r="BS11" s="600">
        <v>27582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861066</v>
      </c>
      <c r="CS11" s="592"/>
      <c r="CT11" s="592"/>
      <c r="CU11" s="592"/>
      <c r="CV11" s="592"/>
      <c r="CW11" s="592"/>
      <c r="CX11" s="592"/>
      <c r="CY11" s="593"/>
      <c r="CZ11" s="594">
        <v>5.8</v>
      </c>
      <c r="DA11" s="594"/>
      <c r="DB11" s="594"/>
      <c r="DC11" s="594"/>
      <c r="DD11" s="600">
        <v>283969</v>
      </c>
      <c r="DE11" s="592"/>
      <c r="DF11" s="592"/>
      <c r="DG11" s="592"/>
      <c r="DH11" s="592"/>
      <c r="DI11" s="592"/>
      <c r="DJ11" s="592"/>
      <c r="DK11" s="592"/>
      <c r="DL11" s="592"/>
      <c r="DM11" s="592"/>
      <c r="DN11" s="592"/>
      <c r="DO11" s="592"/>
      <c r="DP11" s="593"/>
      <c r="DQ11" s="600">
        <v>621565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2305483</v>
      </c>
      <c r="BH12" s="592"/>
      <c r="BI12" s="592"/>
      <c r="BJ12" s="592"/>
      <c r="BK12" s="592"/>
      <c r="BL12" s="592"/>
      <c r="BM12" s="592"/>
      <c r="BN12" s="593"/>
      <c r="BO12" s="594">
        <v>49.2</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1458796</v>
      </c>
      <c r="CS12" s="592"/>
      <c r="CT12" s="592"/>
      <c r="CU12" s="592"/>
      <c r="CV12" s="592"/>
      <c r="CW12" s="592"/>
      <c r="CX12" s="592"/>
      <c r="CY12" s="593"/>
      <c r="CZ12" s="594">
        <v>9.9</v>
      </c>
      <c r="DA12" s="594"/>
      <c r="DB12" s="594"/>
      <c r="DC12" s="594"/>
      <c r="DD12" s="600">
        <v>123432</v>
      </c>
      <c r="DE12" s="592"/>
      <c r="DF12" s="592"/>
      <c r="DG12" s="592"/>
      <c r="DH12" s="592"/>
      <c r="DI12" s="592"/>
      <c r="DJ12" s="592"/>
      <c r="DK12" s="592"/>
      <c r="DL12" s="592"/>
      <c r="DM12" s="592"/>
      <c r="DN12" s="592"/>
      <c r="DO12" s="592"/>
      <c r="DP12" s="593"/>
      <c r="DQ12" s="600">
        <v>366217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53615</v>
      </c>
      <c r="S13" s="592"/>
      <c r="T13" s="592"/>
      <c r="U13" s="592"/>
      <c r="V13" s="592"/>
      <c r="W13" s="592"/>
      <c r="X13" s="592"/>
      <c r="Y13" s="593"/>
      <c r="Z13" s="594">
        <v>0.4</v>
      </c>
      <c r="AA13" s="594"/>
      <c r="AB13" s="594"/>
      <c r="AC13" s="594"/>
      <c r="AD13" s="595">
        <v>53615</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2292570</v>
      </c>
      <c r="BH13" s="592"/>
      <c r="BI13" s="592"/>
      <c r="BJ13" s="592"/>
      <c r="BK13" s="592"/>
      <c r="BL13" s="592"/>
      <c r="BM13" s="592"/>
      <c r="BN13" s="593"/>
      <c r="BO13" s="594">
        <v>48.9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1248010</v>
      </c>
      <c r="CS13" s="592"/>
      <c r="CT13" s="592"/>
      <c r="CU13" s="592"/>
      <c r="CV13" s="592"/>
      <c r="CW13" s="592"/>
      <c r="CX13" s="592"/>
      <c r="CY13" s="593"/>
      <c r="CZ13" s="594">
        <v>8.5</v>
      </c>
      <c r="DA13" s="594"/>
      <c r="DB13" s="594"/>
      <c r="DC13" s="594"/>
      <c r="DD13" s="600">
        <v>606085</v>
      </c>
      <c r="DE13" s="592"/>
      <c r="DF13" s="592"/>
      <c r="DG13" s="592"/>
      <c r="DH13" s="592"/>
      <c r="DI13" s="592"/>
      <c r="DJ13" s="592"/>
      <c r="DK13" s="592"/>
      <c r="DL13" s="592"/>
      <c r="DM13" s="592"/>
      <c r="DN13" s="592"/>
      <c r="DO13" s="592"/>
      <c r="DP13" s="593"/>
      <c r="DQ13" s="600">
        <v>752163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85207</v>
      </c>
      <c r="BH14" s="592"/>
      <c r="BI14" s="592"/>
      <c r="BJ14" s="592"/>
      <c r="BK14" s="592"/>
      <c r="BL14" s="592"/>
      <c r="BM14" s="592"/>
      <c r="BN14" s="593"/>
      <c r="BO14" s="594">
        <v>1.8</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495522</v>
      </c>
      <c r="CS14" s="592"/>
      <c r="CT14" s="592"/>
      <c r="CU14" s="592"/>
      <c r="CV14" s="592"/>
      <c r="CW14" s="592"/>
      <c r="CX14" s="592"/>
      <c r="CY14" s="593"/>
      <c r="CZ14" s="594">
        <v>3.4</v>
      </c>
      <c r="DA14" s="594"/>
      <c r="DB14" s="594"/>
      <c r="DC14" s="594"/>
      <c r="DD14" s="600">
        <v>70250</v>
      </c>
      <c r="DE14" s="592"/>
      <c r="DF14" s="592"/>
      <c r="DG14" s="592"/>
      <c r="DH14" s="592"/>
      <c r="DI14" s="592"/>
      <c r="DJ14" s="592"/>
      <c r="DK14" s="592"/>
      <c r="DL14" s="592"/>
      <c r="DM14" s="592"/>
      <c r="DN14" s="592"/>
      <c r="DO14" s="592"/>
      <c r="DP14" s="593"/>
      <c r="DQ14" s="600">
        <v>391196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17334</v>
      </c>
      <c r="S15" s="592"/>
      <c r="T15" s="592"/>
      <c r="U15" s="592"/>
      <c r="V15" s="592"/>
      <c r="W15" s="592"/>
      <c r="X15" s="592"/>
      <c r="Y15" s="593"/>
      <c r="Z15" s="594">
        <v>0.1</v>
      </c>
      <c r="AA15" s="594"/>
      <c r="AB15" s="594"/>
      <c r="AC15" s="594"/>
      <c r="AD15" s="595">
        <v>17334</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219405</v>
      </c>
      <c r="BH15" s="592"/>
      <c r="BI15" s="592"/>
      <c r="BJ15" s="592"/>
      <c r="BK15" s="592"/>
      <c r="BL15" s="592"/>
      <c r="BM15" s="592"/>
      <c r="BN15" s="593"/>
      <c r="BO15" s="594">
        <v>4.7</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1335415</v>
      </c>
      <c r="CS15" s="592"/>
      <c r="CT15" s="592"/>
      <c r="CU15" s="592"/>
      <c r="CV15" s="592"/>
      <c r="CW15" s="592"/>
      <c r="CX15" s="592"/>
      <c r="CY15" s="593"/>
      <c r="CZ15" s="594">
        <v>9</v>
      </c>
      <c r="DA15" s="594"/>
      <c r="DB15" s="594"/>
      <c r="DC15" s="594"/>
      <c r="DD15" s="600">
        <v>211127</v>
      </c>
      <c r="DE15" s="592"/>
      <c r="DF15" s="592"/>
      <c r="DG15" s="592"/>
      <c r="DH15" s="592"/>
      <c r="DI15" s="592"/>
      <c r="DJ15" s="592"/>
      <c r="DK15" s="592"/>
      <c r="DL15" s="592"/>
      <c r="DM15" s="592"/>
      <c r="DN15" s="592"/>
      <c r="DO15" s="592"/>
      <c r="DP15" s="593"/>
      <c r="DQ15" s="600">
        <v>975845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3546357</v>
      </c>
      <c r="S16" s="592"/>
      <c r="T16" s="592"/>
      <c r="U16" s="592"/>
      <c r="V16" s="592"/>
      <c r="W16" s="592"/>
      <c r="X16" s="592"/>
      <c r="Y16" s="593"/>
      <c r="Z16" s="594">
        <v>23.5</v>
      </c>
      <c r="AA16" s="594"/>
      <c r="AB16" s="594"/>
      <c r="AC16" s="594"/>
      <c r="AD16" s="595">
        <v>3096311</v>
      </c>
      <c r="AE16" s="595"/>
      <c r="AF16" s="595"/>
      <c r="AG16" s="595"/>
      <c r="AH16" s="595"/>
      <c r="AI16" s="595"/>
      <c r="AJ16" s="595"/>
      <c r="AK16" s="595"/>
      <c r="AL16" s="596">
        <v>36.9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3096311</v>
      </c>
      <c r="S17" s="592"/>
      <c r="T17" s="592"/>
      <c r="U17" s="592"/>
      <c r="V17" s="592"/>
      <c r="W17" s="592"/>
      <c r="X17" s="592"/>
      <c r="Y17" s="593"/>
      <c r="Z17" s="594">
        <v>20.5</v>
      </c>
      <c r="AA17" s="594"/>
      <c r="AB17" s="594"/>
      <c r="AC17" s="594"/>
      <c r="AD17" s="595">
        <v>3096311</v>
      </c>
      <c r="AE17" s="595"/>
      <c r="AF17" s="595"/>
      <c r="AG17" s="595"/>
      <c r="AH17" s="595"/>
      <c r="AI17" s="595"/>
      <c r="AJ17" s="595"/>
      <c r="AK17" s="595"/>
      <c r="AL17" s="596">
        <v>36.9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2117654</v>
      </c>
      <c r="CS17" s="592"/>
      <c r="CT17" s="592"/>
      <c r="CU17" s="592"/>
      <c r="CV17" s="592"/>
      <c r="CW17" s="592"/>
      <c r="CX17" s="592"/>
      <c r="CY17" s="593"/>
      <c r="CZ17" s="594">
        <v>14.3</v>
      </c>
      <c r="DA17" s="594"/>
      <c r="DB17" s="594"/>
      <c r="DC17" s="594"/>
      <c r="DD17" s="600" t="s">
        <v>112</v>
      </c>
      <c r="DE17" s="592"/>
      <c r="DF17" s="592"/>
      <c r="DG17" s="592"/>
      <c r="DH17" s="592"/>
      <c r="DI17" s="592"/>
      <c r="DJ17" s="592"/>
      <c r="DK17" s="592"/>
      <c r="DL17" s="592"/>
      <c r="DM17" s="592"/>
      <c r="DN17" s="592"/>
      <c r="DO17" s="592"/>
      <c r="DP17" s="593"/>
      <c r="DQ17" s="600">
        <v>2046380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450046</v>
      </c>
      <c r="S18" s="592"/>
      <c r="T18" s="592"/>
      <c r="U18" s="592"/>
      <c r="V18" s="592"/>
      <c r="W18" s="592"/>
      <c r="X18" s="592"/>
      <c r="Y18" s="593"/>
      <c r="Z18" s="594">
        <v>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145187</v>
      </c>
      <c r="BH19" s="592"/>
      <c r="BI19" s="592"/>
      <c r="BJ19" s="592"/>
      <c r="BK19" s="592"/>
      <c r="BL19" s="592"/>
      <c r="BM19" s="592"/>
      <c r="BN19" s="593"/>
      <c r="BO19" s="594">
        <v>3.1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8900669</v>
      </c>
      <c r="S20" s="592"/>
      <c r="T20" s="592"/>
      <c r="U20" s="592"/>
      <c r="V20" s="592"/>
      <c r="W20" s="592"/>
      <c r="X20" s="592"/>
      <c r="Y20" s="593"/>
      <c r="Z20" s="594">
        <v>59</v>
      </c>
      <c r="AA20" s="594"/>
      <c r="AB20" s="594"/>
      <c r="AC20" s="594"/>
      <c r="AD20" s="595">
        <v>8346858</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145187</v>
      </c>
      <c r="BH20" s="592"/>
      <c r="BI20" s="592"/>
      <c r="BJ20" s="592"/>
      <c r="BK20" s="592"/>
      <c r="BL20" s="592"/>
      <c r="BM20" s="592"/>
      <c r="BN20" s="593"/>
      <c r="BO20" s="594">
        <v>3.1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14765555</v>
      </c>
      <c r="CS20" s="592"/>
      <c r="CT20" s="592"/>
      <c r="CU20" s="592"/>
      <c r="CV20" s="592"/>
      <c r="CW20" s="592"/>
      <c r="CX20" s="592"/>
      <c r="CY20" s="593"/>
      <c r="CZ20" s="594">
        <v>100</v>
      </c>
      <c r="DA20" s="594"/>
      <c r="DB20" s="594"/>
      <c r="DC20" s="594"/>
      <c r="DD20" s="600">
        <v>1613971</v>
      </c>
      <c r="DE20" s="592"/>
      <c r="DF20" s="592"/>
      <c r="DG20" s="592"/>
      <c r="DH20" s="592"/>
      <c r="DI20" s="592"/>
      <c r="DJ20" s="592"/>
      <c r="DK20" s="592"/>
      <c r="DL20" s="592"/>
      <c r="DM20" s="592"/>
      <c r="DN20" s="592"/>
      <c r="DO20" s="592"/>
      <c r="DP20" s="593"/>
      <c r="DQ20" s="600">
        <v>9966813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3961</v>
      </c>
      <c r="S21" s="592"/>
      <c r="T21" s="592"/>
      <c r="U21" s="592"/>
      <c r="V21" s="592"/>
      <c r="W21" s="592"/>
      <c r="X21" s="592"/>
      <c r="Y21" s="593"/>
      <c r="Z21" s="594">
        <v>0</v>
      </c>
      <c r="AA21" s="594"/>
      <c r="AB21" s="594"/>
      <c r="AC21" s="594"/>
      <c r="AD21" s="595">
        <v>3961</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41422</v>
      </c>
      <c r="BH21" s="592"/>
      <c r="BI21" s="592"/>
      <c r="BJ21" s="592"/>
      <c r="BK21" s="592"/>
      <c r="BL21" s="592"/>
      <c r="BM21" s="592"/>
      <c r="BN21" s="593"/>
      <c r="BO21" s="594">
        <v>0.9</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162420</v>
      </c>
      <c r="S22" s="592"/>
      <c r="T22" s="592"/>
      <c r="U22" s="592"/>
      <c r="V22" s="592"/>
      <c r="W22" s="592"/>
      <c r="X22" s="592"/>
      <c r="Y22" s="593"/>
      <c r="Z22" s="594">
        <v>1.1000000000000001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261540</v>
      </c>
      <c r="S23" s="592"/>
      <c r="T23" s="592"/>
      <c r="U23" s="592"/>
      <c r="V23" s="592"/>
      <c r="W23" s="592"/>
      <c r="X23" s="592"/>
      <c r="Y23" s="593"/>
      <c r="Z23" s="594">
        <v>1.7</v>
      </c>
      <c r="AA23" s="594"/>
      <c r="AB23" s="594"/>
      <c r="AC23" s="594"/>
      <c r="AD23" s="595">
        <v>13512</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103765</v>
      </c>
      <c r="BH23" s="592"/>
      <c r="BI23" s="592"/>
      <c r="BJ23" s="592"/>
      <c r="BK23" s="592"/>
      <c r="BL23" s="592"/>
      <c r="BM23" s="592"/>
      <c r="BN23" s="593"/>
      <c r="BO23" s="594">
        <v>2.2000000000000002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54665</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6373796</v>
      </c>
      <c r="CS24" s="581"/>
      <c r="CT24" s="581"/>
      <c r="CU24" s="581"/>
      <c r="CV24" s="581"/>
      <c r="CW24" s="581"/>
      <c r="CX24" s="581"/>
      <c r="CY24" s="582"/>
      <c r="CZ24" s="620">
        <v>43.2</v>
      </c>
      <c r="DA24" s="621"/>
      <c r="DB24" s="621"/>
      <c r="DC24" s="622"/>
      <c r="DD24" s="619">
        <v>4578227</v>
      </c>
      <c r="DE24" s="581"/>
      <c r="DF24" s="581"/>
      <c r="DG24" s="581"/>
      <c r="DH24" s="581"/>
      <c r="DI24" s="581"/>
      <c r="DJ24" s="581"/>
      <c r="DK24" s="582"/>
      <c r="DL24" s="619">
        <v>4564989</v>
      </c>
      <c r="DM24" s="581"/>
      <c r="DN24" s="581"/>
      <c r="DO24" s="581"/>
      <c r="DP24" s="581"/>
      <c r="DQ24" s="581"/>
      <c r="DR24" s="581"/>
      <c r="DS24" s="581"/>
      <c r="DT24" s="581"/>
      <c r="DU24" s="581"/>
      <c r="DV24" s="582"/>
      <c r="DW24" s="585">
        <v>49.5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1527548</v>
      </c>
      <c r="S25" s="592"/>
      <c r="T25" s="592"/>
      <c r="U25" s="592"/>
      <c r="V25" s="592"/>
      <c r="W25" s="592"/>
      <c r="X25" s="592"/>
      <c r="Y25" s="593"/>
      <c r="Z25" s="594">
        <v>10.1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2326458</v>
      </c>
      <c r="CS25" s="611"/>
      <c r="CT25" s="611"/>
      <c r="CU25" s="611"/>
      <c r="CV25" s="611"/>
      <c r="CW25" s="611"/>
      <c r="CX25" s="611"/>
      <c r="CY25" s="612"/>
      <c r="CZ25" s="625">
        <v>15.8</v>
      </c>
      <c r="DA25" s="626"/>
      <c r="DB25" s="626"/>
      <c r="DC25" s="627"/>
      <c r="DD25" s="600">
        <v>1921074</v>
      </c>
      <c r="DE25" s="611"/>
      <c r="DF25" s="611"/>
      <c r="DG25" s="611"/>
      <c r="DH25" s="611"/>
      <c r="DI25" s="611"/>
      <c r="DJ25" s="611"/>
      <c r="DK25" s="612"/>
      <c r="DL25" s="600">
        <v>1907839</v>
      </c>
      <c r="DM25" s="611"/>
      <c r="DN25" s="611"/>
      <c r="DO25" s="611"/>
      <c r="DP25" s="611"/>
      <c r="DQ25" s="611"/>
      <c r="DR25" s="611"/>
      <c r="DS25" s="611"/>
      <c r="DT25" s="611"/>
      <c r="DU25" s="611"/>
      <c r="DV25" s="612"/>
      <c r="DW25" s="596">
        <v>20.7</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1261376</v>
      </c>
      <c r="CS26" s="592"/>
      <c r="CT26" s="592"/>
      <c r="CU26" s="592"/>
      <c r="CV26" s="592"/>
      <c r="CW26" s="592"/>
      <c r="CX26" s="592"/>
      <c r="CY26" s="593"/>
      <c r="CZ26" s="625">
        <v>8.5</v>
      </c>
      <c r="DA26" s="626"/>
      <c r="DB26" s="626"/>
      <c r="DC26" s="627"/>
      <c r="DD26" s="600">
        <v>1151009</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609369</v>
      </c>
      <c r="S27" s="592"/>
      <c r="T27" s="592"/>
      <c r="U27" s="592"/>
      <c r="V27" s="592"/>
      <c r="W27" s="592"/>
      <c r="X27" s="592"/>
      <c r="Y27" s="593"/>
      <c r="Z27" s="594">
        <v>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4689708</v>
      </c>
      <c r="BH27" s="592"/>
      <c r="BI27" s="592"/>
      <c r="BJ27" s="592"/>
      <c r="BK27" s="592"/>
      <c r="BL27" s="592"/>
      <c r="BM27" s="592"/>
      <c r="BN27" s="593"/>
      <c r="BO27" s="594">
        <v>100</v>
      </c>
      <c r="BP27" s="594"/>
      <c r="BQ27" s="594"/>
      <c r="BR27" s="594"/>
      <c r="BS27" s="600">
        <v>27582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1929684</v>
      </c>
      <c r="CS27" s="611"/>
      <c r="CT27" s="611"/>
      <c r="CU27" s="611"/>
      <c r="CV27" s="611"/>
      <c r="CW27" s="611"/>
      <c r="CX27" s="611"/>
      <c r="CY27" s="612"/>
      <c r="CZ27" s="625">
        <v>13.1</v>
      </c>
      <c r="DA27" s="626"/>
      <c r="DB27" s="626"/>
      <c r="DC27" s="627"/>
      <c r="DD27" s="600">
        <v>610773</v>
      </c>
      <c r="DE27" s="611"/>
      <c r="DF27" s="611"/>
      <c r="DG27" s="611"/>
      <c r="DH27" s="611"/>
      <c r="DI27" s="611"/>
      <c r="DJ27" s="611"/>
      <c r="DK27" s="612"/>
      <c r="DL27" s="600">
        <v>610773</v>
      </c>
      <c r="DM27" s="611"/>
      <c r="DN27" s="611"/>
      <c r="DO27" s="611"/>
      <c r="DP27" s="611"/>
      <c r="DQ27" s="611"/>
      <c r="DR27" s="611"/>
      <c r="DS27" s="611"/>
      <c r="DT27" s="611"/>
      <c r="DU27" s="611"/>
      <c r="DV27" s="612"/>
      <c r="DW27" s="596">
        <v>6.6</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48893</v>
      </c>
      <c r="S28" s="592"/>
      <c r="T28" s="592"/>
      <c r="U28" s="592"/>
      <c r="V28" s="592"/>
      <c r="W28" s="592"/>
      <c r="X28" s="592"/>
      <c r="Y28" s="593"/>
      <c r="Z28" s="594">
        <v>0.3</v>
      </c>
      <c r="AA28" s="594"/>
      <c r="AB28" s="594"/>
      <c r="AC28" s="594"/>
      <c r="AD28" s="595">
        <v>26112</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2117654</v>
      </c>
      <c r="CS28" s="592"/>
      <c r="CT28" s="592"/>
      <c r="CU28" s="592"/>
      <c r="CV28" s="592"/>
      <c r="CW28" s="592"/>
      <c r="CX28" s="592"/>
      <c r="CY28" s="593"/>
      <c r="CZ28" s="625">
        <v>14.3</v>
      </c>
      <c r="DA28" s="626"/>
      <c r="DB28" s="626"/>
      <c r="DC28" s="627"/>
      <c r="DD28" s="600">
        <v>2046380</v>
      </c>
      <c r="DE28" s="592"/>
      <c r="DF28" s="592"/>
      <c r="DG28" s="592"/>
      <c r="DH28" s="592"/>
      <c r="DI28" s="592"/>
      <c r="DJ28" s="592"/>
      <c r="DK28" s="593"/>
      <c r="DL28" s="600">
        <v>2046377</v>
      </c>
      <c r="DM28" s="592"/>
      <c r="DN28" s="592"/>
      <c r="DO28" s="592"/>
      <c r="DP28" s="592"/>
      <c r="DQ28" s="592"/>
      <c r="DR28" s="592"/>
      <c r="DS28" s="592"/>
      <c r="DT28" s="592"/>
      <c r="DU28" s="592"/>
      <c r="DV28" s="593"/>
      <c r="DW28" s="596">
        <v>22.2</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14671</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2116025</v>
      </c>
      <c r="CS29" s="611"/>
      <c r="CT29" s="611"/>
      <c r="CU29" s="611"/>
      <c r="CV29" s="611"/>
      <c r="CW29" s="611"/>
      <c r="CX29" s="611"/>
      <c r="CY29" s="612"/>
      <c r="CZ29" s="625">
        <v>14.3</v>
      </c>
      <c r="DA29" s="626"/>
      <c r="DB29" s="626"/>
      <c r="DC29" s="627"/>
      <c r="DD29" s="600">
        <v>2044751</v>
      </c>
      <c r="DE29" s="611"/>
      <c r="DF29" s="611"/>
      <c r="DG29" s="611"/>
      <c r="DH29" s="611"/>
      <c r="DI29" s="611"/>
      <c r="DJ29" s="611"/>
      <c r="DK29" s="612"/>
      <c r="DL29" s="600">
        <v>2044748</v>
      </c>
      <c r="DM29" s="611"/>
      <c r="DN29" s="611"/>
      <c r="DO29" s="611"/>
      <c r="DP29" s="611"/>
      <c r="DQ29" s="611"/>
      <c r="DR29" s="611"/>
      <c r="DS29" s="611"/>
      <c r="DT29" s="611"/>
      <c r="DU29" s="611"/>
      <c r="DV29" s="612"/>
      <c r="DW29" s="596">
        <v>22.2</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353700</v>
      </c>
      <c r="S30" s="592"/>
      <c r="T30" s="592"/>
      <c r="U30" s="592"/>
      <c r="V30" s="592"/>
      <c r="W30" s="592"/>
      <c r="X30" s="592"/>
      <c r="Y30" s="593"/>
      <c r="Z30" s="594">
        <v>2.2999999999999998</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98.7</v>
      </c>
      <c r="BH30" s="650"/>
      <c r="BI30" s="650"/>
      <c r="BJ30" s="650"/>
      <c r="BK30" s="650"/>
      <c r="BL30" s="650"/>
      <c r="BM30" s="586">
        <v>95.3</v>
      </c>
      <c r="BN30" s="650"/>
      <c r="BO30" s="650"/>
      <c r="BP30" s="650"/>
      <c r="BQ30" s="651"/>
      <c r="BR30" s="649">
        <v>98.6</v>
      </c>
      <c r="BS30" s="650"/>
      <c r="BT30" s="650"/>
      <c r="BU30" s="650"/>
      <c r="BV30" s="650"/>
      <c r="BW30" s="650"/>
      <c r="BX30" s="586">
        <v>94.5</v>
      </c>
      <c r="BY30" s="650"/>
      <c r="BZ30" s="650"/>
      <c r="CA30" s="650"/>
      <c r="CB30" s="651"/>
      <c r="CD30" s="654"/>
      <c r="CE30" s="655"/>
      <c r="CF30" s="605" t="s">
        <v>292</v>
      </c>
      <c r="CG30" s="606"/>
      <c r="CH30" s="606"/>
      <c r="CI30" s="606"/>
      <c r="CJ30" s="606"/>
      <c r="CK30" s="606"/>
      <c r="CL30" s="606"/>
      <c r="CM30" s="606"/>
      <c r="CN30" s="606"/>
      <c r="CO30" s="606"/>
      <c r="CP30" s="606"/>
      <c r="CQ30" s="607"/>
      <c r="CR30" s="591">
        <v>1896984</v>
      </c>
      <c r="CS30" s="592"/>
      <c r="CT30" s="592"/>
      <c r="CU30" s="592"/>
      <c r="CV30" s="592"/>
      <c r="CW30" s="592"/>
      <c r="CX30" s="592"/>
      <c r="CY30" s="593"/>
      <c r="CZ30" s="625">
        <v>12.8</v>
      </c>
      <c r="DA30" s="626"/>
      <c r="DB30" s="626"/>
      <c r="DC30" s="627"/>
      <c r="DD30" s="600">
        <v>1825710</v>
      </c>
      <c r="DE30" s="592"/>
      <c r="DF30" s="592"/>
      <c r="DG30" s="592"/>
      <c r="DH30" s="592"/>
      <c r="DI30" s="592"/>
      <c r="DJ30" s="592"/>
      <c r="DK30" s="593"/>
      <c r="DL30" s="600">
        <v>1825710</v>
      </c>
      <c r="DM30" s="592"/>
      <c r="DN30" s="592"/>
      <c r="DO30" s="592"/>
      <c r="DP30" s="592"/>
      <c r="DQ30" s="592"/>
      <c r="DR30" s="592"/>
      <c r="DS30" s="592"/>
      <c r="DT30" s="592"/>
      <c r="DU30" s="592"/>
      <c r="DV30" s="593"/>
      <c r="DW30" s="596">
        <v>19.8</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320968</v>
      </c>
      <c r="S31" s="592"/>
      <c r="T31" s="592"/>
      <c r="U31" s="592"/>
      <c r="V31" s="592"/>
      <c r="W31" s="592"/>
      <c r="X31" s="592"/>
      <c r="Y31" s="593"/>
      <c r="Z31" s="594">
        <v>2.1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99.1</v>
      </c>
      <c r="BH31" s="611"/>
      <c r="BI31" s="611"/>
      <c r="BJ31" s="611"/>
      <c r="BK31" s="611"/>
      <c r="BL31" s="611"/>
      <c r="BM31" s="597">
        <v>97.1</v>
      </c>
      <c r="BN31" s="647"/>
      <c r="BO31" s="647"/>
      <c r="BP31" s="647"/>
      <c r="BQ31" s="648"/>
      <c r="BR31" s="646">
        <v>99.2</v>
      </c>
      <c r="BS31" s="611"/>
      <c r="BT31" s="611"/>
      <c r="BU31" s="611"/>
      <c r="BV31" s="611"/>
      <c r="BW31" s="611"/>
      <c r="BX31" s="597">
        <v>96.8</v>
      </c>
      <c r="BY31" s="647"/>
      <c r="BZ31" s="647"/>
      <c r="CA31" s="647"/>
      <c r="CB31" s="648"/>
      <c r="CD31" s="654"/>
      <c r="CE31" s="655"/>
      <c r="CF31" s="605" t="s">
        <v>296</v>
      </c>
      <c r="CG31" s="606"/>
      <c r="CH31" s="606"/>
      <c r="CI31" s="606"/>
      <c r="CJ31" s="606"/>
      <c r="CK31" s="606"/>
      <c r="CL31" s="606"/>
      <c r="CM31" s="606"/>
      <c r="CN31" s="606"/>
      <c r="CO31" s="606"/>
      <c r="CP31" s="606"/>
      <c r="CQ31" s="607"/>
      <c r="CR31" s="591">
        <v>219041</v>
      </c>
      <c r="CS31" s="611"/>
      <c r="CT31" s="611"/>
      <c r="CU31" s="611"/>
      <c r="CV31" s="611"/>
      <c r="CW31" s="611"/>
      <c r="CX31" s="611"/>
      <c r="CY31" s="612"/>
      <c r="CZ31" s="625">
        <v>1.5</v>
      </c>
      <c r="DA31" s="626"/>
      <c r="DB31" s="626"/>
      <c r="DC31" s="627"/>
      <c r="DD31" s="600">
        <v>219041</v>
      </c>
      <c r="DE31" s="611"/>
      <c r="DF31" s="611"/>
      <c r="DG31" s="611"/>
      <c r="DH31" s="611"/>
      <c r="DI31" s="611"/>
      <c r="DJ31" s="611"/>
      <c r="DK31" s="612"/>
      <c r="DL31" s="600">
        <v>219038</v>
      </c>
      <c r="DM31" s="611"/>
      <c r="DN31" s="611"/>
      <c r="DO31" s="611"/>
      <c r="DP31" s="611"/>
      <c r="DQ31" s="611"/>
      <c r="DR31" s="611"/>
      <c r="DS31" s="611"/>
      <c r="DT31" s="611"/>
      <c r="DU31" s="611"/>
      <c r="DV31" s="612"/>
      <c r="DW31" s="596">
        <v>2.4</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1335492</v>
      </c>
      <c r="S32" s="592"/>
      <c r="T32" s="592"/>
      <c r="U32" s="592"/>
      <c r="V32" s="592"/>
      <c r="W32" s="592"/>
      <c r="X32" s="592"/>
      <c r="Y32" s="593"/>
      <c r="Z32" s="594">
        <v>8.9</v>
      </c>
      <c r="AA32" s="594"/>
      <c r="AB32" s="594"/>
      <c r="AC32" s="594"/>
      <c r="AD32" s="595">
        <v>7026</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98.2</v>
      </c>
      <c r="BH32" s="659"/>
      <c r="BI32" s="659"/>
      <c r="BJ32" s="659"/>
      <c r="BK32" s="659"/>
      <c r="BL32" s="659"/>
      <c r="BM32" s="660">
        <v>93.4</v>
      </c>
      <c r="BN32" s="659"/>
      <c r="BO32" s="659"/>
      <c r="BP32" s="659"/>
      <c r="BQ32" s="661"/>
      <c r="BR32" s="658">
        <v>98.1</v>
      </c>
      <c r="BS32" s="659"/>
      <c r="BT32" s="659"/>
      <c r="BU32" s="659"/>
      <c r="BV32" s="659"/>
      <c r="BW32" s="659"/>
      <c r="BX32" s="660">
        <v>92.1</v>
      </c>
      <c r="BY32" s="659"/>
      <c r="BZ32" s="659"/>
      <c r="CA32" s="659"/>
      <c r="CB32" s="661"/>
      <c r="CD32" s="656"/>
      <c r="CE32" s="657"/>
      <c r="CF32" s="605" t="s">
        <v>299</v>
      </c>
      <c r="CG32" s="606"/>
      <c r="CH32" s="606"/>
      <c r="CI32" s="606"/>
      <c r="CJ32" s="606"/>
      <c r="CK32" s="606"/>
      <c r="CL32" s="606"/>
      <c r="CM32" s="606"/>
      <c r="CN32" s="606"/>
      <c r="CO32" s="606"/>
      <c r="CP32" s="606"/>
      <c r="CQ32" s="607"/>
      <c r="CR32" s="591">
        <v>1629</v>
      </c>
      <c r="CS32" s="592"/>
      <c r="CT32" s="592"/>
      <c r="CU32" s="592"/>
      <c r="CV32" s="592"/>
      <c r="CW32" s="592"/>
      <c r="CX32" s="592"/>
      <c r="CY32" s="593"/>
      <c r="CZ32" s="625">
        <v>0</v>
      </c>
      <c r="DA32" s="626"/>
      <c r="DB32" s="626"/>
      <c r="DC32" s="627"/>
      <c r="DD32" s="600">
        <v>1629</v>
      </c>
      <c r="DE32" s="592"/>
      <c r="DF32" s="592"/>
      <c r="DG32" s="592"/>
      <c r="DH32" s="592"/>
      <c r="DI32" s="592"/>
      <c r="DJ32" s="592"/>
      <c r="DK32" s="593"/>
      <c r="DL32" s="600">
        <v>1629</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1495960</v>
      </c>
      <c r="S33" s="592"/>
      <c r="T33" s="592"/>
      <c r="U33" s="592"/>
      <c r="V33" s="592"/>
      <c r="W33" s="592"/>
      <c r="X33" s="592"/>
      <c r="Y33" s="593"/>
      <c r="Z33" s="594">
        <v>9.9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6777788</v>
      </c>
      <c r="CS33" s="611"/>
      <c r="CT33" s="611"/>
      <c r="CU33" s="611"/>
      <c r="CV33" s="611"/>
      <c r="CW33" s="611"/>
      <c r="CX33" s="611"/>
      <c r="CY33" s="612"/>
      <c r="CZ33" s="625">
        <v>45.9</v>
      </c>
      <c r="DA33" s="626"/>
      <c r="DB33" s="626"/>
      <c r="DC33" s="627"/>
      <c r="DD33" s="600">
        <v>4888745</v>
      </c>
      <c r="DE33" s="611"/>
      <c r="DF33" s="611"/>
      <c r="DG33" s="611"/>
      <c r="DH33" s="611"/>
      <c r="DI33" s="611"/>
      <c r="DJ33" s="611"/>
      <c r="DK33" s="612"/>
      <c r="DL33" s="600">
        <v>3621587</v>
      </c>
      <c r="DM33" s="611"/>
      <c r="DN33" s="611"/>
      <c r="DO33" s="611"/>
      <c r="DP33" s="611"/>
      <c r="DQ33" s="611"/>
      <c r="DR33" s="611"/>
      <c r="DS33" s="611"/>
      <c r="DT33" s="611"/>
      <c r="DU33" s="611"/>
      <c r="DV33" s="612"/>
      <c r="DW33" s="596">
        <v>39.299999999999997</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1487911</v>
      </c>
      <c r="CS34" s="592"/>
      <c r="CT34" s="592"/>
      <c r="CU34" s="592"/>
      <c r="CV34" s="592"/>
      <c r="CW34" s="592"/>
      <c r="CX34" s="592"/>
      <c r="CY34" s="593"/>
      <c r="CZ34" s="625">
        <v>10.1</v>
      </c>
      <c r="DA34" s="626"/>
      <c r="DB34" s="626"/>
      <c r="DC34" s="627"/>
      <c r="DD34" s="600">
        <v>1156248</v>
      </c>
      <c r="DE34" s="592"/>
      <c r="DF34" s="592"/>
      <c r="DG34" s="592"/>
      <c r="DH34" s="592"/>
      <c r="DI34" s="592"/>
      <c r="DJ34" s="592"/>
      <c r="DK34" s="593"/>
      <c r="DL34" s="600">
        <v>845057</v>
      </c>
      <c r="DM34" s="592"/>
      <c r="DN34" s="592"/>
      <c r="DO34" s="592"/>
      <c r="DP34" s="592"/>
      <c r="DQ34" s="592"/>
      <c r="DR34" s="592"/>
      <c r="DS34" s="592"/>
      <c r="DT34" s="592"/>
      <c r="DU34" s="592"/>
      <c r="DV34" s="593"/>
      <c r="DW34" s="596">
        <v>9.1999999999999993</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825560</v>
      </c>
      <c r="S35" s="592"/>
      <c r="T35" s="592"/>
      <c r="U35" s="592"/>
      <c r="V35" s="592"/>
      <c r="W35" s="592"/>
      <c r="X35" s="592"/>
      <c r="Y35" s="593"/>
      <c r="Z35" s="594">
        <v>5.5</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2326540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35615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48496</v>
      </c>
      <c r="CS35" s="611"/>
      <c r="CT35" s="611"/>
      <c r="CU35" s="611"/>
      <c r="CV35" s="611"/>
      <c r="CW35" s="611"/>
      <c r="CX35" s="611"/>
      <c r="CY35" s="612"/>
      <c r="CZ35" s="625">
        <v>0.3</v>
      </c>
      <c r="DA35" s="626"/>
      <c r="DB35" s="626"/>
      <c r="DC35" s="627"/>
      <c r="DD35" s="600">
        <v>39069</v>
      </c>
      <c r="DE35" s="611"/>
      <c r="DF35" s="611"/>
      <c r="DG35" s="611"/>
      <c r="DH35" s="611"/>
      <c r="DI35" s="611"/>
      <c r="DJ35" s="611"/>
      <c r="DK35" s="612"/>
      <c r="DL35" s="600">
        <v>39069</v>
      </c>
      <c r="DM35" s="611"/>
      <c r="DN35" s="611"/>
      <c r="DO35" s="611"/>
      <c r="DP35" s="611"/>
      <c r="DQ35" s="611"/>
      <c r="DR35" s="611"/>
      <c r="DS35" s="611"/>
      <c r="DT35" s="611"/>
      <c r="DU35" s="611"/>
      <c r="DV35" s="612"/>
      <c r="DW35" s="596">
        <v>0.4</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15089856</v>
      </c>
      <c r="S36" s="664"/>
      <c r="T36" s="664"/>
      <c r="U36" s="664"/>
      <c r="V36" s="664"/>
      <c r="W36" s="664"/>
      <c r="X36" s="664"/>
      <c r="Y36" s="665"/>
      <c r="Z36" s="666">
        <v>100</v>
      </c>
      <c r="AA36" s="666"/>
      <c r="AB36" s="666"/>
      <c r="AC36" s="666"/>
      <c r="AD36" s="667">
        <v>8397469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776982</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8726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2955628</v>
      </c>
      <c r="CS36" s="592"/>
      <c r="CT36" s="592"/>
      <c r="CU36" s="592"/>
      <c r="CV36" s="592"/>
      <c r="CW36" s="592"/>
      <c r="CX36" s="592"/>
      <c r="CY36" s="593"/>
      <c r="CZ36" s="625">
        <v>20</v>
      </c>
      <c r="DA36" s="626"/>
      <c r="DB36" s="626"/>
      <c r="DC36" s="627"/>
      <c r="DD36" s="600">
        <v>2547190</v>
      </c>
      <c r="DE36" s="592"/>
      <c r="DF36" s="592"/>
      <c r="DG36" s="592"/>
      <c r="DH36" s="592"/>
      <c r="DI36" s="592"/>
      <c r="DJ36" s="592"/>
      <c r="DK36" s="593"/>
      <c r="DL36" s="600">
        <v>1685720</v>
      </c>
      <c r="DM36" s="592"/>
      <c r="DN36" s="592"/>
      <c r="DO36" s="592"/>
      <c r="DP36" s="592"/>
      <c r="DQ36" s="592"/>
      <c r="DR36" s="592"/>
      <c r="DS36" s="592"/>
      <c r="DT36" s="592"/>
      <c r="DU36" s="592"/>
      <c r="DV36" s="593"/>
      <c r="DW36" s="596">
        <v>18.3</v>
      </c>
      <c r="DX36" s="623"/>
      <c r="DY36" s="623"/>
      <c r="DZ36" s="623"/>
      <c r="EA36" s="623"/>
      <c r="EB36" s="623"/>
      <c r="EC36" s="624"/>
    </row>
    <row r="37" spans="2:133" ht="11.25" customHeight="1">
      <c r="AQ37" s="670" t="s">
        <v>314</v>
      </c>
      <c r="AR37" s="671"/>
      <c r="AS37" s="671"/>
      <c r="AT37" s="671"/>
      <c r="AU37" s="671"/>
      <c r="AV37" s="671"/>
      <c r="AW37" s="671"/>
      <c r="AX37" s="671"/>
      <c r="AY37" s="672"/>
      <c r="AZ37" s="591">
        <v>616871</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4663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788020</v>
      </c>
      <c r="CS37" s="611"/>
      <c r="CT37" s="611"/>
      <c r="CU37" s="611"/>
      <c r="CV37" s="611"/>
      <c r="CW37" s="611"/>
      <c r="CX37" s="611"/>
      <c r="CY37" s="612"/>
      <c r="CZ37" s="625">
        <v>5.3</v>
      </c>
      <c r="DA37" s="626"/>
      <c r="DB37" s="626"/>
      <c r="DC37" s="627"/>
      <c r="DD37" s="600">
        <v>702713</v>
      </c>
      <c r="DE37" s="611"/>
      <c r="DF37" s="611"/>
      <c r="DG37" s="611"/>
      <c r="DH37" s="611"/>
      <c r="DI37" s="611"/>
      <c r="DJ37" s="611"/>
      <c r="DK37" s="612"/>
      <c r="DL37" s="600">
        <v>660253</v>
      </c>
      <c r="DM37" s="611"/>
      <c r="DN37" s="611"/>
      <c r="DO37" s="611"/>
      <c r="DP37" s="611"/>
      <c r="DQ37" s="611"/>
      <c r="DR37" s="611"/>
      <c r="DS37" s="611"/>
      <c r="DT37" s="611"/>
      <c r="DU37" s="611"/>
      <c r="DV37" s="612"/>
      <c r="DW37" s="596">
        <v>7.2</v>
      </c>
      <c r="DX37" s="623"/>
      <c r="DY37" s="623"/>
      <c r="DZ37" s="623"/>
      <c r="EA37" s="623"/>
      <c r="EB37" s="623"/>
      <c r="EC37" s="624"/>
    </row>
    <row r="38" spans="2:133" ht="11.25" customHeight="1">
      <c r="AQ38" s="670" t="s">
        <v>317</v>
      </c>
      <c r="AR38" s="671"/>
      <c r="AS38" s="671"/>
      <c r="AT38" s="671"/>
      <c r="AU38" s="671"/>
      <c r="AV38" s="671"/>
      <c r="AW38" s="671"/>
      <c r="AX38" s="671"/>
      <c r="AY38" s="672"/>
      <c r="AZ38" s="591">
        <v>34666</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7901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1199397</v>
      </c>
      <c r="CS38" s="592"/>
      <c r="CT38" s="592"/>
      <c r="CU38" s="592"/>
      <c r="CV38" s="592"/>
      <c r="CW38" s="592"/>
      <c r="CX38" s="592"/>
      <c r="CY38" s="593"/>
      <c r="CZ38" s="625">
        <v>8.1</v>
      </c>
      <c r="DA38" s="626"/>
      <c r="DB38" s="626"/>
      <c r="DC38" s="627"/>
      <c r="DD38" s="600">
        <v>1100929</v>
      </c>
      <c r="DE38" s="592"/>
      <c r="DF38" s="592"/>
      <c r="DG38" s="592"/>
      <c r="DH38" s="592"/>
      <c r="DI38" s="592"/>
      <c r="DJ38" s="592"/>
      <c r="DK38" s="593"/>
      <c r="DL38" s="600">
        <v>1051741</v>
      </c>
      <c r="DM38" s="592"/>
      <c r="DN38" s="592"/>
      <c r="DO38" s="592"/>
      <c r="DP38" s="592"/>
      <c r="DQ38" s="592"/>
      <c r="DR38" s="592"/>
      <c r="DS38" s="592"/>
      <c r="DT38" s="592"/>
      <c r="DU38" s="592"/>
      <c r="DV38" s="593"/>
      <c r="DW38" s="596">
        <v>11.4</v>
      </c>
      <c r="DX38" s="623"/>
      <c r="DY38" s="623"/>
      <c r="DZ38" s="623"/>
      <c r="EA38" s="623"/>
      <c r="EB38" s="623"/>
      <c r="EC38" s="624"/>
    </row>
    <row r="39" spans="2:133" ht="11.25" customHeight="1">
      <c r="AQ39" s="670" t="s">
        <v>320</v>
      </c>
      <c r="AR39" s="671"/>
      <c r="AS39" s="671"/>
      <c r="AT39" s="671"/>
      <c r="AU39" s="671"/>
      <c r="AV39" s="671"/>
      <c r="AW39" s="671"/>
      <c r="AX39" s="671"/>
      <c r="AY39" s="672"/>
      <c r="AZ39" s="591">
        <v>2525</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82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52391</v>
      </c>
      <c r="CS39" s="611"/>
      <c r="CT39" s="611"/>
      <c r="CU39" s="611"/>
      <c r="CV39" s="611"/>
      <c r="CW39" s="611"/>
      <c r="CX39" s="611"/>
      <c r="CY39" s="612"/>
      <c r="CZ39" s="625">
        <v>0.4</v>
      </c>
      <c r="DA39" s="626"/>
      <c r="DB39" s="626"/>
      <c r="DC39" s="627"/>
      <c r="DD39" s="600">
        <v>45170</v>
      </c>
      <c r="DE39" s="611"/>
      <c r="DF39" s="611"/>
      <c r="DG39" s="611"/>
      <c r="DH39" s="611"/>
      <c r="DI39" s="611"/>
      <c r="DJ39" s="611"/>
      <c r="DK39" s="612"/>
      <c r="DL39" s="600" t="s">
        <v>324</v>
      </c>
      <c r="DM39" s="611"/>
      <c r="DN39" s="611"/>
      <c r="DO39" s="611"/>
      <c r="DP39" s="611"/>
      <c r="DQ39" s="611"/>
      <c r="DR39" s="611"/>
      <c r="DS39" s="611"/>
      <c r="DT39" s="611"/>
      <c r="DU39" s="611"/>
      <c r="DV39" s="612"/>
      <c r="DW39" s="596"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137751</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1033965</v>
      </c>
      <c r="CS40" s="592"/>
      <c r="CT40" s="592"/>
      <c r="CU40" s="592"/>
      <c r="CV40" s="592"/>
      <c r="CW40" s="592"/>
      <c r="CX40" s="592"/>
      <c r="CY40" s="593"/>
      <c r="CZ40" s="625">
        <v>7</v>
      </c>
      <c r="DA40" s="626"/>
      <c r="DB40" s="626"/>
      <c r="DC40" s="627"/>
      <c r="DD40" s="600">
        <v>139</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757745</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253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1613971</v>
      </c>
      <c r="CS42" s="592"/>
      <c r="CT42" s="592"/>
      <c r="CU42" s="592"/>
      <c r="CV42" s="592"/>
      <c r="CW42" s="592"/>
      <c r="CX42" s="592"/>
      <c r="CY42" s="593"/>
      <c r="CZ42" s="625">
        <v>10.9</v>
      </c>
      <c r="DA42" s="674"/>
      <c r="DB42" s="674"/>
      <c r="DC42" s="675"/>
      <c r="DD42" s="600">
        <v>499841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41810</v>
      </c>
      <c r="CS43" s="611"/>
      <c r="CT43" s="611"/>
      <c r="CU43" s="611"/>
      <c r="CV43" s="611"/>
      <c r="CW43" s="611"/>
      <c r="CX43" s="611"/>
      <c r="CY43" s="612"/>
      <c r="CZ43" s="625">
        <v>0.3</v>
      </c>
      <c r="DA43" s="626"/>
      <c r="DB43" s="626"/>
      <c r="DC43" s="627"/>
      <c r="DD43" s="600">
        <v>41810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1613971</v>
      </c>
      <c r="CS44" s="592"/>
      <c r="CT44" s="592"/>
      <c r="CU44" s="592"/>
      <c r="CV44" s="592"/>
      <c r="CW44" s="592"/>
      <c r="CX44" s="592"/>
      <c r="CY44" s="593"/>
      <c r="CZ44" s="625">
        <v>10.9</v>
      </c>
      <c r="DA44" s="674"/>
      <c r="DB44" s="674"/>
      <c r="DC44" s="675"/>
      <c r="DD44" s="600">
        <v>499841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888940</v>
      </c>
      <c r="CS45" s="611"/>
      <c r="CT45" s="611"/>
      <c r="CU45" s="611"/>
      <c r="CV45" s="611"/>
      <c r="CW45" s="611"/>
      <c r="CX45" s="611"/>
      <c r="CY45" s="612"/>
      <c r="CZ45" s="625">
        <v>6</v>
      </c>
      <c r="DA45" s="626"/>
      <c r="DB45" s="626"/>
      <c r="DC45" s="627"/>
      <c r="DD45" s="600">
        <v>70429</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678290</v>
      </c>
      <c r="CS46" s="592"/>
      <c r="CT46" s="592"/>
      <c r="CU46" s="592"/>
      <c r="CV46" s="592"/>
      <c r="CW46" s="592"/>
      <c r="CX46" s="592"/>
      <c r="CY46" s="593"/>
      <c r="CZ46" s="625">
        <v>4.5999999999999996</v>
      </c>
      <c r="DA46" s="674"/>
      <c r="DB46" s="674"/>
      <c r="DC46" s="675"/>
      <c r="DD46" s="600">
        <v>424131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341</v>
      </c>
      <c r="CS47" s="611"/>
      <c r="CT47" s="611"/>
      <c r="CU47" s="611"/>
      <c r="CV47" s="611"/>
      <c r="CW47" s="611"/>
      <c r="CX47" s="611"/>
      <c r="CY47" s="612"/>
      <c r="CZ47" s="625" t="s">
        <v>341</v>
      </c>
      <c r="DA47" s="626"/>
      <c r="DB47" s="626"/>
      <c r="DC47" s="627"/>
      <c r="DD47" s="600" t="s">
        <v>341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14765555</v>
      </c>
      <c r="CS49" s="659"/>
      <c r="CT49" s="659"/>
      <c r="CU49" s="659"/>
      <c r="CV49" s="659"/>
      <c r="CW49" s="659"/>
      <c r="CX49" s="659"/>
      <c r="CY49" s="686"/>
      <c r="CZ49" s="687">
        <v>100</v>
      </c>
      <c r="DA49" s="688"/>
      <c r="DB49" s="688"/>
      <c r="DC49" s="689"/>
      <c r="DD49" s="690">
        <v>9966813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B1" zoomScale="75" zoomScaleNormal="75" zoomScaleSheetLayoutView="70" workbookViewId="0">
      <selection activeCell="AP69" sqref="AP69:AT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15095</v>
      </c>
      <c r="R7" s="721"/>
      <c r="S7" s="721"/>
      <c r="T7" s="721"/>
      <c r="U7" s="721"/>
      <c r="V7" s="721">
        <v>14771</v>
      </c>
      <c r="W7" s="721"/>
      <c r="X7" s="721"/>
      <c r="Y7" s="721"/>
      <c r="Z7" s="721"/>
      <c r="AA7" s="721">
        <v>324</v>
      </c>
      <c r="AB7" s="721"/>
      <c r="AC7" s="721"/>
      <c r="AD7" s="721"/>
      <c r="AE7" s="722"/>
      <c r="AF7" s="723">
        <v>302</v>
      </c>
      <c r="AG7" s="724"/>
      <c r="AH7" s="724"/>
      <c r="AI7" s="724"/>
      <c r="AJ7" s="725"/>
      <c r="AK7" s="760">
        <v>354</v>
      </c>
      <c r="AL7" s="761"/>
      <c r="AM7" s="761"/>
      <c r="AN7" s="761"/>
      <c r="AO7" s="761"/>
      <c r="AP7" s="761">
        <v>19398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557</v>
      </c>
      <c r="BS7" s="764" t="s">
        <v>551</v>
      </c>
      <c r="BT7" s="765"/>
      <c r="BU7" s="765"/>
      <c r="BV7" s="765"/>
      <c r="BW7" s="765"/>
      <c r="BX7" s="765"/>
      <c r="BY7" s="765"/>
      <c r="BZ7" s="765"/>
      <c r="CA7" s="765"/>
      <c r="CB7" s="765"/>
      <c r="CC7" s="765"/>
      <c r="CD7" s="765"/>
      <c r="CE7" s="765"/>
      <c r="CF7" s="765"/>
      <c r="CG7" s="766"/>
      <c r="CH7" s="757">
        <v>0</v>
      </c>
      <c r="CI7" s="758"/>
      <c r="CJ7" s="758"/>
      <c r="CK7" s="758"/>
      <c r="CL7" s="759"/>
      <c r="CM7" s="757">
        <v>46</v>
      </c>
      <c r="CN7" s="758"/>
      <c r="CO7" s="758"/>
      <c r="CP7" s="758"/>
      <c r="CQ7" s="759"/>
      <c r="CR7" s="757">
        <v>3</v>
      </c>
      <c r="CS7" s="758"/>
      <c r="CT7" s="758"/>
      <c r="CU7" s="758"/>
      <c r="CV7" s="759"/>
      <c r="CW7" s="757">
        <v>54</v>
      </c>
      <c r="CX7" s="758"/>
      <c r="CY7" s="758"/>
      <c r="CZ7" s="758"/>
      <c r="DA7" s="759"/>
      <c r="DB7" s="757" t="s">
        <v>540</v>
      </c>
      <c r="DC7" s="758"/>
      <c r="DD7" s="758"/>
      <c r="DE7" s="758"/>
      <c r="DF7" s="759"/>
      <c r="DG7" s="757">
        <v>2412</v>
      </c>
      <c r="DH7" s="758"/>
      <c r="DI7" s="758"/>
      <c r="DJ7" s="758"/>
      <c r="DK7" s="759"/>
      <c r="DL7" s="757" t="s">
        <v>540</v>
      </c>
      <c r="DM7" s="758"/>
      <c r="DN7" s="758"/>
      <c r="DO7" s="758"/>
      <c r="DP7" s="759"/>
      <c r="DQ7" s="757">
        <v>288</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t="s">
        <v>539</v>
      </c>
      <c r="AB8" s="745"/>
      <c r="AC8" s="745"/>
      <c r="AD8" s="745"/>
      <c r="AE8" s="746"/>
      <c r="AF8" s="747" t="s">
        <v>112</v>
      </c>
      <c r="AG8" s="748"/>
      <c r="AH8" s="748"/>
      <c r="AI8" s="748"/>
      <c r="AJ8" s="749"/>
      <c r="AK8" s="750" t="s">
        <v>539</v>
      </c>
      <c r="AL8" s="751"/>
      <c r="AM8" s="751"/>
      <c r="AN8" s="751"/>
      <c r="AO8" s="751"/>
      <c r="AP8" s="751" t="s">
        <v>539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552</v>
      </c>
      <c r="BT8" s="755"/>
      <c r="BU8" s="755"/>
      <c r="BV8" s="755"/>
      <c r="BW8" s="755"/>
      <c r="BX8" s="755"/>
      <c r="BY8" s="755"/>
      <c r="BZ8" s="755"/>
      <c r="CA8" s="755"/>
      <c r="CB8" s="755"/>
      <c r="CC8" s="755"/>
      <c r="CD8" s="755"/>
      <c r="CE8" s="755"/>
      <c r="CF8" s="755"/>
      <c r="CG8" s="756"/>
      <c r="CH8" s="767" t="s">
        <v>540</v>
      </c>
      <c r="CI8" s="768"/>
      <c r="CJ8" s="768"/>
      <c r="CK8" s="768"/>
      <c r="CL8" s="769"/>
      <c r="CM8" s="767">
        <v>62</v>
      </c>
      <c r="CN8" s="768"/>
      <c r="CO8" s="768"/>
      <c r="CP8" s="768"/>
      <c r="CQ8" s="769"/>
      <c r="CR8" s="767">
        <v>10</v>
      </c>
      <c r="CS8" s="768"/>
      <c r="CT8" s="768"/>
      <c r="CU8" s="768"/>
      <c r="CV8" s="769"/>
      <c r="CW8" s="767">
        <v>108</v>
      </c>
      <c r="CX8" s="768"/>
      <c r="CY8" s="768"/>
      <c r="CZ8" s="768"/>
      <c r="DA8" s="769"/>
      <c r="DB8" s="767" t="s">
        <v>540</v>
      </c>
      <c r="DC8" s="768"/>
      <c r="DD8" s="768"/>
      <c r="DE8" s="768"/>
      <c r="DF8" s="769"/>
      <c r="DG8" s="767" t="s">
        <v>540</v>
      </c>
      <c r="DH8" s="768"/>
      <c r="DI8" s="768"/>
      <c r="DJ8" s="768"/>
      <c r="DK8" s="769"/>
      <c r="DL8" s="767" t="s">
        <v>540</v>
      </c>
      <c r="DM8" s="768"/>
      <c r="DN8" s="768"/>
      <c r="DO8" s="768"/>
      <c r="DP8" s="769"/>
      <c r="DQ8" s="767" t="s">
        <v>540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553</v>
      </c>
      <c r="BT9" s="755"/>
      <c r="BU9" s="755"/>
      <c r="BV9" s="755"/>
      <c r="BW9" s="755"/>
      <c r="BX9" s="755"/>
      <c r="BY9" s="755"/>
      <c r="BZ9" s="755"/>
      <c r="CA9" s="755"/>
      <c r="CB9" s="755"/>
      <c r="CC9" s="755"/>
      <c r="CD9" s="755"/>
      <c r="CE9" s="755"/>
      <c r="CF9" s="755"/>
      <c r="CG9" s="756"/>
      <c r="CH9" s="767">
        <v>0</v>
      </c>
      <c r="CI9" s="768"/>
      <c r="CJ9" s="768"/>
      <c r="CK9" s="768"/>
      <c r="CL9" s="769"/>
      <c r="CM9" s="767">
        <v>3</v>
      </c>
      <c r="CN9" s="768"/>
      <c r="CO9" s="768"/>
      <c r="CP9" s="768"/>
      <c r="CQ9" s="769"/>
      <c r="CR9" s="767">
        <v>3</v>
      </c>
      <c r="CS9" s="768"/>
      <c r="CT9" s="768"/>
      <c r="CU9" s="768"/>
      <c r="CV9" s="769"/>
      <c r="CW9" s="767">
        <v>74</v>
      </c>
      <c r="CX9" s="768"/>
      <c r="CY9" s="768"/>
      <c r="CZ9" s="768"/>
      <c r="DA9" s="769"/>
      <c r="DB9" s="767" t="s">
        <v>540</v>
      </c>
      <c r="DC9" s="768"/>
      <c r="DD9" s="768"/>
      <c r="DE9" s="768"/>
      <c r="DF9" s="769"/>
      <c r="DG9" s="767" t="s">
        <v>540</v>
      </c>
      <c r="DH9" s="768"/>
      <c r="DI9" s="768"/>
      <c r="DJ9" s="768"/>
      <c r="DK9" s="769"/>
      <c r="DL9" s="767" t="s">
        <v>540</v>
      </c>
      <c r="DM9" s="768"/>
      <c r="DN9" s="768"/>
      <c r="DO9" s="768"/>
      <c r="DP9" s="769"/>
      <c r="DQ9" s="767" t="s">
        <v>540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t="s">
        <v>557</v>
      </c>
      <c r="BS10" s="754" t="s">
        <v>554</v>
      </c>
      <c r="BT10" s="755"/>
      <c r="BU10" s="755"/>
      <c r="BV10" s="755"/>
      <c r="BW10" s="755"/>
      <c r="BX10" s="755"/>
      <c r="BY10" s="755"/>
      <c r="BZ10" s="755"/>
      <c r="CA10" s="755"/>
      <c r="CB10" s="755"/>
      <c r="CC10" s="755"/>
      <c r="CD10" s="755"/>
      <c r="CE10" s="755"/>
      <c r="CF10" s="755"/>
      <c r="CG10" s="756"/>
      <c r="CH10" s="767">
        <v>-28</v>
      </c>
      <c r="CI10" s="768"/>
      <c r="CJ10" s="768"/>
      <c r="CK10" s="768"/>
      <c r="CL10" s="769"/>
      <c r="CM10" s="767">
        <v>-41</v>
      </c>
      <c r="CN10" s="768"/>
      <c r="CO10" s="768"/>
      <c r="CP10" s="768"/>
      <c r="CQ10" s="769"/>
      <c r="CR10" s="767">
        <v>16</v>
      </c>
      <c r="CS10" s="768"/>
      <c r="CT10" s="768"/>
      <c r="CU10" s="768"/>
      <c r="CV10" s="769"/>
      <c r="CW10" s="767" t="s">
        <v>540</v>
      </c>
      <c r="CX10" s="768"/>
      <c r="CY10" s="768"/>
      <c r="CZ10" s="768"/>
      <c r="DA10" s="769"/>
      <c r="DB10" s="767" t="s">
        <v>540</v>
      </c>
      <c r="DC10" s="768"/>
      <c r="DD10" s="768"/>
      <c r="DE10" s="768"/>
      <c r="DF10" s="769"/>
      <c r="DG10" s="767" t="s">
        <v>540</v>
      </c>
      <c r="DH10" s="768"/>
      <c r="DI10" s="768"/>
      <c r="DJ10" s="768"/>
      <c r="DK10" s="769"/>
      <c r="DL10" s="767">
        <v>550</v>
      </c>
      <c r="DM10" s="768"/>
      <c r="DN10" s="768"/>
      <c r="DO10" s="768"/>
      <c r="DP10" s="769"/>
      <c r="DQ10" s="767">
        <v>275</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t="s">
        <v>557</v>
      </c>
      <c r="BS11" s="754" t="s">
        <v>555</v>
      </c>
      <c r="BT11" s="755"/>
      <c r="BU11" s="755"/>
      <c r="BV11" s="755"/>
      <c r="BW11" s="755"/>
      <c r="BX11" s="755"/>
      <c r="BY11" s="755"/>
      <c r="BZ11" s="755"/>
      <c r="CA11" s="755"/>
      <c r="CB11" s="755"/>
      <c r="CC11" s="755"/>
      <c r="CD11" s="755"/>
      <c r="CE11" s="755"/>
      <c r="CF11" s="755"/>
      <c r="CG11" s="756"/>
      <c r="CH11" s="767">
        <v>3</v>
      </c>
      <c r="CI11" s="768"/>
      <c r="CJ11" s="768"/>
      <c r="CK11" s="768"/>
      <c r="CL11" s="769"/>
      <c r="CM11" s="767">
        <v>9</v>
      </c>
      <c r="CN11" s="768"/>
      <c r="CO11" s="768"/>
      <c r="CP11" s="768"/>
      <c r="CQ11" s="769"/>
      <c r="CR11" s="767">
        <v>30</v>
      </c>
      <c r="CS11" s="768"/>
      <c r="CT11" s="768"/>
      <c r="CU11" s="768"/>
      <c r="CV11" s="769"/>
      <c r="CW11" s="767">
        <v>42</v>
      </c>
      <c r="CX11" s="768"/>
      <c r="CY11" s="768"/>
      <c r="CZ11" s="768"/>
      <c r="DA11" s="769"/>
      <c r="DB11" s="767" t="s">
        <v>540</v>
      </c>
      <c r="DC11" s="768"/>
      <c r="DD11" s="768"/>
      <c r="DE11" s="768"/>
      <c r="DF11" s="769"/>
      <c r="DG11" s="767" t="s">
        <v>540</v>
      </c>
      <c r="DH11" s="768"/>
      <c r="DI11" s="768"/>
      <c r="DJ11" s="768"/>
      <c r="DK11" s="769"/>
      <c r="DL11" s="767">
        <v>171</v>
      </c>
      <c r="DM11" s="768"/>
      <c r="DN11" s="768"/>
      <c r="DO11" s="768"/>
      <c r="DP11" s="769"/>
      <c r="DQ11" s="767">
        <v>154</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556</v>
      </c>
      <c r="BT12" s="755"/>
      <c r="BU12" s="755"/>
      <c r="BV12" s="755"/>
      <c r="BW12" s="755"/>
      <c r="BX12" s="755"/>
      <c r="BY12" s="755"/>
      <c r="BZ12" s="755"/>
      <c r="CA12" s="755"/>
      <c r="CB12" s="755"/>
      <c r="CC12" s="755"/>
      <c r="CD12" s="755"/>
      <c r="CE12" s="755"/>
      <c r="CF12" s="755"/>
      <c r="CG12" s="756"/>
      <c r="CH12" s="767">
        <v>6</v>
      </c>
      <c r="CI12" s="768"/>
      <c r="CJ12" s="768"/>
      <c r="CK12" s="768"/>
      <c r="CL12" s="769"/>
      <c r="CM12" s="767">
        <v>45</v>
      </c>
      <c r="CN12" s="768"/>
      <c r="CO12" s="768"/>
      <c r="CP12" s="768"/>
      <c r="CQ12" s="769"/>
      <c r="CR12" s="767">
        <v>13</v>
      </c>
      <c r="CS12" s="768"/>
      <c r="CT12" s="768"/>
      <c r="CU12" s="768"/>
      <c r="CV12" s="769"/>
      <c r="CW12" s="767" t="s">
        <v>540</v>
      </c>
      <c r="CX12" s="768"/>
      <c r="CY12" s="768"/>
      <c r="CZ12" s="768"/>
      <c r="DA12" s="769"/>
      <c r="DB12" s="767" t="s">
        <v>540</v>
      </c>
      <c r="DC12" s="768"/>
      <c r="DD12" s="768"/>
      <c r="DE12" s="768"/>
      <c r="DF12" s="769"/>
      <c r="DG12" s="767" t="s">
        <v>540</v>
      </c>
      <c r="DH12" s="768"/>
      <c r="DI12" s="768"/>
      <c r="DJ12" s="768"/>
      <c r="DK12" s="769"/>
      <c r="DL12" s="767" t="s">
        <v>540</v>
      </c>
      <c r="DM12" s="768"/>
      <c r="DN12" s="768"/>
      <c r="DO12" s="768"/>
      <c r="DP12" s="769"/>
      <c r="DQ12" s="767" t="s">
        <v>540</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15095</v>
      </c>
      <c r="R23" s="780"/>
      <c r="S23" s="780"/>
      <c r="T23" s="780"/>
      <c r="U23" s="780"/>
      <c r="V23" s="780">
        <v>14771</v>
      </c>
      <c r="W23" s="780"/>
      <c r="X23" s="780"/>
      <c r="Y23" s="780"/>
      <c r="Z23" s="780"/>
      <c r="AA23" s="780">
        <v>324</v>
      </c>
      <c r="AB23" s="780"/>
      <c r="AC23" s="780"/>
      <c r="AD23" s="780"/>
      <c r="AE23" s="781"/>
      <c r="AF23" s="782">
        <v>302</v>
      </c>
      <c r="AG23" s="780"/>
      <c r="AH23" s="780"/>
      <c r="AI23" s="780"/>
      <c r="AJ23" s="783"/>
      <c r="AK23" s="784"/>
      <c r="AL23" s="785"/>
      <c r="AM23" s="785"/>
      <c r="AN23" s="785"/>
      <c r="AO23" s="785"/>
      <c r="AP23" s="780">
        <v>19398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3034</v>
      </c>
      <c r="R28" s="809"/>
      <c r="S28" s="809"/>
      <c r="T28" s="809"/>
      <c r="U28" s="809"/>
      <c r="V28" s="809">
        <v>2999</v>
      </c>
      <c r="W28" s="809"/>
      <c r="X28" s="809"/>
      <c r="Y28" s="809"/>
      <c r="Z28" s="809"/>
      <c r="AA28" s="809">
        <v>36</v>
      </c>
      <c r="AB28" s="809"/>
      <c r="AC28" s="809"/>
      <c r="AD28" s="809"/>
      <c r="AE28" s="810"/>
      <c r="AF28" s="811">
        <v>36</v>
      </c>
      <c r="AG28" s="809"/>
      <c r="AH28" s="809"/>
      <c r="AI28" s="809"/>
      <c r="AJ28" s="812"/>
      <c r="AK28" s="813">
        <v>138</v>
      </c>
      <c r="AL28" s="804"/>
      <c r="AM28" s="804"/>
      <c r="AN28" s="804"/>
      <c r="AO28" s="804"/>
      <c r="AP28" s="804" t="s">
        <v>541</v>
      </c>
      <c r="AQ28" s="804"/>
      <c r="AR28" s="804"/>
      <c r="AS28" s="804"/>
      <c r="AT28" s="804"/>
      <c r="AU28" s="804" t="s">
        <v>540</v>
      </c>
      <c r="AV28" s="804"/>
      <c r="AW28" s="804"/>
      <c r="AX28" s="804"/>
      <c r="AY28" s="804"/>
      <c r="AZ28" s="805" t="s">
        <v>540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2993</v>
      </c>
      <c r="R29" s="745"/>
      <c r="S29" s="745"/>
      <c r="T29" s="745"/>
      <c r="U29" s="745"/>
      <c r="V29" s="745">
        <v>2985</v>
      </c>
      <c r="W29" s="745"/>
      <c r="X29" s="745"/>
      <c r="Y29" s="745"/>
      <c r="Z29" s="745"/>
      <c r="AA29" s="745">
        <v>8</v>
      </c>
      <c r="AB29" s="745"/>
      <c r="AC29" s="745"/>
      <c r="AD29" s="745"/>
      <c r="AE29" s="746"/>
      <c r="AF29" s="747">
        <v>8</v>
      </c>
      <c r="AG29" s="748"/>
      <c r="AH29" s="748"/>
      <c r="AI29" s="748"/>
      <c r="AJ29" s="749"/>
      <c r="AK29" s="816">
        <v>426</v>
      </c>
      <c r="AL29" s="817"/>
      <c r="AM29" s="817"/>
      <c r="AN29" s="817"/>
      <c r="AO29" s="817"/>
      <c r="AP29" s="817" t="s">
        <v>540</v>
      </c>
      <c r="AQ29" s="817"/>
      <c r="AR29" s="817"/>
      <c r="AS29" s="817"/>
      <c r="AT29" s="817"/>
      <c r="AU29" s="817" t="s">
        <v>540</v>
      </c>
      <c r="AV29" s="817"/>
      <c r="AW29" s="817"/>
      <c r="AX29" s="817"/>
      <c r="AY29" s="817"/>
      <c r="AZ29" s="818" t="s">
        <v>540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319</v>
      </c>
      <c r="R30" s="745"/>
      <c r="S30" s="745"/>
      <c r="T30" s="745"/>
      <c r="U30" s="745"/>
      <c r="V30" s="745">
        <v>318</v>
      </c>
      <c r="W30" s="745"/>
      <c r="X30" s="745"/>
      <c r="Y30" s="745"/>
      <c r="Z30" s="745"/>
      <c r="AA30" s="745">
        <v>1</v>
      </c>
      <c r="AB30" s="745"/>
      <c r="AC30" s="745"/>
      <c r="AD30" s="745"/>
      <c r="AE30" s="746"/>
      <c r="AF30" s="747">
        <v>1</v>
      </c>
      <c r="AG30" s="748"/>
      <c r="AH30" s="748"/>
      <c r="AI30" s="748"/>
      <c r="AJ30" s="749"/>
      <c r="AK30" s="816">
        <v>67</v>
      </c>
      <c r="AL30" s="817"/>
      <c r="AM30" s="817"/>
      <c r="AN30" s="817"/>
      <c r="AO30" s="817"/>
      <c r="AP30" s="817" t="s">
        <v>540</v>
      </c>
      <c r="AQ30" s="817"/>
      <c r="AR30" s="817"/>
      <c r="AS30" s="817"/>
      <c r="AT30" s="817"/>
      <c r="AU30" s="817" t="s">
        <v>540</v>
      </c>
      <c r="AV30" s="817"/>
      <c r="AW30" s="817"/>
      <c r="AX30" s="817"/>
      <c r="AY30" s="817"/>
      <c r="AZ30" s="818" t="s">
        <v>540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687</v>
      </c>
      <c r="R31" s="745"/>
      <c r="S31" s="745"/>
      <c r="T31" s="745"/>
      <c r="U31" s="745"/>
      <c r="V31" s="745">
        <v>660</v>
      </c>
      <c r="W31" s="745"/>
      <c r="X31" s="745"/>
      <c r="Y31" s="745"/>
      <c r="Z31" s="745"/>
      <c r="AA31" s="745">
        <v>26</v>
      </c>
      <c r="AB31" s="745"/>
      <c r="AC31" s="745"/>
      <c r="AD31" s="745"/>
      <c r="AE31" s="746"/>
      <c r="AF31" s="747">
        <v>479</v>
      </c>
      <c r="AG31" s="748"/>
      <c r="AH31" s="748"/>
      <c r="AI31" s="748"/>
      <c r="AJ31" s="749"/>
      <c r="AK31" s="816">
        <v>12</v>
      </c>
      <c r="AL31" s="817"/>
      <c r="AM31" s="817"/>
      <c r="AN31" s="817"/>
      <c r="AO31" s="817"/>
      <c r="AP31" s="817">
        <v>3151</v>
      </c>
      <c r="AQ31" s="817"/>
      <c r="AR31" s="817"/>
      <c r="AS31" s="817"/>
      <c r="AT31" s="817"/>
      <c r="AU31" s="817">
        <v>91</v>
      </c>
      <c r="AV31" s="817"/>
      <c r="AW31" s="817"/>
      <c r="AX31" s="817"/>
      <c r="AY31" s="817"/>
      <c r="AZ31" s="818" t="s">
        <v>540</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626</v>
      </c>
      <c r="R32" s="745"/>
      <c r="S32" s="745"/>
      <c r="T32" s="745"/>
      <c r="U32" s="745"/>
      <c r="V32" s="745">
        <v>740</v>
      </c>
      <c r="W32" s="745"/>
      <c r="X32" s="745"/>
      <c r="Y32" s="745"/>
      <c r="Z32" s="745"/>
      <c r="AA32" s="745">
        <v>-114</v>
      </c>
      <c r="AB32" s="745"/>
      <c r="AC32" s="745"/>
      <c r="AD32" s="745"/>
      <c r="AE32" s="746"/>
      <c r="AF32" s="747">
        <v>576</v>
      </c>
      <c r="AG32" s="748"/>
      <c r="AH32" s="748"/>
      <c r="AI32" s="748"/>
      <c r="AJ32" s="749"/>
      <c r="AK32" s="816">
        <v>315</v>
      </c>
      <c r="AL32" s="817"/>
      <c r="AM32" s="817"/>
      <c r="AN32" s="817"/>
      <c r="AO32" s="817"/>
      <c r="AP32" s="817">
        <v>9572</v>
      </c>
      <c r="AQ32" s="817"/>
      <c r="AR32" s="817"/>
      <c r="AS32" s="817"/>
      <c r="AT32" s="817"/>
      <c r="AU32" s="817">
        <v>7089</v>
      </c>
      <c r="AV32" s="817"/>
      <c r="AW32" s="817"/>
      <c r="AX32" s="817"/>
      <c r="AY32" s="817"/>
      <c r="AZ32" s="818" t="s">
        <v>540</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640</v>
      </c>
      <c r="R33" s="745"/>
      <c r="S33" s="745"/>
      <c r="T33" s="745"/>
      <c r="U33" s="745"/>
      <c r="V33" s="745">
        <v>640</v>
      </c>
      <c r="W33" s="745"/>
      <c r="X33" s="745"/>
      <c r="Y33" s="745"/>
      <c r="Z33" s="745"/>
      <c r="AA33" s="745" t="s">
        <v>540</v>
      </c>
      <c r="AB33" s="745"/>
      <c r="AC33" s="745"/>
      <c r="AD33" s="745"/>
      <c r="AE33" s="746"/>
      <c r="AF33" s="747" t="s">
        <v>112</v>
      </c>
      <c r="AG33" s="748"/>
      <c r="AH33" s="748"/>
      <c r="AI33" s="748"/>
      <c r="AJ33" s="749"/>
      <c r="AK33" s="816">
        <v>301</v>
      </c>
      <c r="AL33" s="817"/>
      <c r="AM33" s="817"/>
      <c r="AN33" s="817"/>
      <c r="AO33" s="817"/>
      <c r="AP33" s="817">
        <v>5833</v>
      </c>
      <c r="AQ33" s="817"/>
      <c r="AR33" s="817"/>
      <c r="AS33" s="817"/>
      <c r="AT33" s="817"/>
      <c r="AU33" s="817">
        <v>5833</v>
      </c>
      <c r="AV33" s="817"/>
      <c r="AW33" s="817"/>
      <c r="AX33" s="817"/>
      <c r="AY33" s="817"/>
      <c r="AZ33" s="818" t="s">
        <v>540</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85</v>
      </c>
      <c r="R34" s="745"/>
      <c r="S34" s="745"/>
      <c r="T34" s="745"/>
      <c r="U34" s="745"/>
      <c r="V34" s="745">
        <v>85</v>
      </c>
      <c r="W34" s="745"/>
      <c r="X34" s="745"/>
      <c r="Y34" s="745"/>
      <c r="Z34" s="745"/>
      <c r="AA34" s="745" t="s">
        <v>540</v>
      </c>
      <c r="AB34" s="745"/>
      <c r="AC34" s="745"/>
      <c r="AD34" s="745"/>
      <c r="AE34" s="746"/>
      <c r="AF34" s="747" t="s">
        <v>112</v>
      </c>
      <c r="AG34" s="748"/>
      <c r="AH34" s="748"/>
      <c r="AI34" s="748"/>
      <c r="AJ34" s="749"/>
      <c r="AK34" s="816">
        <v>3</v>
      </c>
      <c r="AL34" s="817"/>
      <c r="AM34" s="817"/>
      <c r="AN34" s="817"/>
      <c r="AO34" s="817"/>
      <c r="AP34" s="817" t="s">
        <v>540</v>
      </c>
      <c r="AQ34" s="817"/>
      <c r="AR34" s="817"/>
      <c r="AS34" s="817"/>
      <c r="AT34" s="817"/>
      <c r="AU34" s="817" t="s">
        <v>540</v>
      </c>
      <c r="AV34" s="817"/>
      <c r="AW34" s="817"/>
      <c r="AX34" s="817"/>
      <c r="AY34" s="817"/>
      <c r="AZ34" s="818" t="s">
        <v>540</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21</v>
      </c>
      <c r="R35" s="745"/>
      <c r="S35" s="745"/>
      <c r="T35" s="745"/>
      <c r="U35" s="745"/>
      <c r="V35" s="745">
        <v>17</v>
      </c>
      <c r="W35" s="745"/>
      <c r="X35" s="745"/>
      <c r="Y35" s="745"/>
      <c r="Z35" s="745"/>
      <c r="AA35" s="745">
        <v>3</v>
      </c>
      <c r="AB35" s="745"/>
      <c r="AC35" s="745"/>
      <c r="AD35" s="745"/>
      <c r="AE35" s="746"/>
      <c r="AF35" s="747">
        <v>3</v>
      </c>
      <c r="AG35" s="748"/>
      <c r="AH35" s="748"/>
      <c r="AI35" s="748"/>
      <c r="AJ35" s="749"/>
      <c r="AK35" s="816" t="s">
        <v>540</v>
      </c>
      <c r="AL35" s="817"/>
      <c r="AM35" s="817"/>
      <c r="AN35" s="817"/>
      <c r="AO35" s="817"/>
      <c r="AP35" s="817" t="s">
        <v>540</v>
      </c>
      <c r="AQ35" s="817"/>
      <c r="AR35" s="817"/>
      <c r="AS35" s="817"/>
      <c r="AT35" s="817"/>
      <c r="AU35" s="817" t="s">
        <v>540</v>
      </c>
      <c r="AV35" s="817"/>
      <c r="AW35" s="817"/>
      <c r="AX35" s="817"/>
      <c r="AY35" s="817"/>
      <c r="AZ35" s="818" t="s">
        <v>540</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29</v>
      </c>
      <c r="R36" s="745"/>
      <c r="S36" s="745"/>
      <c r="T36" s="745"/>
      <c r="U36" s="745"/>
      <c r="V36" s="745">
        <v>11</v>
      </c>
      <c r="W36" s="745"/>
      <c r="X36" s="745"/>
      <c r="Y36" s="745"/>
      <c r="Z36" s="745"/>
      <c r="AA36" s="745">
        <v>18</v>
      </c>
      <c r="AB36" s="745"/>
      <c r="AC36" s="745"/>
      <c r="AD36" s="745"/>
      <c r="AE36" s="746"/>
      <c r="AF36" s="747">
        <v>18</v>
      </c>
      <c r="AG36" s="748"/>
      <c r="AH36" s="748"/>
      <c r="AI36" s="748"/>
      <c r="AJ36" s="749"/>
      <c r="AK36" s="816" t="s">
        <v>540</v>
      </c>
      <c r="AL36" s="817"/>
      <c r="AM36" s="817"/>
      <c r="AN36" s="817"/>
      <c r="AO36" s="817"/>
      <c r="AP36" s="817" t="s">
        <v>540</v>
      </c>
      <c r="AQ36" s="817"/>
      <c r="AR36" s="817"/>
      <c r="AS36" s="817"/>
      <c r="AT36" s="817"/>
      <c r="AU36" s="817" t="s">
        <v>540</v>
      </c>
      <c r="AV36" s="817"/>
      <c r="AW36" s="817"/>
      <c r="AX36" s="817"/>
      <c r="AY36" s="817"/>
      <c r="AZ36" s="818" t="s">
        <v>540</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1121</v>
      </c>
      <c r="AG63" s="828"/>
      <c r="AH63" s="828"/>
      <c r="AI63" s="828"/>
      <c r="AJ63" s="829"/>
      <c r="AK63" s="830"/>
      <c r="AL63" s="825"/>
      <c r="AM63" s="825"/>
      <c r="AN63" s="825"/>
      <c r="AO63" s="825"/>
      <c r="AP63" s="828">
        <v>18557</v>
      </c>
      <c r="AQ63" s="828"/>
      <c r="AR63" s="828"/>
      <c r="AS63" s="828"/>
      <c r="AT63" s="828"/>
      <c r="AU63" s="828">
        <v>13013</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396</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2243</v>
      </c>
      <c r="R68" s="852"/>
      <c r="S68" s="852"/>
      <c r="T68" s="852"/>
      <c r="U68" s="852"/>
      <c r="V68" s="852">
        <v>2190</v>
      </c>
      <c r="W68" s="852"/>
      <c r="X68" s="852"/>
      <c r="Y68" s="852"/>
      <c r="Z68" s="852"/>
      <c r="AA68" s="852">
        <v>53</v>
      </c>
      <c r="AB68" s="852"/>
      <c r="AC68" s="852"/>
      <c r="AD68" s="852"/>
      <c r="AE68" s="852"/>
      <c r="AF68" s="852">
        <v>259</v>
      </c>
      <c r="AG68" s="852"/>
      <c r="AH68" s="852"/>
      <c r="AI68" s="852"/>
      <c r="AJ68" s="852"/>
      <c r="AK68" s="852" t="s">
        <v>558</v>
      </c>
      <c r="AL68" s="852"/>
      <c r="AM68" s="852"/>
      <c r="AN68" s="852"/>
      <c r="AO68" s="852"/>
      <c r="AP68" s="852">
        <v>1158</v>
      </c>
      <c r="AQ68" s="852"/>
      <c r="AR68" s="852"/>
      <c r="AS68" s="852"/>
      <c r="AT68" s="852"/>
      <c r="AU68" s="852">
        <v>201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896</v>
      </c>
      <c r="R69" s="817"/>
      <c r="S69" s="817"/>
      <c r="T69" s="817"/>
      <c r="U69" s="817"/>
      <c r="V69" s="817">
        <v>610</v>
      </c>
      <c r="W69" s="817"/>
      <c r="X69" s="817"/>
      <c r="Y69" s="817"/>
      <c r="Z69" s="817"/>
      <c r="AA69" s="817">
        <v>285</v>
      </c>
      <c r="AB69" s="817"/>
      <c r="AC69" s="817"/>
      <c r="AD69" s="817"/>
      <c r="AE69" s="817"/>
      <c r="AF69" s="817">
        <v>1943</v>
      </c>
      <c r="AG69" s="817"/>
      <c r="AH69" s="817"/>
      <c r="AI69" s="817"/>
      <c r="AJ69" s="817"/>
      <c r="AK69" s="817" t="s">
        <v>558</v>
      </c>
      <c r="AL69" s="817"/>
      <c r="AM69" s="817"/>
      <c r="AN69" s="817"/>
      <c r="AO69" s="817"/>
      <c r="AP69" s="817">
        <v>2445</v>
      </c>
      <c r="AQ69" s="817"/>
      <c r="AR69" s="817"/>
      <c r="AS69" s="817"/>
      <c r="AT69" s="817"/>
      <c r="AU69" s="817">
        <v>65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1106</v>
      </c>
      <c r="R70" s="817"/>
      <c r="S70" s="817"/>
      <c r="T70" s="817"/>
      <c r="U70" s="817"/>
      <c r="V70" s="817">
        <v>1057</v>
      </c>
      <c r="W70" s="817"/>
      <c r="X70" s="817"/>
      <c r="Y70" s="817"/>
      <c r="Z70" s="817"/>
      <c r="AA70" s="817">
        <v>49</v>
      </c>
      <c r="AB70" s="817"/>
      <c r="AC70" s="817"/>
      <c r="AD70" s="817"/>
      <c r="AE70" s="817"/>
      <c r="AF70" s="817">
        <v>49</v>
      </c>
      <c r="AG70" s="817"/>
      <c r="AH70" s="817"/>
      <c r="AI70" s="817"/>
      <c r="AJ70" s="817"/>
      <c r="AK70" s="817">
        <v>5</v>
      </c>
      <c r="AL70" s="817"/>
      <c r="AM70" s="817"/>
      <c r="AN70" s="817"/>
      <c r="AO70" s="817"/>
      <c r="AP70" s="817">
        <v>679</v>
      </c>
      <c r="AQ70" s="817"/>
      <c r="AR70" s="817"/>
      <c r="AS70" s="817"/>
      <c r="AT70" s="817"/>
      <c r="AU70" s="817">
        <v>421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5913</v>
      </c>
      <c r="R71" s="817"/>
      <c r="S71" s="817"/>
      <c r="T71" s="817"/>
      <c r="U71" s="817"/>
      <c r="V71" s="817">
        <v>5664</v>
      </c>
      <c r="W71" s="817"/>
      <c r="X71" s="817"/>
      <c r="Y71" s="817"/>
      <c r="Z71" s="817"/>
      <c r="AA71" s="817">
        <v>249</v>
      </c>
      <c r="AB71" s="817"/>
      <c r="AC71" s="817"/>
      <c r="AD71" s="817"/>
      <c r="AE71" s="817"/>
      <c r="AF71" s="817">
        <v>1115</v>
      </c>
      <c r="AG71" s="817"/>
      <c r="AH71" s="817"/>
      <c r="AI71" s="817"/>
      <c r="AJ71" s="817"/>
      <c r="AK71" s="817">
        <v>965</v>
      </c>
      <c r="AL71" s="817"/>
      <c r="AM71" s="817"/>
      <c r="AN71" s="817"/>
      <c r="AO71" s="817"/>
      <c r="AP71" s="817">
        <v>2053</v>
      </c>
      <c r="AQ71" s="817"/>
      <c r="AR71" s="817"/>
      <c r="AS71" s="817"/>
      <c r="AT71" s="817"/>
      <c r="AU71" s="817">
        <v>939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388</v>
      </c>
      <c r="R72" s="817"/>
      <c r="S72" s="817"/>
      <c r="T72" s="817"/>
      <c r="U72" s="817"/>
      <c r="V72" s="817">
        <v>283</v>
      </c>
      <c r="W72" s="817"/>
      <c r="X72" s="817"/>
      <c r="Y72" s="817"/>
      <c r="Z72" s="817"/>
      <c r="AA72" s="817">
        <v>104</v>
      </c>
      <c r="AB72" s="817"/>
      <c r="AC72" s="817"/>
      <c r="AD72" s="817"/>
      <c r="AE72" s="817"/>
      <c r="AF72" s="817">
        <v>104</v>
      </c>
      <c r="AG72" s="817"/>
      <c r="AH72" s="817"/>
      <c r="AI72" s="817"/>
      <c r="AJ72" s="817"/>
      <c r="AK72" s="817">
        <v>153</v>
      </c>
      <c r="AL72" s="817"/>
      <c r="AM72" s="817"/>
      <c r="AN72" s="817"/>
      <c r="AO72" s="817"/>
      <c r="AP72" s="817" t="s">
        <v>483</v>
      </c>
      <c r="AQ72" s="817"/>
      <c r="AR72" s="817"/>
      <c r="AS72" s="817"/>
      <c r="AT72" s="817"/>
      <c r="AU72" s="817" t="s">
        <v>483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256025</v>
      </c>
      <c r="R73" s="817"/>
      <c r="S73" s="817"/>
      <c r="T73" s="817"/>
      <c r="U73" s="817"/>
      <c r="V73" s="817">
        <v>245776</v>
      </c>
      <c r="W73" s="817"/>
      <c r="X73" s="817"/>
      <c r="Y73" s="817"/>
      <c r="Z73" s="817"/>
      <c r="AA73" s="817">
        <v>10249</v>
      </c>
      <c r="AB73" s="817"/>
      <c r="AC73" s="817"/>
      <c r="AD73" s="817"/>
      <c r="AE73" s="817"/>
      <c r="AF73" s="817">
        <v>10249</v>
      </c>
      <c r="AG73" s="817"/>
      <c r="AH73" s="817"/>
      <c r="AI73" s="817"/>
      <c r="AJ73" s="817"/>
      <c r="AK73" s="817">
        <v>1593</v>
      </c>
      <c r="AL73" s="817"/>
      <c r="AM73" s="817"/>
      <c r="AN73" s="817"/>
      <c r="AO73" s="817"/>
      <c r="AP73" s="817" t="s">
        <v>483</v>
      </c>
      <c r="AQ73" s="817"/>
      <c r="AR73" s="817"/>
      <c r="AS73" s="817"/>
      <c r="AT73" s="817"/>
      <c r="AU73" s="817" t="s">
        <v>483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195</v>
      </c>
      <c r="R74" s="817"/>
      <c r="S74" s="817"/>
      <c r="T74" s="817"/>
      <c r="U74" s="817"/>
      <c r="V74" s="817">
        <v>192</v>
      </c>
      <c r="W74" s="817"/>
      <c r="X74" s="817"/>
      <c r="Y74" s="817"/>
      <c r="Z74" s="817"/>
      <c r="AA74" s="817">
        <v>3</v>
      </c>
      <c r="AB74" s="817"/>
      <c r="AC74" s="817"/>
      <c r="AD74" s="817"/>
      <c r="AE74" s="817"/>
      <c r="AF74" s="817">
        <v>3</v>
      </c>
      <c r="AG74" s="817"/>
      <c r="AH74" s="817"/>
      <c r="AI74" s="817"/>
      <c r="AJ74" s="817"/>
      <c r="AK74" s="817" t="s">
        <v>483</v>
      </c>
      <c r="AL74" s="817"/>
      <c r="AM74" s="817"/>
      <c r="AN74" s="817"/>
      <c r="AO74" s="817"/>
      <c r="AP74" s="817" t="s">
        <v>483</v>
      </c>
      <c r="AQ74" s="817"/>
      <c r="AR74" s="817"/>
      <c r="AS74" s="817"/>
      <c r="AT74" s="817"/>
      <c r="AU74" s="817" t="s">
        <v>483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549</v>
      </c>
      <c r="C75" s="860"/>
      <c r="D75" s="860"/>
      <c r="E75" s="860"/>
      <c r="F75" s="860"/>
      <c r="G75" s="860"/>
      <c r="H75" s="860"/>
      <c r="I75" s="860"/>
      <c r="J75" s="860"/>
      <c r="K75" s="860"/>
      <c r="L75" s="860"/>
      <c r="M75" s="860"/>
      <c r="N75" s="860"/>
      <c r="O75" s="860"/>
      <c r="P75" s="861"/>
      <c r="Q75" s="865">
        <v>353</v>
      </c>
      <c r="R75" s="866"/>
      <c r="S75" s="866"/>
      <c r="T75" s="866"/>
      <c r="U75" s="816"/>
      <c r="V75" s="867">
        <v>243</v>
      </c>
      <c r="W75" s="866"/>
      <c r="X75" s="866"/>
      <c r="Y75" s="866"/>
      <c r="Z75" s="816"/>
      <c r="AA75" s="867">
        <v>110</v>
      </c>
      <c r="AB75" s="866"/>
      <c r="AC75" s="866"/>
      <c r="AD75" s="866"/>
      <c r="AE75" s="816"/>
      <c r="AF75" s="867">
        <v>110</v>
      </c>
      <c r="AG75" s="866"/>
      <c r="AH75" s="866"/>
      <c r="AI75" s="866"/>
      <c r="AJ75" s="816"/>
      <c r="AK75" s="867">
        <v>6</v>
      </c>
      <c r="AL75" s="866"/>
      <c r="AM75" s="866"/>
      <c r="AN75" s="866"/>
      <c r="AO75" s="816"/>
      <c r="AP75" s="867" t="s">
        <v>483</v>
      </c>
      <c r="AQ75" s="866"/>
      <c r="AR75" s="866"/>
      <c r="AS75" s="866"/>
      <c r="AT75" s="816"/>
      <c r="AU75" s="867" t="s">
        <v>483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550</v>
      </c>
      <c r="C76" s="860"/>
      <c r="D76" s="860"/>
      <c r="E76" s="860"/>
      <c r="F76" s="860"/>
      <c r="G76" s="860"/>
      <c r="H76" s="860"/>
      <c r="I76" s="860"/>
      <c r="J76" s="860"/>
      <c r="K76" s="860"/>
      <c r="L76" s="860"/>
      <c r="M76" s="860"/>
      <c r="N76" s="860"/>
      <c r="O76" s="860"/>
      <c r="P76" s="861"/>
      <c r="Q76" s="865">
        <v>201</v>
      </c>
      <c r="R76" s="866"/>
      <c r="S76" s="866"/>
      <c r="T76" s="866"/>
      <c r="U76" s="816"/>
      <c r="V76" s="867">
        <v>175</v>
      </c>
      <c r="W76" s="866"/>
      <c r="X76" s="866"/>
      <c r="Y76" s="866"/>
      <c r="Z76" s="816"/>
      <c r="AA76" s="867">
        <v>26</v>
      </c>
      <c r="AB76" s="866"/>
      <c r="AC76" s="866"/>
      <c r="AD76" s="866"/>
      <c r="AE76" s="816"/>
      <c r="AF76" s="867">
        <v>26</v>
      </c>
      <c r="AG76" s="866"/>
      <c r="AH76" s="866"/>
      <c r="AI76" s="866"/>
      <c r="AJ76" s="816"/>
      <c r="AK76" s="867" t="s">
        <v>483</v>
      </c>
      <c r="AL76" s="866"/>
      <c r="AM76" s="866"/>
      <c r="AN76" s="866"/>
      <c r="AO76" s="816"/>
      <c r="AP76" s="867" t="s">
        <v>483</v>
      </c>
      <c r="AQ76" s="866"/>
      <c r="AR76" s="866"/>
      <c r="AS76" s="866"/>
      <c r="AT76" s="816"/>
      <c r="AU76" s="867" t="s">
        <v>483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13859</v>
      </c>
      <c r="AG88" s="828"/>
      <c r="AH88" s="828"/>
      <c r="AI88" s="828"/>
      <c r="AJ88" s="828"/>
      <c r="AK88" s="825"/>
      <c r="AL88" s="825"/>
      <c r="AM88" s="825"/>
      <c r="AN88" s="825"/>
      <c r="AO88" s="825"/>
      <c r="AP88" s="828">
        <v>6334</v>
      </c>
      <c r="AQ88" s="828"/>
      <c r="AR88" s="828"/>
      <c r="AS88" s="828"/>
      <c r="AT88" s="828"/>
      <c r="AU88" s="828">
        <v>1625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74</v>
      </c>
      <c r="CS102" s="836"/>
      <c r="CT102" s="836"/>
      <c r="CU102" s="836"/>
      <c r="CV102" s="879"/>
      <c r="CW102" s="878">
        <v>278</v>
      </c>
      <c r="CX102" s="836"/>
      <c r="CY102" s="836"/>
      <c r="CZ102" s="836"/>
      <c r="DA102" s="879"/>
      <c r="DB102" s="878" t="s">
        <v>540</v>
      </c>
      <c r="DC102" s="836"/>
      <c r="DD102" s="836"/>
      <c r="DE102" s="836"/>
      <c r="DF102" s="879"/>
      <c r="DG102" s="878">
        <v>2412</v>
      </c>
      <c r="DH102" s="836"/>
      <c r="DI102" s="836"/>
      <c r="DJ102" s="836"/>
      <c r="DK102" s="879"/>
      <c r="DL102" s="878">
        <v>721</v>
      </c>
      <c r="DM102" s="836"/>
      <c r="DN102" s="836"/>
      <c r="DO102" s="836"/>
      <c r="DP102" s="879"/>
      <c r="DQ102" s="878">
        <v>716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286</v>
      </c>
      <c r="AG109" s="881"/>
      <c r="AH109" s="881"/>
      <c r="AI109" s="881"/>
      <c r="AJ109" s="882"/>
      <c r="AK109" s="880" t="s">
        <v>285</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286</v>
      </c>
      <c r="BW109" s="881"/>
      <c r="BX109" s="881"/>
      <c r="BY109" s="881"/>
      <c r="BZ109" s="882"/>
      <c r="CA109" s="880" t="s">
        <v>285</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286</v>
      </c>
      <c r="DM109" s="881"/>
      <c r="DN109" s="881"/>
      <c r="DO109" s="881"/>
      <c r="DP109" s="882"/>
      <c r="DQ109" s="880" t="s">
        <v>285</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2111088</v>
      </c>
      <c r="AB110" s="888"/>
      <c r="AC110" s="888"/>
      <c r="AD110" s="888"/>
      <c r="AE110" s="889"/>
      <c r="AF110" s="890">
        <v>2105364</v>
      </c>
      <c r="AG110" s="888"/>
      <c r="AH110" s="888"/>
      <c r="AI110" s="888"/>
      <c r="AJ110" s="889"/>
      <c r="AK110" s="890">
        <v>2116025</v>
      </c>
      <c r="AL110" s="888"/>
      <c r="AM110" s="888"/>
      <c r="AN110" s="888"/>
      <c r="AO110" s="889"/>
      <c r="AP110" s="891">
        <v>28.9</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19713306</v>
      </c>
      <c r="BR110" s="925"/>
      <c r="BS110" s="925"/>
      <c r="BT110" s="925"/>
      <c r="BU110" s="925"/>
      <c r="BV110" s="925">
        <v>19798958</v>
      </c>
      <c r="BW110" s="925"/>
      <c r="BX110" s="925"/>
      <c r="BY110" s="925"/>
      <c r="BZ110" s="925"/>
      <c r="CA110" s="925">
        <v>19397934</v>
      </c>
      <c r="CB110" s="925"/>
      <c r="CC110" s="925"/>
      <c r="CD110" s="925"/>
      <c r="CE110" s="925"/>
      <c r="CF110" s="939">
        <v>265.3</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300676</v>
      </c>
      <c r="BR111" s="918"/>
      <c r="BS111" s="918"/>
      <c r="BT111" s="918"/>
      <c r="BU111" s="918"/>
      <c r="BV111" s="918">
        <v>221357</v>
      </c>
      <c r="BW111" s="918"/>
      <c r="BX111" s="918"/>
      <c r="BY111" s="918"/>
      <c r="BZ111" s="918"/>
      <c r="CA111" s="918">
        <v>220378</v>
      </c>
      <c r="CB111" s="918"/>
      <c r="CC111" s="918"/>
      <c r="CD111" s="918"/>
      <c r="CE111" s="918"/>
      <c r="CF111" s="912">
        <v>3</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418</v>
      </c>
      <c r="AB112" s="957"/>
      <c r="AC112" s="957"/>
      <c r="AD112" s="957"/>
      <c r="AE112" s="958"/>
      <c r="AF112" s="959" t="s">
        <v>418</v>
      </c>
      <c r="AG112" s="957"/>
      <c r="AH112" s="957"/>
      <c r="AI112" s="957"/>
      <c r="AJ112" s="958"/>
      <c r="AK112" s="959" t="s">
        <v>418</v>
      </c>
      <c r="AL112" s="957"/>
      <c r="AM112" s="957"/>
      <c r="AN112" s="957"/>
      <c r="AO112" s="958"/>
      <c r="AP112" s="960" t="s">
        <v>418</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12881679</v>
      </c>
      <c r="BR112" s="918"/>
      <c r="BS112" s="918"/>
      <c r="BT112" s="918"/>
      <c r="BU112" s="918"/>
      <c r="BV112" s="918">
        <v>13266038</v>
      </c>
      <c r="BW112" s="918"/>
      <c r="BX112" s="918"/>
      <c r="BY112" s="918"/>
      <c r="BZ112" s="918"/>
      <c r="CA112" s="918">
        <v>13013007</v>
      </c>
      <c r="CB112" s="918"/>
      <c r="CC112" s="918"/>
      <c r="CD112" s="918"/>
      <c r="CE112" s="918"/>
      <c r="CF112" s="912">
        <v>177.9</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418</v>
      </c>
      <c r="DH112" s="918"/>
      <c r="DI112" s="918"/>
      <c r="DJ112" s="918"/>
      <c r="DK112" s="918"/>
      <c r="DL112" s="918" t="s">
        <v>418</v>
      </c>
      <c r="DM112" s="918"/>
      <c r="DN112" s="918"/>
      <c r="DO112" s="918"/>
      <c r="DP112" s="918"/>
      <c r="DQ112" s="918" t="s">
        <v>418</v>
      </c>
      <c r="DR112" s="918"/>
      <c r="DS112" s="918"/>
      <c r="DT112" s="918"/>
      <c r="DU112" s="918"/>
      <c r="DV112" s="919" t="s">
        <v>418</v>
      </c>
      <c r="DW112" s="919"/>
      <c r="DX112" s="919"/>
      <c r="DY112" s="919"/>
      <c r="DZ112" s="920"/>
    </row>
    <row r="113" spans="1:130" s="197" customFormat="1" ht="26.25" customHeight="1">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639854</v>
      </c>
      <c r="AB113" s="932"/>
      <c r="AC113" s="932"/>
      <c r="AD113" s="932"/>
      <c r="AE113" s="933"/>
      <c r="AF113" s="934">
        <v>645108</v>
      </c>
      <c r="AG113" s="932"/>
      <c r="AH113" s="932"/>
      <c r="AI113" s="932"/>
      <c r="AJ113" s="933"/>
      <c r="AK113" s="934">
        <v>592166</v>
      </c>
      <c r="AL113" s="932"/>
      <c r="AM113" s="932"/>
      <c r="AN113" s="932"/>
      <c r="AO113" s="933"/>
      <c r="AP113" s="935">
        <v>8.1</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1941286</v>
      </c>
      <c r="BR113" s="918"/>
      <c r="BS113" s="918"/>
      <c r="BT113" s="918"/>
      <c r="BU113" s="918"/>
      <c r="BV113" s="918">
        <v>1854568</v>
      </c>
      <c r="BW113" s="918"/>
      <c r="BX113" s="918"/>
      <c r="BY113" s="918"/>
      <c r="BZ113" s="918"/>
      <c r="CA113" s="918">
        <v>1625310</v>
      </c>
      <c r="CB113" s="918"/>
      <c r="CC113" s="918"/>
      <c r="CD113" s="918"/>
      <c r="CE113" s="918"/>
      <c r="CF113" s="912">
        <v>22.2</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418</v>
      </c>
      <c r="DH113" s="957"/>
      <c r="DI113" s="957"/>
      <c r="DJ113" s="957"/>
      <c r="DK113" s="958"/>
      <c r="DL113" s="959" t="s">
        <v>418</v>
      </c>
      <c r="DM113" s="957"/>
      <c r="DN113" s="957"/>
      <c r="DO113" s="957"/>
      <c r="DP113" s="958"/>
      <c r="DQ113" s="959" t="s">
        <v>418</v>
      </c>
      <c r="DR113" s="957"/>
      <c r="DS113" s="957"/>
      <c r="DT113" s="957"/>
      <c r="DU113" s="958"/>
      <c r="DV113" s="960" t="s">
        <v>418</v>
      </c>
      <c r="DW113" s="961"/>
      <c r="DX113" s="961"/>
      <c r="DY113" s="961"/>
      <c r="DZ113" s="962"/>
    </row>
    <row r="114" spans="1:130" s="197" customFormat="1" ht="26.25" customHeight="1">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442982</v>
      </c>
      <c r="AB114" s="957"/>
      <c r="AC114" s="957"/>
      <c r="AD114" s="957"/>
      <c r="AE114" s="958"/>
      <c r="AF114" s="959">
        <v>432456</v>
      </c>
      <c r="AG114" s="957"/>
      <c r="AH114" s="957"/>
      <c r="AI114" s="957"/>
      <c r="AJ114" s="958"/>
      <c r="AK114" s="959">
        <v>335399</v>
      </c>
      <c r="AL114" s="957"/>
      <c r="AM114" s="957"/>
      <c r="AN114" s="957"/>
      <c r="AO114" s="958"/>
      <c r="AP114" s="960">
        <v>4.5999999999999996</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2555814</v>
      </c>
      <c r="BR114" s="918"/>
      <c r="BS114" s="918"/>
      <c r="BT114" s="918"/>
      <c r="BU114" s="918"/>
      <c r="BV114" s="918">
        <v>2568541</v>
      </c>
      <c r="BW114" s="918"/>
      <c r="BX114" s="918"/>
      <c r="BY114" s="918"/>
      <c r="BZ114" s="918"/>
      <c r="CA114" s="918">
        <v>2388405</v>
      </c>
      <c r="CB114" s="918"/>
      <c r="CC114" s="918"/>
      <c r="CD114" s="918"/>
      <c r="CE114" s="918"/>
      <c r="CF114" s="912">
        <v>32.700000000000003</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48481</v>
      </c>
      <c r="DH114" s="957"/>
      <c r="DI114" s="957"/>
      <c r="DJ114" s="957"/>
      <c r="DK114" s="958"/>
      <c r="DL114" s="959">
        <v>24053</v>
      </c>
      <c r="DM114" s="957"/>
      <c r="DN114" s="957"/>
      <c r="DO114" s="957"/>
      <c r="DP114" s="958"/>
      <c r="DQ114" s="959">
        <v>9803</v>
      </c>
      <c r="DR114" s="957"/>
      <c r="DS114" s="957"/>
      <c r="DT114" s="957"/>
      <c r="DU114" s="958"/>
      <c r="DV114" s="960">
        <v>0.1</v>
      </c>
      <c r="DW114" s="961"/>
      <c r="DX114" s="961"/>
      <c r="DY114" s="961"/>
      <c r="DZ114" s="962"/>
    </row>
    <row r="115" spans="1:130" s="197" customFormat="1" ht="26.25" customHeight="1">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85857</v>
      </c>
      <c r="AB115" s="932"/>
      <c r="AC115" s="932"/>
      <c r="AD115" s="932"/>
      <c r="AE115" s="933"/>
      <c r="AF115" s="934">
        <v>79802</v>
      </c>
      <c r="AG115" s="932"/>
      <c r="AH115" s="932"/>
      <c r="AI115" s="932"/>
      <c r="AJ115" s="933"/>
      <c r="AK115" s="934">
        <v>51943</v>
      </c>
      <c r="AL115" s="932"/>
      <c r="AM115" s="932"/>
      <c r="AN115" s="932"/>
      <c r="AO115" s="933"/>
      <c r="AP115" s="935">
        <v>0.7</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v>724780</v>
      </c>
      <c r="BR115" s="918"/>
      <c r="BS115" s="918"/>
      <c r="BT115" s="918"/>
      <c r="BU115" s="918"/>
      <c r="BV115" s="918">
        <v>753307</v>
      </c>
      <c r="BW115" s="918"/>
      <c r="BX115" s="918"/>
      <c r="BY115" s="918"/>
      <c r="BZ115" s="918"/>
      <c r="CA115" s="918">
        <v>716277</v>
      </c>
      <c r="CB115" s="918"/>
      <c r="CC115" s="918"/>
      <c r="CD115" s="918"/>
      <c r="CE115" s="918"/>
      <c r="CF115" s="912">
        <v>9.8000000000000007</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418</v>
      </c>
      <c r="DH115" s="957"/>
      <c r="DI115" s="957"/>
      <c r="DJ115" s="957"/>
      <c r="DK115" s="958"/>
      <c r="DL115" s="959" t="s">
        <v>418</v>
      </c>
      <c r="DM115" s="957"/>
      <c r="DN115" s="957"/>
      <c r="DO115" s="957"/>
      <c r="DP115" s="958"/>
      <c r="DQ115" s="959" t="s">
        <v>418</v>
      </c>
      <c r="DR115" s="957"/>
      <c r="DS115" s="957"/>
      <c r="DT115" s="957"/>
      <c r="DU115" s="958"/>
      <c r="DV115" s="960" t="s">
        <v>418</v>
      </c>
      <c r="DW115" s="961"/>
      <c r="DX115" s="961"/>
      <c r="DY115" s="961"/>
      <c r="DZ115" s="962"/>
    </row>
    <row r="116" spans="1:130" s="197" customFormat="1" ht="26.25" customHeight="1">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418</v>
      </c>
      <c r="AB116" s="957"/>
      <c r="AC116" s="957"/>
      <c r="AD116" s="957"/>
      <c r="AE116" s="958"/>
      <c r="AF116" s="959">
        <v>132</v>
      </c>
      <c r="AG116" s="957"/>
      <c r="AH116" s="957"/>
      <c r="AI116" s="957"/>
      <c r="AJ116" s="958"/>
      <c r="AK116" s="959">
        <v>72</v>
      </c>
      <c r="AL116" s="957"/>
      <c r="AM116" s="957"/>
      <c r="AN116" s="957"/>
      <c r="AO116" s="958"/>
      <c r="AP116" s="960">
        <v>0</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418</v>
      </c>
      <c r="BR116" s="918"/>
      <c r="BS116" s="918"/>
      <c r="BT116" s="918"/>
      <c r="BU116" s="918"/>
      <c r="BV116" s="918" t="s">
        <v>418</v>
      </c>
      <c r="BW116" s="918"/>
      <c r="BX116" s="918"/>
      <c r="BY116" s="918"/>
      <c r="BZ116" s="918"/>
      <c r="CA116" s="918" t="s">
        <v>418</v>
      </c>
      <c r="CB116" s="918"/>
      <c r="CC116" s="918"/>
      <c r="CD116" s="918"/>
      <c r="CE116" s="918"/>
      <c r="CF116" s="912" t="s">
        <v>418</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166434</v>
      </c>
      <c r="DH116" s="957"/>
      <c r="DI116" s="957"/>
      <c r="DJ116" s="957"/>
      <c r="DK116" s="958"/>
      <c r="DL116" s="959">
        <v>145197</v>
      </c>
      <c r="DM116" s="957"/>
      <c r="DN116" s="957"/>
      <c r="DO116" s="957"/>
      <c r="DP116" s="958"/>
      <c r="DQ116" s="959">
        <v>155707</v>
      </c>
      <c r="DR116" s="957"/>
      <c r="DS116" s="957"/>
      <c r="DT116" s="957"/>
      <c r="DU116" s="958"/>
      <c r="DV116" s="960">
        <v>2.1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3279781</v>
      </c>
      <c r="AB117" s="964"/>
      <c r="AC117" s="964"/>
      <c r="AD117" s="964"/>
      <c r="AE117" s="965"/>
      <c r="AF117" s="963">
        <v>3262862</v>
      </c>
      <c r="AG117" s="964"/>
      <c r="AH117" s="964"/>
      <c r="AI117" s="964"/>
      <c r="AJ117" s="965"/>
      <c r="AK117" s="963">
        <v>3095605</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286</v>
      </c>
      <c r="AG118" s="881"/>
      <c r="AH118" s="881"/>
      <c r="AI118" s="881"/>
      <c r="AJ118" s="882"/>
      <c r="AK118" s="880" t="s">
        <v>285</v>
      </c>
      <c r="AL118" s="881"/>
      <c r="AM118" s="881"/>
      <c r="AN118" s="881"/>
      <c r="AO118" s="882"/>
      <c r="AP118" s="988" t="s">
        <v>407</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436</v>
      </c>
      <c r="BP118" s="992"/>
      <c r="BQ118" s="983">
        <v>38117541</v>
      </c>
      <c r="BR118" s="984"/>
      <c r="BS118" s="984"/>
      <c r="BT118" s="984"/>
      <c r="BU118" s="984"/>
      <c r="BV118" s="984">
        <v>38462769</v>
      </c>
      <c r="BW118" s="984"/>
      <c r="BX118" s="984"/>
      <c r="BY118" s="984"/>
      <c r="BZ118" s="984"/>
      <c r="CA118" s="984">
        <v>37361311</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2111145</v>
      </c>
      <c r="BR119" s="925"/>
      <c r="BS119" s="925"/>
      <c r="BT119" s="925"/>
      <c r="BU119" s="925"/>
      <c r="BV119" s="925">
        <v>1971291</v>
      </c>
      <c r="BW119" s="925"/>
      <c r="BX119" s="925"/>
      <c r="BY119" s="925"/>
      <c r="BZ119" s="925"/>
      <c r="CA119" s="925">
        <v>1681603</v>
      </c>
      <c r="CB119" s="925"/>
      <c r="CC119" s="925"/>
      <c r="CD119" s="925"/>
      <c r="CE119" s="925"/>
      <c r="CF119" s="939">
        <v>23</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85761</v>
      </c>
      <c r="DH119" s="996"/>
      <c r="DI119" s="996"/>
      <c r="DJ119" s="996"/>
      <c r="DK119" s="997"/>
      <c r="DL119" s="998">
        <v>52107</v>
      </c>
      <c r="DM119" s="996"/>
      <c r="DN119" s="996"/>
      <c r="DO119" s="996"/>
      <c r="DP119" s="997"/>
      <c r="DQ119" s="998">
        <v>54868</v>
      </c>
      <c r="DR119" s="996"/>
      <c r="DS119" s="996"/>
      <c r="DT119" s="996"/>
      <c r="DU119" s="997"/>
      <c r="DV119" s="999">
        <v>0.8</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2152797</v>
      </c>
      <c r="BR120" s="918"/>
      <c r="BS120" s="918"/>
      <c r="BT120" s="918"/>
      <c r="BU120" s="918"/>
      <c r="BV120" s="918">
        <v>2141984</v>
      </c>
      <c r="BW120" s="918"/>
      <c r="BX120" s="918"/>
      <c r="BY120" s="918"/>
      <c r="BZ120" s="918"/>
      <c r="CA120" s="918">
        <v>1980707</v>
      </c>
      <c r="CB120" s="918"/>
      <c r="CC120" s="918"/>
      <c r="CD120" s="918"/>
      <c r="CE120" s="918"/>
      <c r="CF120" s="912">
        <v>27.1</v>
      </c>
      <c r="CG120" s="913"/>
      <c r="CH120" s="913"/>
      <c r="CI120" s="913"/>
      <c r="CJ120" s="913"/>
      <c r="CK120" s="1011" t="s">
        <v>442</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6578613</v>
      </c>
      <c r="DH120" s="925"/>
      <c r="DI120" s="925"/>
      <c r="DJ120" s="925"/>
      <c r="DK120" s="925"/>
      <c r="DL120" s="925">
        <v>7200035</v>
      </c>
      <c r="DM120" s="925"/>
      <c r="DN120" s="925"/>
      <c r="DO120" s="925"/>
      <c r="DP120" s="925"/>
      <c r="DQ120" s="925">
        <v>7088568</v>
      </c>
      <c r="DR120" s="925"/>
      <c r="DS120" s="925"/>
      <c r="DT120" s="925"/>
      <c r="DU120" s="925"/>
      <c r="DV120" s="926">
        <v>96.9</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20596686</v>
      </c>
      <c r="BR121" s="984"/>
      <c r="BS121" s="984"/>
      <c r="BT121" s="984"/>
      <c r="BU121" s="984"/>
      <c r="BV121" s="984">
        <v>20529280</v>
      </c>
      <c r="BW121" s="984"/>
      <c r="BX121" s="984"/>
      <c r="BY121" s="984"/>
      <c r="BZ121" s="984"/>
      <c r="CA121" s="984">
        <v>20065154</v>
      </c>
      <c r="CB121" s="984"/>
      <c r="CC121" s="984"/>
      <c r="CD121" s="984"/>
      <c r="CE121" s="984"/>
      <c r="CF121" s="1022">
        <v>274.39999999999998</v>
      </c>
      <c r="CG121" s="1023"/>
      <c r="CH121" s="1023"/>
      <c r="CI121" s="1023"/>
      <c r="CJ121" s="1023"/>
      <c r="CK121" s="1014"/>
      <c r="CL121" s="1015"/>
      <c r="CM121" s="1015"/>
      <c r="CN121" s="1015"/>
      <c r="CO121" s="1016"/>
      <c r="CP121" s="1005" t="s">
        <v>445</v>
      </c>
      <c r="CQ121" s="1006"/>
      <c r="CR121" s="1006"/>
      <c r="CS121" s="1006"/>
      <c r="CT121" s="1006"/>
      <c r="CU121" s="1006"/>
      <c r="CV121" s="1006"/>
      <c r="CW121" s="1006"/>
      <c r="CX121" s="1006"/>
      <c r="CY121" s="1006"/>
      <c r="CZ121" s="1006"/>
      <c r="DA121" s="1006"/>
      <c r="DB121" s="1006"/>
      <c r="DC121" s="1006"/>
      <c r="DD121" s="1006"/>
      <c r="DE121" s="1006"/>
      <c r="DF121" s="1007"/>
      <c r="DG121" s="917">
        <v>6152369</v>
      </c>
      <c r="DH121" s="918"/>
      <c r="DI121" s="918"/>
      <c r="DJ121" s="918"/>
      <c r="DK121" s="918"/>
      <c r="DL121" s="918">
        <v>6013324</v>
      </c>
      <c r="DM121" s="918"/>
      <c r="DN121" s="918"/>
      <c r="DO121" s="918"/>
      <c r="DP121" s="918"/>
      <c r="DQ121" s="918">
        <v>5833052</v>
      </c>
      <c r="DR121" s="918"/>
      <c r="DS121" s="918"/>
      <c r="DT121" s="918"/>
      <c r="DU121" s="918"/>
      <c r="DV121" s="919">
        <v>79.8</v>
      </c>
      <c r="DW121" s="919"/>
      <c r="DX121" s="919"/>
      <c r="DY121" s="919"/>
      <c r="DZ121" s="920"/>
    </row>
    <row r="122" spans="1:130" s="197" customFormat="1" ht="26.25" customHeight="1">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341</v>
      </c>
      <c r="AB122" s="957"/>
      <c r="AC122" s="957"/>
      <c r="AD122" s="957"/>
      <c r="AE122" s="958"/>
      <c r="AF122" s="959" t="s">
        <v>341</v>
      </c>
      <c r="AG122" s="957"/>
      <c r="AH122" s="957"/>
      <c r="AI122" s="957"/>
      <c r="AJ122" s="958"/>
      <c r="AK122" s="959" t="s">
        <v>341</v>
      </c>
      <c r="AL122" s="957"/>
      <c r="AM122" s="957"/>
      <c r="AN122" s="957"/>
      <c r="AO122" s="958"/>
      <c r="AP122" s="960" t="s">
        <v>341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446</v>
      </c>
      <c r="BP122" s="992"/>
      <c r="BQ122" s="1032">
        <v>24860628</v>
      </c>
      <c r="BR122" s="1033"/>
      <c r="BS122" s="1033"/>
      <c r="BT122" s="1033"/>
      <c r="BU122" s="1033"/>
      <c r="BV122" s="1033">
        <v>24642555</v>
      </c>
      <c r="BW122" s="1033"/>
      <c r="BX122" s="1033"/>
      <c r="BY122" s="1033"/>
      <c r="BZ122" s="1033"/>
      <c r="CA122" s="1033">
        <v>23727464</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6383</v>
      </c>
      <c r="DH122" s="918"/>
      <c r="DI122" s="918"/>
      <c r="DJ122" s="918"/>
      <c r="DK122" s="918"/>
      <c r="DL122" s="918">
        <v>52679</v>
      </c>
      <c r="DM122" s="918"/>
      <c r="DN122" s="918"/>
      <c r="DO122" s="918"/>
      <c r="DP122" s="918"/>
      <c r="DQ122" s="918">
        <v>91387</v>
      </c>
      <c r="DR122" s="918"/>
      <c r="DS122" s="918"/>
      <c r="DT122" s="918"/>
      <c r="DU122" s="918"/>
      <c r="DV122" s="919">
        <v>1.2</v>
      </c>
      <c r="DW122" s="919"/>
      <c r="DX122" s="919"/>
      <c r="DY122" s="919"/>
      <c r="DZ122" s="920"/>
    </row>
    <row r="123" spans="1:130" s="197" customFormat="1" ht="26.25" customHeight="1" thickBot="1">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25801</v>
      </c>
      <c r="AB123" s="957"/>
      <c r="AC123" s="957"/>
      <c r="AD123" s="957"/>
      <c r="AE123" s="958"/>
      <c r="AF123" s="959">
        <v>21238</v>
      </c>
      <c r="AG123" s="957"/>
      <c r="AH123" s="957"/>
      <c r="AI123" s="957"/>
      <c r="AJ123" s="958"/>
      <c r="AK123" s="959">
        <v>20908</v>
      </c>
      <c r="AL123" s="957"/>
      <c r="AM123" s="957"/>
      <c r="AN123" s="957"/>
      <c r="AO123" s="958"/>
      <c r="AP123" s="960">
        <v>0.3</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183.1</v>
      </c>
      <c r="BR123" s="1025"/>
      <c r="BS123" s="1025"/>
      <c r="BT123" s="1025"/>
      <c r="BU123" s="1025"/>
      <c r="BV123" s="1025">
        <v>189.1</v>
      </c>
      <c r="BW123" s="1025"/>
      <c r="BX123" s="1025"/>
      <c r="BY123" s="1025"/>
      <c r="BZ123" s="1025"/>
      <c r="CA123" s="1025">
        <v>186.4</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v>144314</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60056</v>
      </c>
      <c r="AB126" s="957"/>
      <c r="AC126" s="957"/>
      <c r="AD126" s="957"/>
      <c r="AE126" s="958"/>
      <c r="AF126" s="959">
        <v>58564</v>
      </c>
      <c r="AG126" s="957"/>
      <c r="AH126" s="957"/>
      <c r="AI126" s="957"/>
      <c r="AJ126" s="958"/>
      <c r="AK126" s="959">
        <v>31035</v>
      </c>
      <c r="AL126" s="957"/>
      <c r="AM126" s="957"/>
      <c r="AN126" s="957"/>
      <c r="AO126" s="958"/>
      <c r="AP126" s="960">
        <v>0.4</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v>296742</v>
      </c>
      <c r="DH126" s="918"/>
      <c r="DI126" s="918"/>
      <c r="DJ126" s="918"/>
      <c r="DK126" s="918"/>
      <c r="DL126" s="918">
        <v>279134</v>
      </c>
      <c r="DM126" s="918"/>
      <c r="DN126" s="918"/>
      <c r="DO126" s="918"/>
      <c r="DP126" s="918"/>
      <c r="DQ126" s="918">
        <v>287745</v>
      </c>
      <c r="DR126" s="918"/>
      <c r="DS126" s="918"/>
      <c r="DT126" s="918"/>
      <c r="DU126" s="918"/>
      <c r="DV126" s="919">
        <v>3.9</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457</v>
      </c>
      <c r="AY127" s="885"/>
      <c r="AZ127" s="885"/>
      <c r="BA127" s="885"/>
      <c r="BB127" s="885"/>
      <c r="BC127" s="885"/>
      <c r="BD127" s="885"/>
      <c r="BE127" s="886"/>
      <c r="BF127" s="1039" t="s">
        <v>112</v>
      </c>
      <c r="BG127" s="1040"/>
      <c r="BH127" s="1040"/>
      <c r="BI127" s="1040"/>
      <c r="BJ127" s="1040"/>
      <c r="BK127" s="1040"/>
      <c r="BL127" s="1049"/>
      <c r="BM127" s="1039">
        <v>13.49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v>428038</v>
      </c>
      <c r="DH127" s="1046"/>
      <c r="DI127" s="1046"/>
      <c r="DJ127" s="1046"/>
      <c r="DK127" s="1046"/>
      <c r="DL127" s="1046">
        <v>474173</v>
      </c>
      <c r="DM127" s="1046"/>
      <c r="DN127" s="1046"/>
      <c r="DO127" s="1046"/>
      <c r="DP127" s="1046"/>
      <c r="DQ127" s="1046">
        <v>428532</v>
      </c>
      <c r="DR127" s="1046"/>
      <c r="DS127" s="1046"/>
      <c r="DT127" s="1046"/>
      <c r="DU127" s="1046"/>
      <c r="DV127" s="1047">
        <v>5.9</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v>153902</v>
      </c>
      <c r="AB128" s="1088"/>
      <c r="AC128" s="1088"/>
      <c r="AD128" s="1088"/>
      <c r="AE128" s="1089"/>
      <c r="AF128" s="1090">
        <v>172383</v>
      </c>
      <c r="AG128" s="1088"/>
      <c r="AH128" s="1088"/>
      <c r="AI128" s="1088"/>
      <c r="AJ128" s="1089"/>
      <c r="AK128" s="1090">
        <v>172476</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112</v>
      </c>
      <c r="BG128" s="1065"/>
      <c r="BH128" s="1065"/>
      <c r="BI128" s="1065"/>
      <c r="BJ128" s="1065"/>
      <c r="BK128" s="1065"/>
      <c r="BL128" s="1066"/>
      <c r="BM128" s="1064">
        <v>18.489999999999998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9054977</v>
      </c>
      <c r="AB129" s="957"/>
      <c r="AC129" s="957"/>
      <c r="AD129" s="957"/>
      <c r="AE129" s="958"/>
      <c r="AF129" s="959">
        <v>9157852</v>
      </c>
      <c r="AG129" s="957"/>
      <c r="AH129" s="957"/>
      <c r="AI129" s="957"/>
      <c r="AJ129" s="958"/>
      <c r="AK129" s="959">
        <v>9150020</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16.600000000000001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1817187</v>
      </c>
      <c r="AB130" s="957"/>
      <c r="AC130" s="957"/>
      <c r="AD130" s="957"/>
      <c r="AE130" s="958"/>
      <c r="AF130" s="959">
        <v>1853051</v>
      </c>
      <c r="AG130" s="957"/>
      <c r="AH130" s="957"/>
      <c r="AI130" s="957"/>
      <c r="AJ130" s="958"/>
      <c r="AK130" s="959">
        <v>1836994</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v>186.4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7237790</v>
      </c>
      <c r="AB131" s="996"/>
      <c r="AC131" s="996"/>
      <c r="AD131" s="996"/>
      <c r="AE131" s="997"/>
      <c r="AF131" s="998">
        <v>7304801</v>
      </c>
      <c r="AG131" s="996"/>
      <c r="AH131" s="996"/>
      <c r="AI131" s="996"/>
      <c r="AJ131" s="997"/>
      <c r="AK131" s="998">
        <v>7313026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18.08137567</v>
      </c>
      <c r="AB132" s="1102"/>
      <c r="AC132" s="1102"/>
      <c r="AD132" s="1102"/>
      <c r="AE132" s="1103"/>
      <c r="AF132" s="1104">
        <v>16.93992759</v>
      </c>
      <c r="AG132" s="1102"/>
      <c r="AH132" s="1102"/>
      <c r="AI132" s="1102"/>
      <c r="AJ132" s="1103"/>
      <c r="AK132" s="1104">
        <v>14.85205987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17</v>
      </c>
      <c r="AB133" s="1109"/>
      <c r="AC133" s="1109"/>
      <c r="AD133" s="1109"/>
      <c r="AE133" s="1110"/>
      <c r="AF133" s="1108">
        <v>17.2</v>
      </c>
      <c r="AG133" s="1109"/>
      <c r="AH133" s="1109"/>
      <c r="AI133" s="1109"/>
      <c r="AJ133" s="1110"/>
      <c r="AK133" s="1108">
        <v>16.600000000000001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Normal="85" zoomScaleSheetLayoutView="100" workbookViewId="0">
      <selection activeCell="A7" sqref="A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A5" sqref="A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G3" sqref="G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2326458</v>
      </c>
      <c r="L9" s="264">
        <v>69121</v>
      </c>
      <c r="M9" s="265">
        <v>79749</v>
      </c>
      <c r="N9" s="266">
        <v>-13.3</v>
      </c>
    </row>
    <row r="10" spans="1:16">
      <c r="A10" s="248"/>
      <c r="B10" s="244"/>
      <c r="C10" s="244"/>
      <c r="D10" s="244"/>
      <c r="E10" s="244"/>
      <c r="F10" s="244"/>
      <c r="G10" s="1117" t="s">
        <v>479</v>
      </c>
      <c r="H10" s="1118"/>
      <c r="I10" s="1118"/>
      <c r="J10" s="1119"/>
      <c r="K10" s="267">
        <v>114253</v>
      </c>
      <c r="L10" s="268">
        <v>3395</v>
      </c>
      <c r="M10" s="269">
        <v>6217</v>
      </c>
      <c r="N10" s="270">
        <v>-45.4</v>
      </c>
    </row>
    <row r="11" spans="1:16" ht="13.5" customHeight="1">
      <c r="A11" s="248"/>
      <c r="B11" s="244"/>
      <c r="C11" s="244"/>
      <c r="D11" s="244"/>
      <c r="E11" s="244"/>
      <c r="F11" s="244"/>
      <c r="G11" s="1117" t="s">
        <v>480</v>
      </c>
      <c r="H11" s="1118"/>
      <c r="I11" s="1118"/>
      <c r="J11" s="1119"/>
      <c r="K11" s="267">
        <v>323013</v>
      </c>
      <c r="L11" s="268">
        <v>9597</v>
      </c>
      <c r="M11" s="269">
        <v>8019</v>
      </c>
      <c r="N11" s="270">
        <v>19.7</v>
      </c>
    </row>
    <row r="12" spans="1:16" ht="13.5" customHeight="1">
      <c r="A12" s="248"/>
      <c r="B12" s="244"/>
      <c r="C12" s="244"/>
      <c r="D12" s="244"/>
      <c r="E12" s="244"/>
      <c r="F12" s="244"/>
      <c r="G12" s="1117" t="s">
        <v>481</v>
      </c>
      <c r="H12" s="1118"/>
      <c r="I12" s="1118"/>
      <c r="J12" s="1119"/>
      <c r="K12" s="267">
        <v>2636</v>
      </c>
      <c r="L12" s="268">
        <v>78</v>
      </c>
      <c r="M12" s="269">
        <v>1353</v>
      </c>
      <c r="N12" s="270">
        <v>-94.2</v>
      </c>
    </row>
    <row r="13" spans="1:16" ht="13.5" customHeight="1">
      <c r="A13" s="248"/>
      <c r="B13" s="244"/>
      <c r="C13" s="244"/>
      <c r="D13" s="244"/>
      <c r="E13" s="244"/>
      <c r="F13" s="244"/>
      <c r="G13" s="1117" t="s">
        <v>482</v>
      </c>
      <c r="H13" s="1118"/>
      <c r="I13" s="1118"/>
      <c r="J13" s="1119"/>
      <c r="K13" s="267" t="s">
        <v>483</v>
      </c>
      <c r="L13" s="268" t="s">
        <v>483</v>
      </c>
      <c r="M13" s="269" t="s">
        <v>483</v>
      </c>
      <c r="N13" s="270" t="s">
        <v>483</v>
      </c>
    </row>
    <row r="14" spans="1:16" ht="13.5" customHeight="1">
      <c r="A14" s="248"/>
      <c r="B14" s="244"/>
      <c r="C14" s="244"/>
      <c r="D14" s="244"/>
      <c r="E14" s="244"/>
      <c r="F14" s="244"/>
      <c r="G14" s="1117" t="s">
        <v>484</v>
      </c>
      <c r="H14" s="1118"/>
      <c r="I14" s="1118"/>
      <c r="J14" s="1119"/>
      <c r="K14" s="267">
        <v>75371</v>
      </c>
      <c r="L14" s="268">
        <v>2239</v>
      </c>
      <c r="M14" s="269">
        <v>3282</v>
      </c>
      <c r="N14" s="270">
        <v>-31.8</v>
      </c>
    </row>
    <row r="15" spans="1:16" ht="13.5" customHeight="1">
      <c r="A15" s="248"/>
      <c r="B15" s="244"/>
      <c r="C15" s="244"/>
      <c r="D15" s="244"/>
      <c r="E15" s="244"/>
      <c r="F15" s="244"/>
      <c r="G15" s="1117" t="s">
        <v>485</v>
      </c>
      <c r="H15" s="1118"/>
      <c r="I15" s="1118"/>
      <c r="J15" s="1119"/>
      <c r="K15" s="267">
        <v>41810</v>
      </c>
      <c r="L15" s="268">
        <v>1242</v>
      </c>
      <c r="M15" s="269">
        <v>1832</v>
      </c>
      <c r="N15" s="270">
        <v>-32.200000000000003</v>
      </c>
    </row>
    <row r="16" spans="1:16">
      <c r="A16" s="248"/>
      <c r="B16" s="244"/>
      <c r="C16" s="244"/>
      <c r="D16" s="244"/>
      <c r="E16" s="244"/>
      <c r="F16" s="244"/>
      <c r="G16" s="1120" t="s">
        <v>486</v>
      </c>
      <c r="H16" s="1121"/>
      <c r="I16" s="1121"/>
      <c r="J16" s="1122"/>
      <c r="K16" s="268">
        <v>-276241</v>
      </c>
      <c r="L16" s="268">
        <v>-8207</v>
      </c>
      <c r="M16" s="269">
        <v>-9558</v>
      </c>
      <c r="N16" s="270">
        <v>-14.1</v>
      </c>
    </row>
    <row r="17" spans="1:16">
      <c r="A17" s="248"/>
      <c r="B17" s="244"/>
      <c r="C17" s="244"/>
      <c r="D17" s="244"/>
      <c r="E17" s="244"/>
      <c r="F17" s="244"/>
      <c r="G17" s="1120" t="s">
        <v>170</v>
      </c>
      <c r="H17" s="1121"/>
      <c r="I17" s="1121"/>
      <c r="J17" s="1122"/>
      <c r="K17" s="268">
        <v>2607300</v>
      </c>
      <c r="L17" s="268">
        <v>77464</v>
      </c>
      <c r="M17" s="269">
        <v>90893</v>
      </c>
      <c r="N17" s="270">
        <v>-14.8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7.34</v>
      </c>
      <c r="L21" s="281">
        <v>9.06</v>
      </c>
      <c r="M21" s="282">
        <v>-1.72</v>
      </c>
      <c r="N21" s="249"/>
      <c r="O21" s="283"/>
      <c r="P21" s="279"/>
    </row>
    <row r="22" spans="1:16" s="284" customFormat="1">
      <c r="A22" s="279"/>
      <c r="B22" s="249"/>
      <c r="C22" s="249"/>
      <c r="D22" s="249"/>
      <c r="E22" s="249"/>
      <c r="F22" s="249"/>
      <c r="G22" s="1112" t="s">
        <v>492</v>
      </c>
      <c r="H22" s="1113"/>
      <c r="I22" s="1113"/>
      <c r="J22" s="1114"/>
      <c r="K22" s="285">
        <v>97.9</v>
      </c>
      <c r="L22" s="286">
        <v>96.9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2116025</v>
      </c>
      <c r="L32" s="294">
        <v>62868</v>
      </c>
      <c r="M32" s="295">
        <v>60211</v>
      </c>
      <c r="N32" s="296">
        <v>4.4000000000000004</v>
      </c>
    </row>
    <row r="33" spans="1:16" ht="13.5" customHeight="1">
      <c r="A33" s="248"/>
      <c r="B33" s="244"/>
      <c r="C33" s="244"/>
      <c r="D33" s="244"/>
      <c r="E33" s="244"/>
      <c r="F33" s="244"/>
      <c r="G33" s="1128" t="s">
        <v>497</v>
      </c>
      <c r="H33" s="1129"/>
      <c r="I33" s="1129"/>
      <c r="J33" s="1130"/>
      <c r="K33" s="294" t="s">
        <v>483</v>
      </c>
      <c r="L33" s="294" t="s">
        <v>483</v>
      </c>
      <c r="M33" s="295" t="s">
        <v>483</v>
      </c>
      <c r="N33" s="296" t="s">
        <v>483</v>
      </c>
    </row>
    <row r="34" spans="1:16" ht="27" customHeight="1">
      <c r="A34" s="248"/>
      <c r="B34" s="244"/>
      <c r="C34" s="244"/>
      <c r="D34" s="244"/>
      <c r="E34" s="244"/>
      <c r="F34" s="244"/>
      <c r="G34" s="1128" t="s">
        <v>498</v>
      </c>
      <c r="H34" s="1129"/>
      <c r="I34" s="1129"/>
      <c r="J34" s="1130"/>
      <c r="K34" s="294" t="s">
        <v>483</v>
      </c>
      <c r="L34" s="294" t="s">
        <v>483</v>
      </c>
      <c r="M34" s="295">
        <v>12</v>
      </c>
      <c r="N34" s="296" t="s">
        <v>483</v>
      </c>
    </row>
    <row r="35" spans="1:16" ht="27" customHeight="1">
      <c r="A35" s="248"/>
      <c r="B35" s="244"/>
      <c r="C35" s="244"/>
      <c r="D35" s="244"/>
      <c r="E35" s="244"/>
      <c r="F35" s="244"/>
      <c r="G35" s="1128" t="s">
        <v>499</v>
      </c>
      <c r="H35" s="1129"/>
      <c r="I35" s="1129"/>
      <c r="J35" s="1130"/>
      <c r="K35" s="294">
        <v>592166</v>
      </c>
      <c r="L35" s="294">
        <v>17594</v>
      </c>
      <c r="M35" s="295">
        <v>18343</v>
      </c>
      <c r="N35" s="296">
        <v>-4.0999999999999996</v>
      </c>
    </row>
    <row r="36" spans="1:16" ht="27" customHeight="1">
      <c r="A36" s="248"/>
      <c r="B36" s="244"/>
      <c r="C36" s="244"/>
      <c r="D36" s="244"/>
      <c r="E36" s="244"/>
      <c r="F36" s="244"/>
      <c r="G36" s="1128" t="s">
        <v>500</v>
      </c>
      <c r="H36" s="1129"/>
      <c r="I36" s="1129"/>
      <c r="J36" s="1130"/>
      <c r="K36" s="294">
        <v>335399</v>
      </c>
      <c r="L36" s="294">
        <v>9965</v>
      </c>
      <c r="M36" s="295">
        <v>3415</v>
      </c>
      <c r="N36" s="296">
        <v>191.8</v>
      </c>
    </row>
    <row r="37" spans="1:16" ht="13.5" customHeight="1">
      <c r="A37" s="248"/>
      <c r="B37" s="244"/>
      <c r="C37" s="244"/>
      <c r="D37" s="244"/>
      <c r="E37" s="244"/>
      <c r="F37" s="244"/>
      <c r="G37" s="1128" t="s">
        <v>501</v>
      </c>
      <c r="H37" s="1129"/>
      <c r="I37" s="1129"/>
      <c r="J37" s="1130"/>
      <c r="K37" s="294">
        <v>51943</v>
      </c>
      <c r="L37" s="294">
        <v>1543</v>
      </c>
      <c r="M37" s="295">
        <v>2186</v>
      </c>
      <c r="N37" s="296">
        <v>-29.4</v>
      </c>
    </row>
    <row r="38" spans="1:16" ht="27" customHeight="1">
      <c r="A38" s="248"/>
      <c r="B38" s="244"/>
      <c r="C38" s="244"/>
      <c r="D38" s="244"/>
      <c r="E38" s="244"/>
      <c r="F38" s="244"/>
      <c r="G38" s="1131" t="s">
        <v>502</v>
      </c>
      <c r="H38" s="1132"/>
      <c r="I38" s="1132"/>
      <c r="J38" s="1133"/>
      <c r="K38" s="297">
        <v>72</v>
      </c>
      <c r="L38" s="297">
        <v>2</v>
      </c>
      <c r="M38" s="298">
        <v>6</v>
      </c>
      <c r="N38" s="299">
        <v>-66.7</v>
      </c>
      <c r="O38" s="293"/>
    </row>
    <row r="39" spans="1:16">
      <c r="A39" s="248"/>
      <c r="B39" s="244"/>
      <c r="C39" s="244"/>
      <c r="D39" s="244"/>
      <c r="E39" s="244"/>
      <c r="F39" s="244"/>
      <c r="G39" s="1131" t="s">
        <v>503</v>
      </c>
      <c r="H39" s="1132"/>
      <c r="I39" s="1132"/>
      <c r="J39" s="1133"/>
      <c r="K39" s="300">
        <v>-172476</v>
      </c>
      <c r="L39" s="300">
        <v>-5124</v>
      </c>
      <c r="M39" s="301">
        <v>-3932</v>
      </c>
      <c r="N39" s="302">
        <v>30.3</v>
      </c>
      <c r="O39" s="293"/>
    </row>
    <row r="40" spans="1:16" ht="27" customHeight="1">
      <c r="A40" s="248"/>
      <c r="B40" s="244"/>
      <c r="C40" s="244"/>
      <c r="D40" s="244"/>
      <c r="E40" s="244"/>
      <c r="F40" s="244"/>
      <c r="G40" s="1128" t="s">
        <v>504</v>
      </c>
      <c r="H40" s="1129"/>
      <c r="I40" s="1129"/>
      <c r="J40" s="1130"/>
      <c r="K40" s="300">
        <v>-1836994</v>
      </c>
      <c r="L40" s="300">
        <v>-54578</v>
      </c>
      <c r="M40" s="301">
        <v>-53401</v>
      </c>
      <c r="N40" s="302">
        <v>2.2000000000000002</v>
      </c>
      <c r="O40" s="293"/>
    </row>
    <row r="41" spans="1:16">
      <c r="A41" s="248"/>
      <c r="B41" s="244"/>
      <c r="C41" s="244"/>
      <c r="D41" s="244"/>
      <c r="E41" s="244"/>
      <c r="F41" s="244"/>
      <c r="G41" s="1134" t="s">
        <v>280</v>
      </c>
      <c r="H41" s="1135"/>
      <c r="I41" s="1135"/>
      <c r="J41" s="1136"/>
      <c r="K41" s="294">
        <v>1086135</v>
      </c>
      <c r="L41" s="300">
        <v>32270</v>
      </c>
      <c r="M41" s="301">
        <v>26841</v>
      </c>
      <c r="N41" s="302">
        <v>20.2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3163442</v>
      </c>
      <c r="J51" s="320">
        <v>93466</v>
      </c>
      <c r="K51" s="321">
        <v>91.8</v>
      </c>
      <c r="L51" s="322">
        <v>79008</v>
      </c>
      <c r="M51" s="323">
        <v>36.6</v>
      </c>
      <c r="N51" s="324">
        <v>55.2</v>
      </c>
    </row>
    <row r="52" spans="1:14">
      <c r="A52" s="248"/>
      <c r="B52" s="244"/>
      <c r="C52" s="244"/>
      <c r="D52" s="244"/>
      <c r="E52" s="244"/>
      <c r="F52" s="244"/>
      <c r="G52" s="325"/>
      <c r="H52" s="326" t="s">
        <v>515</v>
      </c>
      <c r="I52" s="327">
        <v>1676526</v>
      </c>
      <c r="J52" s="328">
        <v>49534</v>
      </c>
      <c r="K52" s="329">
        <v>39.6</v>
      </c>
      <c r="L52" s="330">
        <v>46014</v>
      </c>
      <c r="M52" s="331">
        <v>37.5</v>
      </c>
      <c r="N52" s="332">
        <v>2.1</v>
      </c>
    </row>
    <row r="53" spans="1:14">
      <c r="A53" s="248"/>
      <c r="B53" s="244"/>
      <c r="C53" s="244"/>
      <c r="D53" s="244"/>
      <c r="E53" s="244"/>
      <c r="F53" s="244"/>
      <c r="G53" s="310" t="s">
        <v>516</v>
      </c>
      <c r="H53" s="311"/>
      <c r="I53" s="319">
        <v>2400329</v>
      </c>
      <c r="J53" s="320">
        <v>71016</v>
      </c>
      <c r="K53" s="321">
        <v>-24</v>
      </c>
      <c r="L53" s="322">
        <v>86381</v>
      </c>
      <c r="M53" s="323">
        <v>9.3000000000000007</v>
      </c>
      <c r="N53" s="324">
        <v>-33.299999999999997</v>
      </c>
    </row>
    <row r="54" spans="1:14">
      <c r="A54" s="248"/>
      <c r="B54" s="244"/>
      <c r="C54" s="244"/>
      <c r="D54" s="244"/>
      <c r="E54" s="244"/>
      <c r="F54" s="244"/>
      <c r="G54" s="325"/>
      <c r="H54" s="326" t="s">
        <v>515</v>
      </c>
      <c r="I54" s="327">
        <v>1013264</v>
      </c>
      <c r="J54" s="328">
        <v>29978</v>
      </c>
      <c r="K54" s="329">
        <v>-39.5</v>
      </c>
      <c r="L54" s="330">
        <v>41242</v>
      </c>
      <c r="M54" s="331">
        <v>-10.4</v>
      </c>
      <c r="N54" s="332">
        <v>-29.1</v>
      </c>
    </row>
    <row r="55" spans="1:14">
      <c r="A55" s="248"/>
      <c r="B55" s="244"/>
      <c r="C55" s="244"/>
      <c r="D55" s="244"/>
      <c r="E55" s="244"/>
      <c r="F55" s="244"/>
      <c r="G55" s="310" t="s">
        <v>517</v>
      </c>
      <c r="H55" s="311"/>
      <c r="I55" s="319">
        <v>2427375</v>
      </c>
      <c r="J55" s="320">
        <v>72375</v>
      </c>
      <c r="K55" s="321">
        <v>1.9</v>
      </c>
      <c r="L55" s="322">
        <v>67088</v>
      </c>
      <c r="M55" s="323">
        <v>-22.3</v>
      </c>
      <c r="N55" s="324">
        <v>24.2</v>
      </c>
    </row>
    <row r="56" spans="1:14">
      <c r="A56" s="248"/>
      <c r="B56" s="244"/>
      <c r="C56" s="244"/>
      <c r="D56" s="244"/>
      <c r="E56" s="244"/>
      <c r="F56" s="244"/>
      <c r="G56" s="325"/>
      <c r="H56" s="326" t="s">
        <v>515</v>
      </c>
      <c r="I56" s="327">
        <v>644152</v>
      </c>
      <c r="J56" s="328">
        <v>19206</v>
      </c>
      <c r="K56" s="329">
        <v>-35.9</v>
      </c>
      <c r="L56" s="330">
        <v>37146</v>
      </c>
      <c r="M56" s="331">
        <v>-9.9</v>
      </c>
      <c r="N56" s="332">
        <v>-26</v>
      </c>
    </row>
    <row r="57" spans="1:14">
      <c r="A57" s="248"/>
      <c r="B57" s="244"/>
      <c r="C57" s="244"/>
      <c r="D57" s="244"/>
      <c r="E57" s="244"/>
      <c r="F57" s="244"/>
      <c r="G57" s="310" t="s">
        <v>518</v>
      </c>
      <c r="H57" s="311"/>
      <c r="I57" s="319">
        <v>2639069</v>
      </c>
      <c r="J57" s="320">
        <v>77934</v>
      </c>
      <c r="K57" s="321">
        <v>7.7</v>
      </c>
      <c r="L57" s="322">
        <v>70489</v>
      </c>
      <c r="M57" s="323">
        <v>5.0999999999999996</v>
      </c>
      <c r="N57" s="324">
        <v>2.6</v>
      </c>
    </row>
    <row r="58" spans="1:14">
      <c r="A58" s="248"/>
      <c r="B58" s="244"/>
      <c r="C58" s="244"/>
      <c r="D58" s="244"/>
      <c r="E58" s="244"/>
      <c r="F58" s="244"/>
      <c r="G58" s="325"/>
      <c r="H58" s="326" t="s">
        <v>515</v>
      </c>
      <c r="I58" s="327">
        <v>698163</v>
      </c>
      <c r="J58" s="328">
        <v>20617</v>
      </c>
      <c r="K58" s="329">
        <v>7.3</v>
      </c>
      <c r="L58" s="330">
        <v>37817</v>
      </c>
      <c r="M58" s="331">
        <v>1.8</v>
      </c>
      <c r="N58" s="332">
        <v>5.5</v>
      </c>
    </row>
    <row r="59" spans="1:14">
      <c r="A59" s="248"/>
      <c r="B59" s="244"/>
      <c r="C59" s="244"/>
      <c r="D59" s="244"/>
      <c r="E59" s="244"/>
      <c r="F59" s="244"/>
      <c r="G59" s="310" t="s">
        <v>519</v>
      </c>
      <c r="H59" s="311"/>
      <c r="I59" s="319">
        <v>1613971</v>
      </c>
      <c r="J59" s="320">
        <v>47952</v>
      </c>
      <c r="K59" s="321">
        <v>-38.5</v>
      </c>
      <c r="L59" s="322">
        <v>84389</v>
      </c>
      <c r="M59" s="323">
        <v>19.7</v>
      </c>
      <c r="N59" s="324">
        <v>-58.2</v>
      </c>
    </row>
    <row r="60" spans="1:14">
      <c r="A60" s="248"/>
      <c r="B60" s="244"/>
      <c r="C60" s="244"/>
      <c r="D60" s="244"/>
      <c r="E60" s="244"/>
      <c r="F60" s="244"/>
      <c r="G60" s="325"/>
      <c r="H60" s="326" t="s">
        <v>515</v>
      </c>
      <c r="I60" s="333">
        <v>678290</v>
      </c>
      <c r="J60" s="328">
        <v>20152</v>
      </c>
      <c r="K60" s="329">
        <v>-2.2999999999999998</v>
      </c>
      <c r="L60" s="330">
        <v>44339</v>
      </c>
      <c r="M60" s="331">
        <v>17.2</v>
      </c>
      <c r="N60" s="332">
        <v>-19.5</v>
      </c>
    </row>
    <row r="61" spans="1:14">
      <c r="A61" s="248"/>
      <c r="B61" s="244"/>
      <c r="C61" s="244"/>
      <c r="D61" s="244"/>
      <c r="E61" s="244"/>
      <c r="F61" s="244"/>
      <c r="G61" s="310" t="s">
        <v>520</v>
      </c>
      <c r="H61" s="334"/>
      <c r="I61" s="335">
        <v>2448837</v>
      </c>
      <c r="J61" s="336">
        <v>72549</v>
      </c>
      <c r="K61" s="337">
        <v>7.8</v>
      </c>
      <c r="L61" s="338">
        <v>77471</v>
      </c>
      <c r="M61" s="339">
        <v>9.6999999999999993</v>
      </c>
      <c r="N61" s="324">
        <v>-1.9</v>
      </c>
    </row>
    <row r="62" spans="1:14">
      <c r="A62" s="248"/>
      <c r="B62" s="244"/>
      <c r="C62" s="244"/>
      <c r="D62" s="244"/>
      <c r="E62" s="244"/>
      <c r="F62" s="244"/>
      <c r="G62" s="325"/>
      <c r="H62" s="326" t="s">
        <v>515</v>
      </c>
      <c r="I62" s="327">
        <v>942079</v>
      </c>
      <c r="J62" s="328">
        <v>27897</v>
      </c>
      <c r="K62" s="329">
        <v>-6.2</v>
      </c>
      <c r="L62" s="330">
        <v>41312</v>
      </c>
      <c r="M62" s="331">
        <v>7.2</v>
      </c>
      <c r="N62" s="332">
        <v>-13.4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G2" sqref="G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7.78</v>
      </c>
      <c r="G47" s="12">
        <v>7.61</v>
      </c>
      <c r="H47" s="12">
        <v>7.69</v>
      </c>
      <c r="I47" s="12">
        <v>7.62</v>
      </c>
      <c r="J47" s="13">
        <v>7.65</v>
      </c>
    </row>
    <row r="48" spans="2:10" ht="57.75" customHeight="1">
      <c r="B48" s="14"/>
      <c r="C48" s="1139" t="s">
        <v>4</v>
      </c>
      <c r="D48" s="1139"/>
      <c r="E48" s="1140"/>
      <c r="F48" s="15">
        <v>3.07</v>
      </c>
      <c r="G48" s="16">
        <v>3.67</v>
      </c>
      <c r="H48" s="16">
        <v>3.8</v>
      </c>
      <c r="I48" s="16">
        <v>3.39</v>
      </c>
      <c r="J48" s="17">
        <v>3.3</v>
      </c>
    </row>
    <row r="49" spans="2:10" ht="57.75" customHeight="1" thickBot="1">
      <c r="B49" s="18"/>
      <c r="C49" s="1141" t="s">
        <v>5</v>
      </c>
      <c r="D49" s="1141"/>
      <c r="E49" s="1142"/>
      <c r="F49" s="19">
        <v>0.1</v>
      </c>
      <c r="G49" s="20">
        <v>0.69</v>
      </c>
      <c r="H49" s="20">
        <v>0.12</v>
      </c>
      <c r="I49" s="20" t="s">
        <v>527</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I3" sqref="I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529</v>
      </c>
      <c r="D34" s="1149"/>
      <c r="E34" s="1150"/>
      <c r="F34" s="32">
        <v>8.35</v>
      </c>
      <c r="G34" s="33">
        <v>8.2100000000000009</v>
      </c>
      <c r="H34" s="33">
        <v>7.76</v>
      </c>
      <c r="I34" s="33">
        <v>6.94</v>
      </c>
      <c r="J34" s="34">
        <v>6.29</v>
      </c>
      <c r="K34" s="22"/>
      <c r="L34" s="22"/>
      <c r="M34" s="22"/>
      <c r="N34" s="22"/>
      <c r="O34" s="22"/>
      <c r="P34" s="22"/>
    </row>
    <row r="35" spans="1:16" ht="39" customHeight="1">
      <c r="A35" s="22"/>
      <c r="B35" s="35"/>
      <c r="C35" s="1143" t="s">
        <v>530</v>
      </c>
      <c r="D35" s="1144"/>
      <c r="E35" s="1145"/>
      <c r="F35" s="36">
        <v>2.82</v>
      </c>
      <c r="G35" s="37">
        <v>3.62</v>
      </c>
      <c r="H35" s="37">
        <v>3.63</v>
      </c>
      <c r="I35" s="37">
        <v>4.8</v>
      </c>
      <c r="J35" s="38">
        <v>5.24</v>
      </c>
      <c r="K35" s="22"/>
      <c r="L35" s="22"/>
      <c r="M35" s="22"/>
      <c r="N35" s="22"/>
      <c r="O35" s="22"/>
      <c r="P35" s="22"/>
    </row>
    <row r="36" spans="1:16" ht="39" customHeight="1">
      <c r="A36" s="22"/>
      <c r="B36" s="35"/>
      <c r="C36" s="1143" t="s">
        <v>531</v>
      </c>
      <c r="D36" s="1144"/>
      <c r="E36" s="1145"/>
      <c r="F36" s="36">
        <v>3.07</v>
      </c>
      <c r="G36" s="37">
        <v>3.67</v>
      </c>
      <c r="H36" s="37">
        <v>3.8</v>
      </c>
      <c r="I36" s="37">
        <v>3.39</v>
      </c>
      <c r="J36" s="38">
        <v>3.3</v>
      </c>
      <c r="K36" s="22"/>
      <c r="L36" s="22"/>
      <c r="M36" s="22"/>
      <c r="N36" s="22"/>
      <c r="O36" s="22"/>
      <c r="P36" s="22"/>
    </row>
    <row r="37" spans="1:16" ht="39" customHeight="1">
      <c r="A37" s="22"/>
      <c r="B37" s="35"/>
      <c r="C37" s="1143" t="s">
        <v>532</v>
      </c>
      <c r="D37" s="1144"/>
      <c r="E37" s="1145"/>
      <c r="F37" s="36">
        <v>0.04</v>
      </c>
      <c r="G37" s="37">
        <v>0.03</v>
      </c>
      <c r="H37" s="37">
        <v>0.34</v>
      </c>
      <c r="I37" s="37">
        <v>0.47</v>
      </c>
      <c r="J37" s="38">
        <v>0.39</v>
      </c>
      <c r="K37" s="22"/>
      <c r="L37" s="22"/>
      <c r="M37" s="22"/>
      <c r="N37" s="22"/>
      <c r="O37" s="22"/>
      <c r="P37" s="22"/>
    </row>
    <row r="38" spans="1:16" ht="39" customHeight="1">
      <c r="A38" s="22"/>
      <c r="B38" s="35"/>
      <c r="C38" s="1143" t="s">
        <v>533</v>
      </c>
      <c r="D38" s="1144"/>
      <c r="E38" s="1145"/>
      <c r="F38" s="36">
        <v>0.3</v>
      </c>
      <c r="G38" s="37">
        <v>0.31</v>
      </c>
      <c r="H38" s="37">
        <v>0.32</v>
      </c>
      <c r="I38" s="37">
        <v>0.31</v>
      </c>
      <c r="J38" s="38">
        <v>0.19</v>
      </c>
      <c r="K38" s="22"/>
      <c r="L38" s="22"/>
      <c r="M38" s="22"/>
      <c r="N38" s="22"/>
      <c r="O38" s="22"/>
      <c r="P38" s="22"/>
    </row>
    <row r="39" spans="1:16" ht="39" customHeight="1">
      <c r="A39" s="22"/>
      <c r="B39" s="35"/>
      <c r="C39" s="1143" t="s">
        <v>534</v>
      </c>
      <c r="D39" s="1144"/>
      <c r="E39" s="1145"/>
      <c r="F39" s="36">
        <v>0</v>
      </c>
      <c r="G39" s="37">
        <v>0</v>
      </c>
      <c r="H39" s="37">
        <v>7.0000000000000007E-2</v>
      </c>
      <c r="I39" s="37">
        <v>0.06</v>
      </c>
      <c r="J39" s="38">
        <v>0.09</v>
      </c>
      <c r="K39" s="22"/>
      <c r="L39" s="22"/>
      <c r="M39" s="22"/>
      <c r="N39" s="22"/>
      <c r="O39" s="22"/>
      <c r="P39" s="22"/>
    </row>
    <row r="40" spans="1:16" ht="39" customHeight="1">
      <c r="A40" s="22"/>
      <c r="B40" s="35"/>
      <c r="C40" s="1143" t="s">
        <v>535</v>
      </c>
      <c r="D40" s="1144"/>
      <c r="E40" s="1145"/>
      <c r="F40" s="36">
        <v>0.13</v>
      </c>
      <c r="G40" s="37">
        <v>0.06</v>
      </c>
      <c r="H40" s="37">
        <v>7.0000000000000007E-2</v>
      </c>
      <c r="I40" s="37">
        <v>0.05</v>
      </c>
      <c r="J40" s="38">
        <v>0.04</v>
      </c>
      <c r="K40" s="22"/>
      <c r="L40" s="22"/>
      <c r="M40" s="22"/>
      <c r="N40" s="22"/>
      <c r="O40" s="22"/>
      <c r="P40" s="22"/>
    </row>
    <row r="41" spans="1:16" ht="39" customHeight="1">
      <c r="A41" s="22"/>
      <c r="B41" s="35"/>
      <c r="C41" s="1143" t="s">
        <v>536</v>
      </c>
      <c r="D41" s="1144"/>
      <c r="E41" s="1145"/>
      <c r="F41" s="36">
        <v>0</v>
      </c>
      <c r="G41" s="37">
        <v>0</v>
      </c>
      <c r="H41" s="37">
        <v>0.01</v>
      </c>
      <c r="I41" s="37">
        <v>0.08</v>
      </c>
      <c r="J41" s="38">
        <v>0.01</v>
      </c>
      <c r="K41" s="22"/>
      <c r="L41" s="22"/>
      <c r="M41" s="22"/>
      <c r="N41" s="22"/>
      <c r="O41" s="22"/>
      <c r="P41" s="22"/>
    </row>
    <row r="42" spans="1:16" ht="39" customHeight="1">
      <c r="A42" s="22"/>
      <c r="B42" s="39"/>
      <c r="C42" s="1143" t="s">
        <v>537</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538</v>
      </c>
      <c r="D43" s="1147"/>
      <c r="E43" s="1148"/>
      <c r="F43" s="41">
        <v>0.12</v>
      </c>
      <c r="G43" s="42">
        <v>7.0000000000000007E-2</v>
      </c>
      <c r="H43" s="42">
        <v>7.0000000000000007E-2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J4" sqref="J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2083</v>
      </c>
      <c r="L45" s="60">
        <v>2110</v>
      </c>
      <c r="M45" s="60">
        <v>2111</v>
      </c>
      <c r="N45" s="60">
        <v>2105</v>
      </c>
      <c r="O45" s="61">
        <v>2116</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614</v>
      </c>
      <c r="L48" s="64">
        <v>637</v>
      </c>
      <c r="M48" s="64">
        <v>640</v>
      </c>
      <c r="N48" s="64">
        <v>645</v>
      </c>
      <c r="O48" s="65">
        <v>592</v>
      </c>
      <c r="P48" s="48"/>
      <c r="Q48" s="48"/>
      <c r="R48" s="48"/>
      <c r="S48" s="48"/>
      <c r="T48" s="48"/>
      <c r="U48" s="48"/>
    </row>
    <row r="49" spans="1:21" ht="30.75" customHeight="1">
      <c r="A49" s="48"/>
      <c r="B49" s="1161"/>
      <c r="C49" s="1162"/>
      <c r="D49" s="62"/>
      <c r="E49" s="1153" t="s">
        <v>16</v>
      </c>
      <c r="F49" s="1153"/>
      <c r="G49" s="1153"/>
      <c r="H49" s="1153"/>
      <c r="I49" s="1153"/>
      <c r="J49" s="1154"/>
      <c r="K49" s="63">
        <v>325</v>
      </c>
      <c r="L49" s="64">
        <v>354</v>
      </c>
      <c r="M49" s="64">
        <v>443</v>
      </c>
      <c r="N49" s="64">
        <v>432</v>
      </c>
      <c r="O49" s="65">
        <v>335</v>
      </c>
      <c r="P49" s="48"/>
      <c r="Q49" s="48"/>
      <c r="R49" s="48"/>
      <c r="S49" s="48"/>
      <c r="T49" s="48"/>
      <c r="U49" s="48"/>
    </row>
    <row r="50" spans="1:21" ht="30.75" customHeight="1">
      <c r="A50" s="48"/>
      <c r="B50" s="1161"/>
      <c r="C50" s="1162"/>
      <c r="D50" s="62"/>
      <c r="E50" s="1153" t="s">
        <v>17</v>
      </c>
      <c r="F50" s="1153"/>
      <c r="G50" s="1153"/>
      <c r="H50" s="1153"/>
      <c r="I50" s="1153"/>
      <c r="J50" s="1154"/>
      <c r="K50" s="63">
        <v>97</v>
      </c>
      <c r="L50" s="64">
        <v>93</v>
      </c>
      <c r="M50" s="64">
        <v>86</v>
      </c>
      <c r="N50" s="64">
        <v>80</v>
      </c>
      <c r="O50" s="65">
        <v>52</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483</v>
      </c>
      <c r="M51" s="64" t="s">
        <v>483</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1946</v>
      </c>
      <c r="L52" s="64">
        <v>1972</v>
      </c>
      <c r="M52" s="64">
        <v>1972</v>
      </c>
      <c r="N52" s="64">
        <v>2025</v>
      </c>
      <c r="O52" s="65">
        <v>2009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1173</v>
      </c>
      <c r="L53" s="69">
        <v>1222</v>
      </c>
      <c r="M53" s="69">
        <v>1308</v>
      </c>
      <c r="N53" s="69">
        <v>1237</v>
      </c>
      <c r="O53" s="70">
        <v>1086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2015-04-20T08:59:52Z</cp:lastPrinted>
  <dcterms:created xsi:type="dcterms:W3CDTF">2015-02-17T06:48:22Z</dcterms:created>
  <dcterms:modified xsi:type="dcterms:W3CDTF">2015-04-23T09:05:15Z</dcterms:modified>
  <cp:category/>
</cp:coreProperties>
</file>