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9260" windowHeight="59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C36" i="9"/>
  <c r="BE35" i="9"/>
  <c r="C35" i="9"/>
  <c r="C34" i="9"/>
  <c r="U34" i="9" s="1"/>
  <c r="U35" i="9" l="1"/>
  <c r="U36" i="9"/>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<sst xmlns="http://schemas.openxmlformats.org/spreadsheetml/2006/main" count="1006" uniqueCount="566">
  <si>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</si>
  <si>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</si>
  <si>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</si>
  <si>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</si>
  <si>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</si>
  <si>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</si>
  <si>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</si>
  <si>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</si>
  <si>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</si>
  <si>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</si>
  <si>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</si>
  <si>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</si>
  <si>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</si>
  <si>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</si>
  <si>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</si>
  <si>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</si>
  <si>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</si>
  <si>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</si>
  <si>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</si>
  <si>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</si>
  <si>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</si>
  <si>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</si>
  <si>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</si>
  <si>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</si>
  <si>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</si>
  <si>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</si>
  <si>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</si>
  <si>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</si>
  <si>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</si>
  <si>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</si>
  <si>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</si>
  <si>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</si>
  <si>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</si>
  <si>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</si>
  <si>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</si>
  <si>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</si>
  <si>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</si>
  <si>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</si>
  <si>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</si>
  <si>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</si>
  <si>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</si>
  <si>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</si>
  <si>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</si>
  <si>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</si>
  <si>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</si>
  <si>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</si>
  <si>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</si>
  <si>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</si>
  <si>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</si>
  <si>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</si>
  <si>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</si>
  <si>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</si>
  <si>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</si>
  <si>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</si>
  <si>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</si>
  <si>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</si>
  <si>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</si>
  <si>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</si>
  <si>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</si>
  <si>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</si>
  <si>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</si>
  <si>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</si>
  <si>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</si>
  <si>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</si>
  <si>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</si>
  <si>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</si>
  <si>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</si>
  <si>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</si>
  <si>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</si>
  <si>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</si>
  <si>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</si>
  <si>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</si>
  <si>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</si>
  <si>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</si>
  <si>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</si>
  <si>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</si>
  <si>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</si>
  <si>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</si>
  <si>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</si>
  <si>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</si>
  <si>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</si>
  <si>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</si>
  <si>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</si>
  <si>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</si>
  <si>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</si>
  <si>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</si>
  <si>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</si>
  <si>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</si>
  <si>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</si>
  <si>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</si>
  <si>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</si>
  <si>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</si>
  <si>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</si>
  <si>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</si>
  <si>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</si>
  <si>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</si>
  <si>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</si>
  <si>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</si>
  <si>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</si>
  <si>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</si>
  <si>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</si>
  <si>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</si>
  <si>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</si>
  <si>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</si>
  <si>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</si>
  <si>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</si>
  <si>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</si>
  <si>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</si>
  <si>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</si>
  <si>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</si>
  <si>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</si>
  <si>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</si>
  <si>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</si>
  <si>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</si>
  <si>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</si>
  <si>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</si>
  <si>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</si>
  <si>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</si>
  <si>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</si>
  <si>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</si>
  <si>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</si>
  <si>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</si>
  <si>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</si>
  <si>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</si>
  <si>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</si>
  <si>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</si>
  <si>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</si>
  <si>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</si>
  <si>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</si>
  <si>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</si>
  <si>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</si>
  <si>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</si>
  <si>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</si>
  <si>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</si>
  <si>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</si>
  <si>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</si>
  <si>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</si>
  <si>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</si>
  <si>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</si>
  <si>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</si>
  <si>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</si>
  <si>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</si>
  <si>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</si>
  <si>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</si>
  <si>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</si>
  <si>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</si>
  <si>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</si>
  <si>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</si>
  <si>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</si>
  <si>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</si>
  <si>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</si>
  <si>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</si>
  <si>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</si>
  <si>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</si>
  <si>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</si>
  <si>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</si>
  <si>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</si>
  <si>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</si>
  <si>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</si>
  <si>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</si>
  <si>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</si>
  <si>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</si>
  <si>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</si>
  <si>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</si>
  <si>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</si>
  <si>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</si>
  <si>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</si>
  <si>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</si>
  <si>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</si>
  <si>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</si>
  <si>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</si>
  <si>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</si>
  <si>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</si>
  <si>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</si>
  <si>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</si>
  <si>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</si>
  <si>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</si>
  <si>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</si>
  <si>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</si>
  <si>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</si>
  <si>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</si>
  <si>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</si>
  <si>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</si>
  <si>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</si>
  <si>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</si>
  <si>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</si>
  <si>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</si>
  <si>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</si>
  <si>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</si>
  <si>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</si>
  <si>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</si>
  <si>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</si>
  <si>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</si>
  <si>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</si>
  <si>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</si>
  <si>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</si>
  <si>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</si>
  <si>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長野県伊那市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</si>
  <si>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</si>
  <si>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</si>
  <si>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</si>
  <si>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</si>
  <si>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</si>
  <si>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</si>
  <si>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</si>
  <si>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</si>
  <si>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</si>
  <si>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</si>
  <si>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</si>
  <si>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</si>
  <si>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</si>
  <si>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</si>
  <si>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</si>
  <si>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</si>
  <si>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</si>
  <si>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</si>
  <si>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</si>
  <si>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</si>
  <si>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</si>
  <si>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</si>
  <si>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</si>
  <si>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</si>
  <si>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</si>
  <si>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</si>
  <si>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</si>
  <si>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</si>
  <si>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</si>
  <si>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</si>
  <si>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</si>
  <si>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</si>
  <si>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</si>
  <si>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</si>
  <si>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</si>
  <si>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</si>
  <si>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</si>
  <si>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</si>
  <si>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</si>
  <si>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</si>
  <si>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</si>
  <si>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</si>
  <si>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</si>
  <si>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</si>
  <si>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</si>
  <si>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</si>
  <si>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</si>
  <si>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</si>
  <si>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</si>
  <si>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</si>
  <si>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</si>
  <si>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</si>
  <si>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</si>
  <si>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</si>
  <si>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</si>
  <si>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</si>
  <si>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</si>
  <si>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</si>
  <si>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</si>
  <si>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</si>
  <si>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</si>
  <si>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</si>
  <si>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</si>
  <si>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</si>
  <si>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</si>
  <si>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</si>
  <si>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</si>
  <si>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</si>
  <si>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</si>
  <si>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</si>
  <si>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</si>
  <si>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</si>
  <si>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</si>
  <si>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</si>
  <si>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</si>
  <si>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</si>
  <si>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</si>
  <si>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</si>
  <si>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</si>
  <si>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</si>
  <si>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</si>
  <si>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</si>
  <si>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</si>
  <si>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</si>
  <si>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</si>
  <si>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</si>
  <si>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</si>
  <si>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</si>
  <si>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</si>
  <si>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</si>
  <si>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</si>
  <si>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</si>
  <si>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</si>
  <si>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</si>
  <si>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</si>
  <si>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</si>
  <si>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</si>
  <si>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</si>
  <si>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</si>
  <si>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</si>
  <si>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</si>
  <si>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</si>
  <si>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</si>
  <si>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</si>
  <si>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</si>
  <si>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</si>
  <si>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</si>
  <si>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</si>
  <si>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</si>
  <si>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</si>
  <si>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</si>
  <si>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</si>
  <si>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</si>
  <si>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</si>
  <si>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</si>
  <si>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</si>
  <si>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</si>
  <si>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</si>
  <si>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</si>
  <si>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</si>
  <si>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</si>
  <si>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</si>
  <si>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</si>
  <si>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</si>
  <si>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</si>
  <si>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</si>
  <si>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</si>
  <si>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</si>
  <si>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</si>
  <si>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</si>
  <si>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</si>
  <si>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</si>
  <si>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</si>
  <si>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</si>
  <si>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</si>
  <si>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</si>
  <si>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</si>
  <si>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</si>
  <si>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</si>
  <si>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</si>
  <si>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</si>
  <si>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</si>
  <si>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</si>
  <si>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</si>
  <si>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</si>
  <si>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</si>
  <si>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</si>
  <si>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</si>
  <si>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</si>
  <si>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長野県伊那市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</si>
  <si>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</si>
  <si>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</si>
  <si>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</si>
  <si>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</si>
  <si>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</si>
  <si>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</si>
  <si>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</si>
  <si>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</si>
  <si>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</si>
  <si>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</si>
  <si>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</si>
  <si>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</si>
  <si>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</si>
  <si>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</si>
  <si>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</si>
  <si>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</si>
  <si>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</si>
  <si>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</si>
  <si>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</si>
  <si>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</si>
  <si>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</si>
  <si>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</si>
  <si>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</si>
  <si>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</si>
  <si>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</si>
  <si>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</si>
  <si>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</si>
  <si>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</si>
  <si>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</si>
  <si>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</si>
  <si>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</si>
  <si>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</si>
  <si>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</si>
  <si>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</si>
  <si>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</si>
  <si>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</si>
  <si>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</si>
  <si>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市営駐車場事業特別会計</t>
    <phoneticPr fontId="5"/>
  </si>
  <si>
    <t>水道事業会計</t>
    <phoneticPr fontId="5"/>
  </si>
  <si>
    <t>法適用企業</t>
    <phoneticPr fontId="5"/>
  </si>
  <si>
    <t>下水道事業会計</t>
    <phoneticPr fontId="5"/>
  </si>
  <si>
    <t>自動車運送事業会計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</si>
  <si>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</si>
  <si>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</si>
  <si>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</si>
  <si>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</si>
  <si>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</si>
  <si>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</si>
  <si>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</si>
  <si>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</si>
  <si>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</si>
  <si>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</si>
  <si>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</si>
  <si>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</si>
  <si>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</si>
  <si>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</si>
  <si>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</si>
  <si>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</si>
  <si>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</si>
  <si>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</si>
  <si>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</si>
  <si>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</si>
  <si>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</si>
  <si>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</si>
  <si>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</si>
  <si>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</si>
  <si>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</si>
  <si>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</si>
  <si>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</si>
  <si>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</si>
  <si>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</si>
  <si>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</si>
  <si>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</si>
  <si>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</si>
  <si>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</si>
  <si>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</si>
  <si>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</si>
  <si>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</si>
  <si>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</si>
  <si>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</si>
  <si>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</si>
  <si>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</si>
  <si>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</si>
  <si>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</si>
  <si>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</si>
  <si>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</si>
  <si>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</si>
  <si>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</si>
  <si>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</si>
  <si>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</si>
  <si>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</si>
  <si>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</si>
  <si>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</si>
  <si>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</si>
  <si>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</si>
  <si>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</si>
  <si>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</si>
  <si>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</si>
  <si>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</si>
  <si>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</si>
  <si>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</si>
  <si>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</si>
  <si>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</si>
  <si>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</si>
  <si>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</si>
  <si>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</si>
  <si>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</si>
  <si>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</si>
  <si>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</si>
  <si>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</si>
  <si>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</si>
  <si>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</si>
  <si>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</si>
  <si>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</si>
  <si>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</si>
  <si>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</si>
  <si>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</si>
  <si>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</si>
  <si>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</si>
  <si>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</si>
  <si>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</si>
  <si>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</si>
  <si>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</si>
  <si>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</si>
  <si>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</si>
  <si>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</si>
  <si>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</si>
  <si>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</si>
  <si>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</si>
  <si>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</si>
  <si>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</si>
  <si>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</si>
  <si>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</si>
  <si>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</si>
  <si>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</si>
  <si>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</si>
  <si>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</si>
  <si>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</si>
  <si>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</si>
  <si>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</si>
  <si>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</si>
  <si>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</si>
  <si>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</si>
  <si>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</si>
  <si>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</si>
  <si>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</si>
  <si>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</si>
  <si>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</si>
  <si>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</si>
  <si>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</si>
  <si>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</si>
  <si>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</si>
  <si>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</si>
  <si>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</si>
  <si>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</si>
  <si>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</si>
  <si>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</si>
  <si>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</si>
  <si>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</si>
  <si>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</si>
  <si>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</si>
  <si>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</si>
  <si>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</si>
  <si>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</si>
  <si>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</si>
  <si>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</si>
  <si>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</si>
  <si>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</si>
  <si>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</si>
  <si>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</si>
  <si>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</si>
  <si>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</si>
  <si>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</si>
  <si>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</si>
  <si>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</si>
  <si>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</si>
  <si>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</si>
  <si>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</si>
  <si>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</si>
  <si>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</si>
  <si>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</si>
  <si>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</si>
  <si>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</si>
  <si>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</si>
  <si>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</si>
  <si>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</si>
  <si>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</si>
  <si>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下水道事業会計</t>
  </si>
  <si>
    <t>水道事業会計</t>
  </si>
  <si>
    <t>自動車運送事業会計</t>
  </si>
  <si>
    <t>介護保険特別会計</t>
  </si>
  <si>
    <t>後期高齢者医療特別会計</t>
  </si>
  <si>
    <t>市営駐車場事業特別会計</t>
  </si>
  <si>
    <t>国民健康保険特別会計</t>
  </si>
  <si>
    <t>その他会計（赤字）</t>
  </si>
  <si>
    <t>その他会計（黒字）</t>
  </si>
  <si>
    <t>-</t>
    <phoneticPr fontId="2"/>
  </si>
  <si>
    <t>-</t>
    <phoneticPr fontId="2"/>
  </si>
  <si>
    <t>-</t>
    <phoneticPr fontId="2"/>
  </si>
  <si>
    <t>上伊那広域連合
（一般会計）</t>
    <rPh sb="9" eb="11">
      <t>イッパン</t>
    </rPh>
    <rPh sb="11" eb="13">
      <t>カイケイ</t>
    </rPh>
    <phoneticPr fontId="5"/>
  </si>
  <si>
    <t>伊那中央行政組合
（一般会計）</t>
    <rPh sb="10" eb="12">
      <t>イッパン</t>
    </rPh>
    <rPh sb="12" eb="14">
      <t>カイケイ</t>
    </rPh>
    <phoneticPr fontId="5"/>
  </si>
  <si>
    <t>伊那中央行政組合
（伊那中央病院会計）</t>
    <rPh sb="16" eb="18">
      <t>カイケイ</t>
    </rPh>
    <phoneticPr fontId="5"/>
  </si>
  <si>
    <t>伊那消防組合
（一般会計）</t>
    <phoneticPr fontId="5"/>
  </si>
  <si>
    <t>長野県上伊那広域水道用水企業団
（水道用水供給事業会計）</t>
    <phoneticPr fontId="5"/>
  </si>
  <si>
    <t>長野県後期高齢者医療広域連合
（一般会計）</t>
    <phoneticPr fontId="5"/>
  </si>
  <si>
    <t>長野県後期高齢者医療広域連合
（後期高齢者医療事業会計）</t>
    <rPh sb="0" eb="3">
      <t>ナガノケン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6">
      <t>カイ</t>
    </rPh>
    <rPh sb="26" eb="27">
      <t>ケイ</t>
    </rPh>
    <phoneticPr fontId="5"/>
  </si>
  <si>
    <t>長野県市町村自治振興組合
（一般会計）</t>
    <rPh sb="0" eb="3">
      <t>ナガノケン</t>
    </rPh>
    <rPh sb="3" eb="6">
      <t>シチョウソン</t>
    </rPh>
    <rPh sb="6" eb="7">
      <t>ジ</t>
    </rPh>
    <rPh sb="7" eb="8">
      <t>チ</t>
    </rPh>
    <rPh sb="8" eb="10">
      <t>シンコウ</t>
    </rPh>
    <rPh sb="10" eb="12">
      <t>クミアイ</t>
    </rPh>
    <rPh sb="14" eb="16">
      <t>イッパン</t>
    </rPh>
    <rPh sb="16" eb="18">
      <t>カイケイ</t>
    </rPh>
    <phoneticPr fontId="5"/>
  </si>
  <si>
    <t>長野県民交通災害共済組合
（一般会計）</t>
    <rPh sb="0" eb="4">
      <t>ナガノケンミン</t>
    </rPh>
    <rPh sb="4" eb="6">
      <t>コウツウ</t>
    </rPh>
    <rPh sb="6" eb="8">
      <t>サイガイ</t>
    </rPh>
    <rPh sb="8" eb="10">
      <t>キョウサイ</t>
    </rPh>
    <rPh sb="10" eb="12">
      <t>クミアイ</t>
    </rPh>
    <rPh sb="14" eb="16">
      <t>イッパン</t>
    </rPh>
    <rPh sb="16" eb="18">
      <t>カイケイ</t>
    </rPh>
    <phoneticPr fontId="5"/>
  </si>
  <si>
    <t>長野県地方税滞納整理機構
（一般会計）</t>
    <rPh sb="0" eb="3">
      <t>ナガノケン</t>
    </rPh>
    <rPh sb="3" eb="6">
      <t>チホウゼイ</t>
    </rPh>
    <rPh sb="6" eb="8">
      <t>タイノウ</t>
    </rPh>
    <rPh sb="8" eb="10">
      <t>セイリ</t>
    </rPh>
    <rPh sb="10" eb="12">
      <t>キコウ</t>
    </rPh>
    <rPh sb="14" eb="16">
      <t>イッパン</t>
    </rPh>
    <rPh sb="16" eb="18">
      <t>カイケイ</t>
    </rPh>
    <phoneticPr fontId="5"/>
  </si>
  <si>
    <t>-</t>
    <phoneticPr fontId="2"/>
  </si>
  <si>
    <t>伊那市振興公社</t>
    <rPh sb="0" eb="3">
      <t>イナシ</t>
    </rPh>
    <rPh sb="3" eb="5">
      <t>シンコウ</t>
    </rPh>
    <rPh sb="5" eb="7">
      <t>コウシャ</t>
    </rPh>
    <phoneticPr fontId="5"/>
  </si>
  <si>
    <t>伊那市観光株式会社</t>
    <rPh sb="0" eb="3">
      <t>イナシ</t>
    </rPh>
    <rPh sb="3" eb="5">
      <t>カンコウ</t>
    </rPh>
    <rPh sb="5" eb="7">
      <t>カブシキ</t>
    </rPh>
    <rPh sb="7" eb="9">
      <t>カイシャ</t>
    </rPh>
    <phoneticPr fontId="5"/>
  </si>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</sst>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protection locked="0"/>
    </xf>
    <xf numFmtId="0" fontId="19" fillId="0" borderId="113" xfId="38" applyFont="1" applyBorder="1" applyAlignment="1" applyProtection="1">
      <alignment horizontal="left" vertical="center"/>
      <protection locked="0"/>
    </xf>
    <xf numFmtId="0" fontId="19" fillId="0" borderId="114" xfId="38" applyFont="1" applyBorder="1" applyAlignment="1" applyProtection="1">
      <alignment horizontal="left" vertical="center"/>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protection locked="0"/>
    </xf>
    <xf numFmtId="0" fontId="19" fillId="0" borderId="99" xfId="38" applyFont="1" applyBorder="1" applyAlignment="1" applyProtection="1">
      <alignment horizontal="left" vertical="center"/>
      <protection locked="0"/>
    </xf>
    <xf numFmtId="0" fontId="19" fillId="0" borderId="100" xfId="38" applyFont="1" applyBorder="1" applyAlignment="1" applyProtection="1">
      <alignment horizontal="left" vertical="center"/>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58695</c:v>
                </c:pt>
                <c:pt idx="1">
                  <c:v>50216</c:v>
                </c:pt>
                <c:pt idx="2">
                  <c:v>61063</c:v>
                </c:pt>
                <c:pt idx="3">
                  <c:v>62172</c:v>
                </c:pt>
                <c:pt idx="4">
                  <c:v>40687</c:v>
                </c:pt>
              </c:numCache>
            </c:numRef>
          </c:val>
          <c:smooth val="0"/>
        </c:ser>
        <c:dLbls>
          <c:showLegendKey val="0"/>
          <c:showVal val="0"/>
          <c:showCatName val="0"/>
          <c:showSerName val="0"/>
          <c:showPercent val="0"/>
          <c:showBubbleSize val="0"/>
        </c:dLbls>
        <c:marker val="1"/>
        <c:smooth val="0"/>
        <c:axId val="91508096"/>
        <c:axId val="91510272"/>
      </c:lineChart>
      <c:catAx>
        <c:axId val="91508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10272"/>
        <c:crosses val="autoZero"/>
        <c:auto val="1"/>
        <c:lblAlgn val="ctr"/>
        <c:lblOffset val="100"/>
        <c:tickLblSkip val="1"/>
        <c:tickMarkSkip val="1"/>
        <c:noMultiLvlLbl val="0"/>
      </c:catAx>
      <c:valAx>
        <c:axId val="915102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0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5.28</c:v>
                </c:pt>
                <c:pt idx="1">
                  <c:v>4.8</c:v>
                </c:pt>
                <c:pt idx="2">
                  <c:v>5.26</c:v>
                </c:pt>
                <c:pt idx="3">
                  <c:v>4.5999999999999996</c:v>
                </c:pt>
                <c:pt idx="4">
                  <c:v>4.97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c:v>
                </c:pt>
                <c:pt idx="1">
                  <c:v>13.48</c:v>
                </c:pt>
                <c:pt idx="2">
                  <c:v>15.24</c:v>
                </c:pt>
                <c:pt idx="3">
                  <c:v>17.71</c:v>
                </c:pt>
                <c:pt idx="4">
                  <c:v>19.32</c:v>
                </c:pt>
              </c:numCache>
            </c:numRef>
          </c:val>
        </c:ser>
        <c:dLbls>
          <c:showLegendKey val="0"/>
          <c:showVal val="0"/>
          <c:showCatName val="0"/>
          <c:showSerName val="0"/>
          <c:showPercent val="0"/>
          <c:showBubbleSize val="0"/>
        </c:dLbls>
        <c:gapWidth val="250"/>
        <c:overlap val="100"/>
        <c:axId val="79645312"/>
        <c:axId val="92820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6.84</c:v>
                </c:pt>
                <c:pt idx="1">
                  <c:v>4.57</c:v>
                </c:pt>
                <c:pt idx="2">
                  <c:v>4.71</c:v>
                </c:pt>
                <c:pt idx="3">
                  <c:v>2.16</c:v>
                </c:pt>
                <c:pt idx="4">
                  <c:v>3</c:v>
                </c:pt>
              </c:numCache>
            </c:numRef>
          </c:val>
          <c:smooth val="0"/>
        </c:ser>
        <c:dLbls>
          <c:showLegendKey val="0"/>
          <c:showVal val="0"/>
          <c:showCatName val="0"/>
          <c:showSerName val="0"/>
          <c:showPercent val="0"/>
          <c:showBubbleSize val="0"/>
        </c:dLbls>
        <c:marker val="1"/>
        <c:smooth val="0"/>
        <c:axId val="79645312"/>
        <c:axId val="92820224"/>
      </c:lineChart>
      <c:catAx>
        <c:axId val="7964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820224"/>
        <c:crosses val="autoZero"/>
        <c:auto val="1"/>
        <c:lblAlgn val="ctr"/>
        <c:lblOffset val="100"/>
        <c:tickLblSkip val="1"/>
        <c:tickMarkSkip val="1"/>
        <c:noMultiLvlLbl val="0"/>
      </c:catAx>
      <c:valAx>
        <c:axId val="9282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64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0.22</c:v>
                </c:pt>
                <c:pt idx="4">
                  <c:v>#N/A</c:v>
                </c:pt>
                <c:pt idx="5">
                  <c:v>0.01</c:v>
                </c:pt>
                <c:pt idx="6">
                  <c:v>#N/A</c:v>
                </c:pt>
                <c:pt idx="7">
                  <c:v>0.01</c:v>
                </c:pt>
                <c:pt idx="8">
                  <c:v>#N/A</c:v>
                </c:pt>
                <c:pt idx="9">
                  <c:v>0</c:v>
                </c:pt>
              </c:numCache>
            </c:numRef>
          </c:val>
        </c:ser>
        <c:ser>
          <c:idx val="3"/>
          <c:order val="3"/>
          <c:tx>
            <c:strRef>
              <c:f>データシート!$A$30</c:f>
              <c:strCache>
                <c:ptCount val="1"/>
                <c:pt idx="0">
                  <c:v>市営駐車場事業特別会計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0.06</c:v>
                </c:pt>
                <c:pt idx="4">
                  <c:v>#N/A</c:v>
                </c:pt>
                <c:pt idx="5">
                  <c:v>7.0000000000000007E-2</c:v>
                </c:pt>
                <c:pt idx="6">
                  <c:v>#N/A</c:v>
                </c:pt>
                <c:pt idx="7">
                  <c:v>0.04</c:v>
                </c:pt>
                <c:pt idx="8">
                  <c:v>#N/A</c:v>
                </c:pt>
                <c:pt idx="9">
                  <c:v>0.05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0.06</c:v>
                </c:pt>
                <c:pt idx="4">
                  <c:v>#N/A</c:v>
                </c:pt>
                <c:pt idx="5">
                  <c:v>0.32</c:v>
                </c:pt>
                <c:pt idx="6">
                  <c:v>#N/A</c:v>
                </c:pt>
                <c:pt idx="7">
                  <c:v>0.12</c:v>
                </c:pt>
                <c:pt idx="8">
                  <c:v>#N/A</c:v>
                </c:pt>
                <c:pt idx="9">
                  <c:v>0.36</c:v>
                </c:pt>
              </c:numCache>
            </c:numRef>
          </c:val>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0.64</c:v>
                </c:pt>
                <c:pt idx="2">
                  <c:v>#N/A</c:v>
                </c:pt>
                <c:pt idx="3">
                  <c:v>0.64</c:v>
                </c:pt>
                <c:pt idx="4">
                  <c:v>#N/A</c:v>
                </c:pt>
                <c:pt idx="5">
                  <c:v>0.63</c:v>
                </c:pt>
                <c:pt idx="6">
                  <c:v>#N/A</c:v>
                </c:pt>
                <c:pt idx="7">
                  <c:v>0.7</c:v>
                </c:pt>
                <c:pt idx="8">
                  <c:v>#N/A</c:v>
                </c:pt>
                <c:pt idx="9">
                  <c:v>0.8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3.31</c:v>
                </c:pt>
                <c:pt idx="2">
                  <c:v>#N/A</c:v>
                </c:pt>
                <c:pt idx="3">
                  <c:v>2.98</c:v>
                </c:pt>
                <c:pt idx="4">
                  <c:v>#N/A</c:v>
                </c:pt>
                <c:pt idx="5">
                  <c:v>2.68</c:v>
                </c:pt>
                <c:pt idx="6">
                  <c:v>#N/A</c:v>
                </c:pt>
                <c:pt idx="7">
                  <c:v>2.37</c:v>
                </c:pt>
                <c:pt idx="8">
                  <c:v>#N/A</c:v>
                </c:pt>
                <c:pt idx="9">
                  <c:v>1.89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0.95</c:v>
                </c:pt>
                <c:pt idx="2">
                  <c:v>#N/A</c:v>
                </c:pt>
                <c:pt idx="3">
                  <c:v>2.4900000000000002</c:v>
                </c:pt>
                <c:pt idx="4">
                  <c:v>#N/A</c:v>
                </c:pt>
                <c:pt idx="5">
                  <c:v>3.66</c:v>
                </c:pt>
                <c:pt idx="6">
                  <c:v>#N/A</c:v>
                </c:pt>
                <c:pt idx="7">
                  <c:v>4.67</c:v>
                </c:pt>
                <c:pt idx="8">
                  <c:v>#N/A</c:v>
                </c:pt>
                <c:pt idx="9">
                  <c:v>4.46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5.27</c:v>
                </c:pt>
                <c:pt idx="2">
                  <c:v>#N/A</c:v>
                </c:pt>
                <c:pt idx="3">
                  <c:v>4.79</c:v>
                </c:pt>
                <c:pt idx="4">
                  <c:v>#N/A</c:v>
                </c:pt>
                <c:pt idx="5">
                  <c:v>5.26</c:v>
                </c:pt>
                <c:pt idx="6">
                  <c:v>#N/A</c:v>
                </c:pt>
                <c:pt idx="7">
                  <c:v>4.5999999999999996</c:v>
                </c:pt>
                <c:pt idx="8">
                  <c:v>#N/A</c:v>
                </c:pt>
                <c:pt idx="9">
                  <c:v>4.97</c:v>
                </c:pt>
              </c:numCache>
            </c:numRef>
          </c:val>
        </c:ser>
        <c:dLbls>
          <c:showLegendKey val="0"/>
          <c:showVal val="0"/>
          <c:showCatName val="0"/>
          <c:showSerName val="0"/>
          <c:showPercent val="0"/>
          <c:showBubbleSize val="0"/>
        </c:dLbls>
        <c:gapWidth val="150"/>
        <c:overlap val="100"/>
        <c:axId val="92930816"/>
        <c:axId val="92932352"/>
      </c:barChart>
      <c:catAx>
        <c:axId val="9293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32352"/>
        <c:crosses val="autoZero"/>
        <c:auto val="1"/>
        <c:lblAlgn val="ctr"/>
        <c:lblOffset val="100"/>
        <c:tickLblSkip val="1"/>
        <c:tickMarkSkip val="1"/>
        <c:noMultiLvlLbl val="0"/>
      </c:catAx>
      <c:valAx>
        <c:axId val="9293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3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4198</c:v>
                </c:pt>
                <c:pt idx="5">
                  <c:v>4239</c:v>
                </c:pt>
                <c:pt idx="8">
                  <c:v>4416</c:v>
                </c:pt>
                <c:pt idx="11">
                  <c:v>4512</c:v>
                </c:pt>
                <c:pt idx="14">
                  <c:v>4999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139</c:v>
                </c:pt>
                <c:pt idx="3">
                  <c:v>121</c:v>
                </c:pt>
                <c:pt idx="6">
                  <c:v>115</c:v>
                </c:pt>
                <c:pt idx="9">
                  <c:v>104</c:v>
                </c:pt>
                <c:pt idx="12">
                  <c:v>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745</c:v>
                </c:pt>
                <c:pt idx="3">
                  <c:v>758</c:v>
                </c:pt>
                <c:pt idx="6">
                  <c:v>749</c:v>
                </c:pt>
                <c:pt idx="9">
                  <c:v>790</c:v>
                </c:pt>
                <c:pt idx="12">
                  <c:v>813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1650</c:v>
                </c:pt>
                <c:pt idx="3">
                  <c:v>1630</c:v>
                </c:pt>
                <c:pt idx="6">
                  <c:v>1538</c:v>
                </c:pt>
                <c:pt idx="9">
                  <c:v>1491</c:v>
                </c:pt>
                <c:pt idx="12">
                  <c:v>1403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4364</c:v>
                </c:pt>
                <c:pt idx="3">
                  <c:v>4201</c:v>
                </c:pt>
                <c:pt idx="6">
                  <c:v>4310</c:v>
                </c:pt>
                <c:pt idx="9">
                  <c:v>4353</c:v>
                </c:pt>
                <c:pt idx="12">
                  <c:v>4342</c:v>
                </c:pt>
              </c:numCache>
            </c:numRef>
          </c:val>
        </c:ser>
        <c:dLbls>
          <c:showLegendKey val="0"/>
          <c:showVal val="0"/>
          <c:showCatName val="0"/>
          <c:showSerName val="0"/>
          <c:showPercent val="0"/>
          <c:showBubbleSize val="0"/>
        </c:dLbls>
        <c:gapWidth val="100"/>
        <c:overlap val="100"/>
        <c:axId val="93832704"/>
        <c:axId val="9383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2700</c:v>
                </c:pt>
                <c:pt idx="2">
                  <c:v>#N/A</c:v>
                </c:pt>
                <c:pt idx="3">
                  <c:v>#N/A</c:v>
                </c:pt>
                <c:pt idx="4">
                  <c:v>2471</c:v>
                </c:pt>
                <c:pt idx="5">
                  <c:v>#N/A</c:v>
                </c:pt>
                <c:pt idx="6">
                  <c:v>#N/A</c:v>
                </c:pt>
                <c:pt idx="7">
                  <c:v>2296</c:v>
                </c:pt>
                <c:pt idx="8">
                  <c:v>#N/A</c:v>
                </c:pt>
                <c:pt idx="9">
                  <c:v>#N/A</c:v>
                </c:pt>
                <c:pt idx="10">
                  <c:v>2226</c:v>
                </c:pt>
                <c:pt idx="11">
                  <c:v>#N/A</c:v>
                </c:pt>
                <c:pt idx="12">
                  <c:v>#N/A</c:v>
                </c:pt>
                <c:pt idx="13">
                  <c:v>1619</c:v>
                </c:pt>
                <c:pt idx="14">
                  <c:v>#N/A</c:v>
                </c:pt>
              </c:numCache>
            </c:numRef>
          </c:val>
          <c:smooth val="0"/>
        </c:ser>
        <c:dLbls>
          <c:showLegendKey val="0"/>
          <c:showVal val="0"/>
          <c:showCatName val="0"/>
          <c:showSerName val="0"/>
          <c:showPercent val="0"/>
          <c:showBubbleSize val="0"/>
        </c:dLbls>
        <c:marker val="1"/>
        <c:smooth val="0"/>
        <c:axId val="93832704"/>
        <c:axId val="93834624"/>
      </c:lineChart>
      <c:catAx>
        <c:axId val="9383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34624"/>
        <c:crosses val="autoZero"/>
        <c:auto val="1"/>
        <c:lblAlgn val="ctr"/>
        <c:lblOffset val="100"/>
        <c:tickLblSkip val="1"/>
        <c:tickMarkSkip val="1"/>
        <c:noMultiLvlLbl val="0"/>
      </c:catAx>
      <c:valAx>
        <c:axId val="9383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3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52291</c:v>
                </c:pt>
                <c:pt idx="5">
                  <c:v>51802</c:v>
                </c:pt>
                <c:pt idx="8">
                  <c:v>52677</c:v>
                </c:pt>
                <c:pt idx="11">
                  <c:v>52391</c:v>
                </c:pt>
                <c:pt idx="14">
                  <c:v>51784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4095</c:v>
                </c:pt>
                <c:pt idx="5">
                  <c:v>4082</c:v>
                </c:pt>
                <c:pt idx="8">
                  <c:v>4134</c:v>
                </c:pt>
                <c:pt idx="11">
                  <c:v>3962</c:v>
                </c:pt>
                <c:pt idx="14">
                  <c:v>3647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5899</c:v>
                </c:pt>
                <c:pt idx="5">
                  <c:v>6541</c:v>
                </c:pt>
                <c:pt idx="8">
                  <c:v>7571</c:v>
                </c:pt>
                <c:pt idx="11">
                  <c:v>9369</c:v>
                </c:pt>
                <c:pt idx="14">
                  <c:v>10528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298</c:v>
                </c:pt>
                <c:pt idx="3">
                  <c:v>19</c:v>
                </c:pt>
                <c:pt idx="6">
                  <c:v>85</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7123</c:v>
                </c:pt>
                <c:pt idx="3">
                  <c:v>7218</c:v>
                </c:pt>
                <c:pt idx="6">
                  <c:v>7269</c:v>
                </c:pt>
                <c:pt idx="9">
                  <c:v>7258</c:v>
                </c:pt>
                <c:pt idx="12">
                  <c:v>6575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9422</c:v>
                </c:pt>
                <c:pt idx="3">
                  <c:v>8903</c:v>
                </c:pt>
                <c:pt idx="6">
                  <c:v>8632</c:v>
                </c:pt>
                <c:pt idx="9">
                  <c:v>8545</c:v>
                </c:pt>
                <c:pt idx="12">
                  <c:v>8045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29816</c:v>
                </c:pt>
                <c:pt idx="3">
                  <c:v>30487</c:v>
                </c:pt>
                <c:pt idx="6">
                  <c:v>31753</c:v>
                </c:pt>
                <c:pt idx="9">
                  <c:v>29911</c:v>
                </c:pt>
                <c:pt idx="12">
                  <c:v>27159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832</c:v>
                </c:pt>
                <c:pt idx="3">
                  <c:v>572</c:v>
                </c:pt>
                <c:pt idx="6">
                  <c:v>470</c:v>
                </c:pt>
                <c:pt idx="9">
                  <c:v>312</c:v>
                </c:pt>
                <c:pt idx="12">
                  <c:v>252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35445</c:v>
                </c:pt>
                <c:pt idx="3">
                  <c:v>33846</c:v>
                </c:pt>
                <c:pt idx="6">
                  <c:v>32773</c:v>
                </c:pt>
                <c:pt idx="9">
                  <c:v>34421</c:v>
                </c:pt>
                <c:pt idx="12">
                  <c:v>33710</c:v>
                </c:pt>
              </c:numCache>
            </c:numRef>
          </c:val>
        </c:ser>
        <c:dLbls>
          <c:showLegendKey val="0"/>
          <c:showVal val="0"/>
          <c:showCatName val="0"/>
          <c:showSerName val="0"/>
          <c:showPercent val="0"/>
          <c:showBubbleSize val="0"/>
        </c:dLbls>
        <c:gapWidth val="100"/>
        <c:overlap val="100"/>
        <c:axId val="94680960"/>
        <c:axId val="94691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20652</c:v>
                </c:pt>
                <c:pt idx="2">
                  <c:v>#N/A</c:v>
                </c:pt>
                <c:pt idx="3">
                  <c:v>#N/A</c:v>
                </c:pt>
                <c:pt idx="4">
                  <c:v>18620</c:v>
                </c:pt>
                <c:pt idx="5">
                  <c:v>#N/A</c:v>
                </c:pt>
                <c:pt idx="6">
                  <c:v>#N/A</c:v>
                </c:pt>
                <c:pt idx="7">
                  <c:v>16599</c:v>
                </c:pt>
                <c:pt idx="8">
                  <c:v>#N/A</c:v>
                </c:pt>
                <c:pt idx="9">
                  <c:v>#N/A</c:v>
                </c:pt>
                <c:pt idx="10">
                  <c:v>14725</c:v>
                </c:pt>
                <c:pt idx="11">
                  <c:v>#N/A</c:v>
                </c:pt>
                <c:pt idx="12">
                  <c:v>#N/A</c:v>
                </c:pt>
                <c:pt idx="13">
                  <c:v>9782</c:v>
                </c:pt>
                <c:pt idx="14">
                  <c:v>#N/A</c:v>
                </c:pt>
              </c:numCache>
            </c:numRef>
          </c:val>
          <c:smooth val="0"/>
        </c:ser>
        <c:dLbls>
          <c:showLegendKey val="0"/>
          <c:showVal val="0"/>
          <c:showCatName val="0"/>
          <c:showSerName val="0"/>
          <c:showPercent val="0"/>
          <c:showBubbleSize val="0"/>
        </c:dLbls>
        <c:marker val="1"/>
        <c:smooth val="0"/>
        <c:axId val="94680960"/>
        <c:axId val="94691328"/>
      </c:lineChart>
      <c:catAx>
        <c:axId val="9468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691328"/>
        <c:crosses val="autoZero"/>
        <c:auto val="1"/>
        <c:lblAlgn val="ctr"/>
        <c:lblOffset val="100"/>
        <c:tickLblSkip val="1"/>
        <c:tickMarkSkip val="1"/>
        <c:noMultiLvlLbl val="0"/>
      </c:catAx>
      <c:valAx>
        <c:axId val="9469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8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69,858
68,396
667.93
33,009,354
31,764,270
1,032,435
20,763,909
33,693,930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前年同様の数値で変化は見られない。類似団体平均との比較では、</a:t>
          </a:r>
          <a:r>
            <a:rPr lang="en-US" altLang="ja-JP" sz="1300" b="0" i="0" baseline="0">
              <a:solidFill>
                <a:schemeClr val="dk1"/>
              </a:solidFill>
              <a:latin typeface="+mn-lt"/>
              <a:ea typeface="+mn-ea"/>
              <a:cs typeface="+mn-cs"/>
            </a:rPr>
            <a:t>0.20</a:t>
          </a:r>
          <a:r>
            <a:rPr lang="ja-JP" altLang="ja-JP" sz="1300" b="0" i="0" baseline="0">
              <a:solidFill>
                <a:schemeClr val="dk1"/>
              </a:solidFill>
              <a:latin typeface="+mn-lt"/>
              <a:ea typeface="+mn-ea"/>
              <a:cs typeface="+mn-cs"/>
            </a:rPr>
            <a:t>ポイント下回っている状況である。今後も、行政改革の推進による人件費をはじめとした義務的経費の削減に取り組みながら、税収増につながる積極的な企業誘致活動や移住・定住の促進に力を入れ、財政基盤の強化と安定を図る。</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44</xdr:row>
      <xdr:rowOff>4233</xdr:rowOff>
    </xdr:to>
    <xdr:cxnSp macro="">
      <xdr:nvCxnSpPr>
        <xdr:cNvPr id="73" name="直線コネクタ 72"/>
        <xdr:cNvCxnSpPr/>
      </xdr:nvCxnSpPr>
      <xdr:spPr>
        <a:xfrm>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122061</xdr:rowOff>
    </xdr:from>
    <xdr:to>
      <xdr:col>3</xdr:col>
      <xdr:colOff>279400</xdr:colOff>
      <xdr:row>43</xdr:row>
      <xdr:rowOff>162278</xdr:rowOff>
    </xdr:to>
    <xdr:cxnSp macro="">
      <xdr:nvCxnSpPr>
        <xdr:cNvPr id="76" name="直線コネクタ 75"/>
        <xdr:cNvCxnSpPr/>
      </xdr:nvCxnSpPr>
      <xdr:spPr>
        <a:xfrm>
          <a:off x="1447800" y="74944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7"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2" name="円/楕円 91"/>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3" name="テキスト ボックス 92"/>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4" name="円/楕円 93"/>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5" name="テキスト ボックス 94"/>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前年と比較して</a:t>
          </a:r>
          <a:r>
            <a:rPr lang="en-US" altLang="ja-JP" sz="1300" b="0" i="0" baseline="0">
              <a:solidFill>
                <a:schemeClr val="dk1"/>
              </a:solidFill>
              <a:latin typeface="+mn-lt"/>
              <a:ea typeface="+mn-ea"/>
              <a:cs typeface="+mn-cs"/>
            </a:rPr>
            <a:t>0.3</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減少</a:t>
          </a:r>
          <a:r>
            <a:rPr lang="ja-JP" altLang="ja-JP" sz="1300" b="0" i="0" baseline="0">
              <a:solidFill>
                <a:schemeClr val="dk1"/>
              </a:solidFill>
              <a:latin typeface="+mn-lt"/>
              <a:ea typeface="+mn-ea"/>
              <a:cs typeface="+mn-cs"/>
            </a:rPr>
            <a:t>し、類似団体</a:t>
          </a:r>
          <a:r>
            <a:rPr lang="ja-JP" altLang="en-US" sz="1300" b="0" i="0" baseline="0">
              <a:solidFill>
                <a:schemeClr val="dk1"/>
              </a:solidFill>
              <a:latin typeface="+mn-lt"/>
              <a:ea typeface="+mn-ea"/>
              <a:cs typeface="+mn-cs"/>
            </a:rPr>
            <a:t>との</a:t>
          </a:r>
          <a:r>
            <a:rPr lang="ja-JP" altLang="ja-JP" sz="1300" b="0" i="0" baseline="0">
              <a:solidFill>
                <a:schemeClr val="dk1"/>
              </a:solidFill>
              <a:latin typeface="+mn-lt"/>
              <a:ea typeface="+mn-ea"/>
              <a:cs typeface="+mn-cs"/>
            </a:rPr>
            <a:t>平均</a:t>
          </a:r>
          <a:r>
            <a:rPr lang="ja-JP" altLang="en-US" sz="1300" b="0" i="0" baseline="0">
              <a:solidFill>
                <a:schemeClr val="dk1"/>
              </a:solidFill>
              <a:latin typeface="+mn-lt"/>
              <a:ea typeface="+mn-ea"/>
              <a:cs typeface="+mn-cs"/>
            </a:rPr>
            <a:t>は縮まったが依然高い比率となっている</a:t>
          </a:r>
          <a:r>
            <a:rPr lang="ja-JP" altLang="ja-JP" sz="1300" b="0" i="0" baseline="0">
              <a:solidFill>
                <a:schemeClr val="dk1"/>
              </a:solidFill>
              <a:latin typeface="+mn-lt"/>
              <a:ea typeface="+mn-ea"/>
              <a:cs typeface="+mn-cs"/>
            </a:rPr>
            <a:t>。人件費、公債費、補助費等の占める割合が大きいが、人件費の割合は前年よりも小さくなっている。今後も補助金・負担金等の見直しや行政改革の推進による経常経費の削減、地方債の抑制等を行い、数値の低下を目指す。</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64</xdr:row>
      <xdr:rowOff>49022</xdr:rowOff>
    </xdr:to>
    <xdr:cxnSp macro="">
      <xdr:nvCxnSpPr>
        <xdr:cNvPr id="128" name="直線コネクタ 127"/>
        <xdr:cNvCxnSpPr/>
      </xdr:nvCxnSpPr>
      <xdr:spPr>
        <a:xfrm flipV="1">
          <a:off x="4114800" y="110073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49022</xdr:rowOff>
    </xdr:to>
    <xdr:cxnSp macro="">
      <xdr:nvCxnSpPr>
        <xdr:cNvPr id="131" name="直線コネクタ 130"/>
        <xdr:cNvCxnSpPr/>
      </xdr:nvCxnSpPr>
      <xdr:spPr>
        <a:xfrm>
          <a:off x="3225800" y="1098804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762</xdr:rowOff>
    </xdr:from>
    <xdr:to>
      <xdr:col>4</xdr:col>
      <xdr:colOff>482600</xdr:colOff>
      <xdr:row>64</xdr:row>
      <xdr:rowOff>15240</xdr:rowOff>
    </xdr:to>
    <xdr:cxnSp macro="">
      <xdr:nvCxnSpPr>
        <xdr:cNvPr id="134" name="直線コネクタ 133"/>
        <xdr:cNvCxnSpPr/>
      </xdr:nvCxnSpPr>
      <xdr:spPr>
        <a:xfrm>
          <a:off x="2336800" y="109735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167386</xdr:rowOff>
    </xdr:from>
    <xdr:to>
      <xdr:col>3</xdr:col>
      <xdr:colOff>279400</xdr:colOff>
      <xdr:row>64</xdr:row>
      <xdr:rowOff>762</xdr:rowOff>
    </xdr:to>
    <xdr:cxnSp macro="">
      <xdr:nvCxnSpPr>
        <xdr:cNvPr id="137" name="直線コネクタ 136"/>
        <xdr:cNvCxnSpPr/>
      </xdr:nvCxnSpPr>
      <xdr:spPr>
        <a:xfrm>
          <a:off x="1447800" y="1096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1" name="テキスト ボックス 140"/>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7" name="円/楕円 146"/>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127271</xdr:rowOff>
    </xdr:from>
    <xdr:ext cx="762000" cy="259045"/>
    <xdr:sp macro="" textlink="">
      <xdr:nvSpPr>
        <xdr:cNvPr id="148"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169672</xdr:rowOff>
    </xdr:from>
    <xdr:to>
      <xdr:col>6</xdr:col>
      <xdr:colOff>50800</xdr:colOff>
      <xdr:row>64</xdr:row>
      <xdr:rowOff>99822</xdr:rowOff>
    </xdr:to>
    <xdr:sp macro="" textlink="">
      <xdr:nvSpPr>
        <xdr:cNvPr id="149" name="円/楕円 148"/>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84599</xdr:rowOff>
    </xdr:from>
    <xdr:ext cx="736600" cy="259045"/>
    <xdr:sp macro="" textlink="">
      <xdr:nvSpPr>
        <xdr:cNvPr id="150" name="テキスト ボックス 149"/>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1" name="円/楕円 150"/>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2" name="テキスト ボックス 151"/>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3" name="円/楕円 152"/>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36339</xdr:rowOff>
    </xdr:from>
    <xdr:ext cx="762000" cy="259045"/>
    <xdr:sp macro="" textlink="">
      <xdr:nvSpPr>
        <xdr:cNvPr id="154" name="テキスト ボックス 153"/>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116586</xdr:rowOff>
    </xdr:from>
    <xdr:to>
      <xdr:col>2</xdr:col>
      <xdr:colOff>127000</xdr:colOff>
      <xdr:row>64</xdr:row>
      <xdr:rowOff>46736</xdr:rowOff>
    </xdr:to>
    <xdr:sp macro="" textlink="">
      <xdr:nvSpPr>
        <xdr:cNvPr id="155" name="円/楕円 154"/>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31513</xdr:rowOff>
    </xdr:from>
    <xdr:ext cx="762000" cy="259045"/>
    <xdr:sp macro="" textlink="">
      <xdr:nvSpPr>
        <xdr:cNvPr id="156" name="テキスト ボックス 155"/>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[118,534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rgbClr val="FF0000"/>
              </a:solidFill>
              <a:latin typeface="+mn-lt"/>
              <a:ea typeface="+mn-ea"/>
              <a:cs typeface="+mn-cs"/>
            </a:rPr>
            <a:t>　</a:t>
          </a:r>
          <a:r>
            <a:rPr lang="ja-JP" altLang="ja-JP" sz="1300" b="0" i="0" baseline="0">
              <a:solidFill>
                <a:sysClr val="windowText" lastClr="000000"/>
              </a:solidFill>
              <a:latin typeface="+mn-lt"/>
              <a:ea typeface="+mn-ea"/>
              <a:cs typeface="+mn-cs"/>
            </a:rPr>
            <a:t>前年と比較して</a:t>
          </a:r>
          <a:r>
            <a:rPr lang="en-US" altLang="ja-JP" sz="1300" b="0" i="0" baseline="0">
              <a:solidFill>
                <a:sysClr val="windowText" lastClr="000000"/>
              </a:solidFill>
              <a:latin typeface="+mn-lt"/>
              <a:ea typeface="+mn-ea"/>
              <a:cs typeface="+mn-cs"/>
            </a:rPr>
            <a:t>3,572</a:t>
          </a:r>
          <a:r>
            <a:rPr lang="ja-JP" altLang="ja-JP" sz="1300" b="0" i="0" baseline="0">
              <a:solidFill>
                <a:sysClr val="windowText" lastClr="000000"/>
              </a:solidFill>
              <a:latin typeface="+mn-lt"/>
              <a:ea typeface="+mn-ea"/>
              <a:cs typeface="+mn-cs"/>
            </a:rPr>
            <a:t>円増加しているが、類似団体との比較では、下回っている。項目ごとに見てみると、人件費は、</a:t>
          </a:r>
          <a:r>
            <a:rPr lang="ja-JP" altLang="en-US" sz="1300" b="0" i="0" baseline="0">
              <a:solidFill>
                <a:sysClr val="windowText" lastClr="000000"/>
              </a:solidFill>
              <a:latin typeface="+mn-lt"/>
              <a:ea typeface="+mn-ea"/>
              <a:cs typeface="+mn-cs"/>
            </a:rPr>
            <a:t>給与改定と選挙の執行による影響により前年度に</a:t>
          </a:r>
          <a:r>
            <a:rPr lang="ja-JP" altLang="ja-JP" sz="1300" b="0" i="0" baseline="0">
              <a:solidFill>
                <a:sysClr val="windowText" lastClr="000000"/>
              </a:solidFill>
              <a:latin typeface="+mn-lt"/>
              <a:ea typeface="+mn-ea"/>
              <a:cs typeface="+mn-cs"/>
            </a:rPr>
            <a:t>比べて</a:t>
          </a:r>
          <a:r>
            <a:rPr lang="ja-JP" altLang="en-US" sz="1300" b="0" i="0" baseline="0">
              <a:solidFill>
                <a:sysClr val="windowText" lastClr="000000"/>
              </a:solidFill>
              <a:latin typeface="+mn-lt"/>
              <a:ea typeface="+mn-ea"/>
              <a:cs typeface="+mn-cs"/>
            </a:rPr>
            <a:t>増となっている</a:t>
          </a:r>
          <a:r>
            <a:rPr lang="ja-JP" altLang="ja-JP" sz="1300" b="0" i="0" baseline="0">
              <a:solidFill>
                <a:sysClr val="windowText" lastClr="000000"/>
              </a:solidFill>
              <a:latin typeface="+mn-lt"/>
              <a:ea typeface="+mn-ea"/>
              <a:cs typeface="+mn-cs"/>
            </a:rPr>
            <a:t>。</a:t>
          </a:r>
          <a:r>
            <a:rPr lang="ja-JP" altLang="en-US" sz="1300" b="0" i="0" baseline="0">
              <a:solidFill>
                <a:sysClr val="windowText" lastClr="000000"/>
              </a:solidFill>
              <a:latin typeface="+mn-lt"/>
              <a:ea typeface="+mn-ea"/>
              <a:cs typeface="+mn-cs"/>
            </a:rPr>
            <a:t>物件費については、臨時職員の増</a:t>
          </a:r>
          <a:r>
            <a:rPr lang="ja-JP" altLang="ja-JP" sz="1300" b="0" i="0" baseline="0">
              <a:solidFill>
                <a:schemeClr val="dk1"/>
              </a:solidFill>
              <a:latin typeface="+mn-lt"/>
              <a:ea typeface="+mn-ea"/>
              <a:cs typeface="+mn-cs"/>
            </a:rPr>
            <a:t>と選挙の執行による</a:t>
          </a:r>
          <a:r>
            <a:rPr lang="ja-JP" altLang="en-US" sz="1300" b="0" i="0" baseline="0">
              <a:solidFill>
                <a:sysClr val="windowText" lastClr="000000"/>
              </a:solidFill>
              <a:latin typeface="+mn-lt"/>
              <a:ea typeface="+mn-ea"/>
              <a:cs typeface="+mn-cs"/>
            </a:rPr>
            <a:t>影響により増加した。維持補修費については、微増となっている。</a:t>
          </a:r>
          <a:r>
            <a:rPr lang="ja-JP" altLang="ja-JP" sz="1300" b="0" i="0" baseline="0">
              <a:solidFill>
                <a:sysClr val="windowText" lastClr="000000"/>
              </a:solidFill>
              <a:latin typeface="+mn-lt"/>
              <a:ea typeface="+mn-ea"/>
              <a:cs typeface="+mn-cs"/>
            </a:rPr>
            <a:t>今後も</a:t>
          </a:r>
          <a:r>
            <a:rPr lang="ja-JP" altLang="en-US" sz="1300" b="0" i="0" baseline="0">
              <a:solidFill>
                <a:sysClr val="windowText" lastClr="000000"/>
              </a:solidFill>
              <a:latin typeface="+mn-lt"/>
              <a:ea typeface="+mn-ea"/>
              <a:cs typeface="+mn-cs"/>
            </a:rPr>
            <a:t>定員適正化計画の確実な推進と</a:t>
          </a:r>
          <a:r>
            <a:rPr lang="ja-JP" altLang="ja-JP" sz="1300" b="0" i="0" baseline="0">
              <a:solidFill>
                <a:sysClr val="windowText" lastClr="000000"/>
              </a:solidFill>
              <a:latin typeface="+mn-lt"/>
              <a:ea typeface="+mn-ea"/>
              <a:cs typeface="+mn-cs"/>
            </a:rPr>
            <a:t>経常経費の見直し等による経費削減に取り組み、数値の低下を目指す。</a:t>
          </a:r>
          <a:endParaRPr kumimoji="1" lang="ja-JP" altLang="ja-JP" sz="1300">
            <a:solidFill>
              <a:sysClr val="windowText" lastClr="000000"/>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65856</xdr:rowOff>
    </xdr:from>
    <xdr:to>
      <xdr:col>7</xdr:col>
      <xdr:colOff>152400</xdr:colOff>
      <xdr:row>81</xdr:row>
      <xdr:rowOff>83096</xdr:rowOff>
    </xdr:to>
    <xdr:cxnSp macro="">
      <xdr:nvCxnSpPr>
        <xdr:cNvPr id="189" name="直線コネクタ 188"/>
        <xdr:cNvCxnSpPr/>
      </xdr:nvCxnSpPr>
      <xdr:spPr>
        <a:xfrm>
          <a:off x="4114800" y="13953306"/>
          <a:ext cx="8382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63723</xdr:rowOff>
    </xdr:from>
    <xdr:to>
      <xdr:col>6</xdr:col>
      <xdr:colOff>0</xdr:colOff>
      <xdr:row>81</xdr:row>
      <xdr:rowOff>65856</xdr:rowOff>
    </xdr:to>
    <xdr:cxnSp macro="">
      <xdr:nvCxnSpPr>
        <xdr:cNvPr id="192" name="直線コネクタ 191"/>
        <xdr:cNvCxnSpPr/>
      </xdr:nvCxnSpPr>
      <xdr:spPr>
        <a:xfrm>
          <a:off x="3225800" y="1395117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63723</xdr:rowOff>
    </xdr:from>
    <xdr:to>
      <xdr:col>4</xdr:col>
      <xdr:colOff>482600</xdr:colOff>
      <xdr:row>81</xdr:row>
      <xdr:rowOff>92072</xdr:rowOff>
    </xdr:to>
    <xdr:cxnSp macro="">
      <xdr:nvCxnSpPr>
        <xdr:cNvPr id="195" name="直線コネクタ 194"/>
        <xdr:cNvCxnSpPr/>
      </xdr:nvCxnSpPr>
      <xdr:spPr>
        <a:xfrm flipV="1">
          <a:off x="2336800" y="13951173"/>
          <a:ext cx="889000" cy="2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89244</xdr:rowOff>
    </xdr:from>
    <xdr:to>
      <xdr:col>3</xdr:col>
      <xdr:colOff>279400</xdr:colOff>
      <xdr:row>81</xdr:row>
      <xdr:rowOff>92072</xdr:rowOff>
    </xdr:to>
    <xdr:cxnSp macro="">
      <xdr:nvCxnSpPr>
        <xdr:cNvPr id="198" name="直線コネクタ 197"/>
        <xdr:cNvCxnSpPr/>
      </xdr:nvCxnSpPr>
      <xdr:spPr>
        <a:xfrm>
          <a:off x="1447800" y="13976694"/>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32296</xdr:rowOff>
    </xdr:from>
    <xdr:to>
      <xdr:col>7</xdr:col>
      <xdr:colOff>203200</xdr:colOff>
      <xdr:row>81</xdr:row>
      <xdr:rowOff>133896</xdr:rowOff>
    </xdr:to>
    <xdr:sp macro="" textlink="">
      <xdr:nvSpPr>
        <xdr:cNvPr id="208" name="円/楕円 207"/>
        <xdr:cNvSpPr/>
      </xdr:nvSpPr>
      <xdr:spPr>
        <a:xfrm>
          <a:off x="4902200" y="139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48823</xdr:rowOff>
    </xdr:from>
    <xdr:ext cx="762000" cy="259045"/>
    <xdr:sp macro="" textlink="">
      <xdr:nvSpPr>
        <xdr:cNvPr id="209" name="人件費・物件費等の状況該当値テキスト"/>
        <xdr:cNvSpPr txBox="1"/>
      </xdr:nvSpPr>
      <xdr:spPr>
        <a:xfrm>
          <a:off x="5041900" y="1376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15056</xdr:rowOff>
    </xdr:from>
    <xdr:to>
      <xdr:col>6</xdr:col>
      <xdr:colOff>50800</xdr:colOff>
      <xdr:row>81</xdr:row>
      <xdr:rowOff>116656</xdr:rowOff>
    </xdr:to>
    <xdr:sp macro="" textlink="">
      <xdr:nvSpPr>
        <xdr:cNvPr id="210" name="円/楕円 209"/>
        <xdr:cNvSpPr/>
      </xdr:nvSpPr>
      <xdr:spPr>
        <a:xfrm>
          <a:off x="4064000" y="139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126833</xdr:rowOff>
    </xdr:from>
    <xdr:ext cx="736600" cy="259045"/>
    <xdr:sp macro="" textlink="">
      <xdr:nvSpPr>
        <xdr:cNvPr id="211" name="テキスト ボックス 210"/>
        <xdr:cNvSpPr txBox="1"/>
      </xdr:nvSpPr>
      <xdr:spPr>
        <a:xfrm>
          <a:off x="3733800" y="1367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114,962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12923</xdr:rowOff>
    </xdr:from>
    <xdr:to>
      <xdr:col>4</xdr:col>
      <xdr:colOff>533400</xdr:colOff>
      <xdr:row>81</xdr:row>
      <xdr:rowOff>114523</xdr:rowOff>
    </xdr:to>
    <xdr:sp macro="" textlink="">
      <xdr:nvSpPr>
        <xdr:cNvPr id="212" name="円/楕円 211"/>
        <xdr:cNvSpPr/>
      </xdr:nvSpPr>
      <xdr:spPr>
        <a:xfrm>
          <a:off x="3175000" y="139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124700</xdr:rowOff>
    </xdr:from>
    <xdr:ext cx="762000" cy="259045"/>
    <xdr:sp macro="" textlink="">
      <xdr:nvSpPr>
        <xdr:cNvPr id="213" name="テキスト ボックス 212"/>
        <xdr:cNvSpPr txBox="1"/>
      </xdr:nvSpPr>
      <xdr:spPr>
        <a:xfrm>
          <a:off x="2844800" y="1366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41272</xdr:rowOff>
    </xdr:from>
    <xdr:to>
      <xdr:col>3</xdr:col>
      <xdr:colOff>330200</xdr:colOff>
      <xdr:row>81</xdr:row>
      <xdr:rowOff>142872</xdr:rowOff>
    </xdr:to>
    <xdr:sp macro="" textlink="">
      <xdr:nvSpPr>
        <xdr:cNvPr id="214" name="円/楕円 213"/>
        <xdr:cNvSpPr/>
      </xdr:nvSpPr>
      <xdr:spPr>
        <a:xfrm>
          <a:off x="2286000" y="139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153049</xdr:rowOff>
    </xdr:from>
    <xdr:ext cx="762000" cy="259045"/>
    <xdr:sp macro="" textlink="">
      <xdr:nvSpPr>
        <xdr:cNvPr id="215" name="テキスト ボックス 214"/>
        <xdr:cNvSpPr txBox="1"/>
      </xdr:nvSpPr>
      <xdr:spPr>
        <a:xfrm>
          <a:off x="1955800" y="1369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120,394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38444</xdr:rowOff>
    </xdr:from>
    <xdr:to>
      <xdr:col>2</xdr:col>
      <xdr:colOff>127000</xdr:colOff>
      <xdr:row>81</xdr:row>
      <xdr:rowOff>140044</xdr:rowOff>
    </xdr:to>
    <xdr:sp macro="" textlink="">
      <xdr:nvSpPr>
        <xdr:cNvPr id="216" name="円/楕円 215"/>
        <xdr:cNvSpPr/>
      </xdr:nvSpPr>
      <xdr:spPr>
        <a:xfrm>
          <a:off x="1397000" y="139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150221</xdr:rowOff>
    </xdr:from>
    <xdr:ext cx="762000" cy="259045"/>
    <xdr:sp macro="" textlink="">
      <xdr:nvSpPr>
        <xdr:cNvPr id="217" name="テキスト ボックス 216"/>
        <xdr:cNvSpPr txBox="1"/>
      </xdr:nvSpPr>
      <xdr:spPr>
        <a:xfrm>
          <a:off x="1066800" y="136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給与改定の影響により、</a:t>
          </a:r>
          <a:r>
            <a:rPr lang="ja-JP" altLang="ja-JP" sz="1300" b="0" i="0" baseline="0">
              <a:solidFill>
                <a:schemeClr val="dk1"/>
              </a:solidFill>
              <a:latin typeface="+mn-lt"/>
              <a:ea typeface="+mn-ea"/>
              <a:cs typeface="+mn-cs"/>
            </a:rPr>
            <a:t>前年と比較して</a:t>
          </a:r>
          <a:r>
            <a:rPr lang="en-US" altLang="ja-JP" sz="1300" b="0" i="0" baseline="0">
              <a:solidFill>
                <a:schemeClr val="dk1"/>
              </a:solidFill>
              <a:latin typeface="+mn-lt"/>
              <a:ea typeface="+mn-ea"/>
              <a:cs typeface="+mn-cs"/>
            </a:rPr>
            <a:t>0.3</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上昇</a:t>
          </a:r>
          <a:r>
            <a:rPr lang="ja-JP" altLang="ja-JP" sz="1300" b="0" i="0" baseline="0">
              <a:solidFill>
                <a:schemeClr val="dk1"/>
              </a:solidFill>
              <a:latin typeface="+mn-lt"/>
              <a:ea typeface="+mn-ea"/>
              <a:cs typeface="+mn-cs"/>
            </a:rPr>
            <a:t>した</a:t>
          </a:r>
          <a:r>
            <a:rPr lang="ja-JP" altLang="en-US" sz="1300" b="0" i="0" baseline="0">
              <a:solidFill>
                <a:schemeClr val="dk1"/>
              </a:solidFill>
              <a:latin typeface="+mn-lt"/>
              <a:ea typeface="+mn-ea"/>
              <a:cs typeface="+mn-cs"/>
            </a:rPr>
            <a:t>が</a:t>
          </a:r>
          <a:r>
            <a:rPr lang="ja-JP" altLang="ja-JP" sz="1300" b="0" i="0" baseline="0">
              <a:solidFill>
                <a:schemeClr val="dk1"/>
              </a:solidFill>
              <a:latin typeface="+mn-lt"/>
              <a:ea typeface="+mn-ea"/>
              <a:cs typeface="+mn-cs"/>
            </a:rPr>
            <a:t>、類似団体平均も同様に</a:t>
          </a:r>
          <a:r>
            <a:rPr lang="ja-JP" altLang="en-US" sz="1300" b="0" i="0" baseline="0">
              <a:solidFill>
                <a:schemeClr val="dk1"/>
              </a:solidFill>
              <a:latin typeface="+mn-lt"/>
              <a:ea typeface="+mn-ea"/>
              <a:cs typeface="+mn-cs"/>
            </a:rPr>
            <a:t>上昇</a:t>
          </a:r>
          <a:r>
            <a:rPr lang="ja-JP" altLang="ja-JP" sz="1300" b="0" i="0" baseline="0">
              <a:solidFill>
                <a:schemeClr val="dk1"/>
              </a:solidFill>
              <a:latin typeface="+mn-lt"/>
              <a:ea typeface="+mn-ea"/>
              <a:cs typeface="+mn-cs"/>
            </a:rPr>
            <a:t>して</a:t>
          </a:r>
          <a:r>
            <a:rPr lang="ja-JP" altLang="en-US" sz="1300" b="0" i="0" baseline="0">
              <a:solidFill>
                <a:schemeClr val="dk1"/>
              </a:solidFill>
              <a:latin typeface="+mn-lt"/>
              <a:ea typeface="+mn-ea"/>
              <a:cs typeface="+mn-cs"/>
            </a:rPr>
            <a:t>おり</a:t>
          </a:r>
          <a:r>
            <a:rPr lang="ja-JP" altLang="ja-JP" sz="1300" b="0" i="0" baseline="0">
              <a:solidFill>
                <a:schemeClr val="dk1"/>
              </a:solidFill>
              <a:latin typeface="+mn-lt"/>
              <a:ea typeface="+mn-ea"/>
              <a:cs typeface="+mn-cs"/>
            </a:rPr>
            <a:t>、平均を下回る数値である。旧来の給与体系では、類似団体の平均を上回る水準となっていたが、平成</a:t>
          </a:r>
          <a:r>
            <a:rPr lang="en-US" altLang="ja-JP" sz="1300" b="0" i="0" baseline="0">
              <a:solidFill>
                <a:schemeClr val="dk1"/>
              </a:solidFill>
              <a:latin typeface="+mn-lt"/>
              <a:ea typeface="+mn-ea"/>
              <a:cs typeface="+mn-cs"/>
            </a:rPr>
            <a:t>18</a:t>
          </a:r>
          <a:r>
            <a:rPr lang="ja-JP" altLang="ja-JP" sz="1300" b="0" i="0" baseline="0">
              <a:solidFill>
                <a:schemeClr val="dk1"/>
              </a:solidFill>
              <a:latin typeface="+mn-lt"/>
              <a:ea typeface="+mn-ea"/>
              <a:cs typeface="+mn-cs"/>
            </a:rPr>
            <a:t>年の市町村合併を機に、昇格基準の見直しや職員手当の適正化等給与制度の抜本的な改革に取り組んだ結果である。今後も適正な給与水準の維持を図っていく。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87</xdr:row>
      <xdr:rowOff>50800</xdr:rowOff>
    </xdr:to>
    <xdr:cxnSp macro="">
      <xdr:nvCxnSpPr>
        <xdr:cNvPr id="246" name="直線コネクタ 245"/>
        <xdr:cNvCxnSpPr/>
      </xdr:nvCxnSpPr>
      <xdr:spPr>
        <a:xfrm flipV="1">
          <a:off x="17018000" y="13840884"/>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47"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48" name="直線コネクタ 247"/>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49"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0" name="直線コネクタ 249"/>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20461</xdr:rowOff>
    </xdr:from>
    <xdr:to>
      <xdr:col>24</xdr:col>
      <xdr:colOff>558800</xdr:colOff>
      <xdr:row>81</xdr:row>
      <xdr:rowOff>60678</xdr:rowOff>
    </xdr:to>
    <xdr:cxnSp macro="">
      <xdr:nvCxnSpPr>
        <xdr:cNvPr id="251" name="直線コネクタ 250"/>
        <xdr:cNvCxnSpPr/>
      </xdr:nvCxnSpPr>
      <xdr:spPr>
        <a:xfrm>
          <a:off x="16179800" y="139079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2"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3" name="フローチャート : 判断 252"/>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20461</xdr:rowOff>
    </xdr:from>
    <xdr:to>
      <xdr:col>23</xdr:col>
      <xdr:colOff>406400</xdr:colOff>
      <xdr:row>87</xdr:row>
      <xdr:rowOff>64205</xdr:rowOff>
    </xdr:to>
    <xdr:cxnSp macro="">
      <xdr:nvCxnSpPr>
        <xdr:cNvPr id="254" name="直線コネクタ 253"/>
        <xdr:cNvCxnSpPr/>
      </xdr:nvCxnSpPr>
      <xdr:spPr>
        <a:xfrm flipV="1">
          <a:off x="15290800" y="13907911"/>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95955</xdr:rowOff>
    </xdr:from>
    <xdr:to>
      <xdr:col>23</xdr:col>
      <xdr:colOff>457200</xdr:colOff>
      <xdr:row>84</xdr:row>
      <xdr:rowOff>26105</xdr:rowOff>
    </xdr:to>
    <xdr:sp macro="" textlink="">
      <xdr:nvSpPr>
        <xdr:cNvPr id="255" name="フローチャート : 判断 254"/>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10882</xdr:rowOff>
    </xdr:from>
    <xdr:ext cx="736600" cy="259045"/>
    <xdr:sp macro="" textlink="">
      <xdr:nvSpPr>
        <xdr:cNvPr id="256" name="テキスト ボックス 255"/>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23989</xdr:rowOff>
    </xdr:from>
    <xdr:to>
      <xdr:col>22</xdr:col>
      <xdr:colOff>203200</xdr:colOff>
      <xdr:row>87</xdr:row>
      <xdr:rowOff>64205</xdr:rowOff>
    </xdr:to>
    <xdr:cxnSp macro="">
      <xdr:nvCxnSpPr>
        <xdr:cNvPr id="257" name="直線コネクタ 256"/>
        <xdr:cNvCxnSpPr/>
      </xdr:nvCxnSpPr>
      <xdr:spPr>
        <a:xfrm>
          <a:off x="14401800" y="1494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58" name="フローチャート : 判断 257"/>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59" name="テキスト ボックス 25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87489</xdr:rowOff>
    </xdr:from>
    <xdr:to>
      <xdr:col>21</xdr:col>
      <xdr:colOff>0</xdr:colOff>
      <xdr:row>87</xdr:row>
      <xdr:rowOff>23989</xdr:rowOff>
    </xdr:to>
    <xdr:cxnSp macro="">
      <xdr:nvCxnSpPr>
        <xdr:cNvPr id="260" name="直線コネクタ 259"/>
        <xdr:cNvCxnSpPr/>
      </xdr:nvCxnSpPr>
      <xdr:spPr>
        <a:xfrm>
          <a:off x="13512800" y="13974939"/>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1" name="フローチャート : 判断 260"/>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2" name="テキスト ボックス 261"/>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3" name="フローチャート : 判断 262"/>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128711</xdr:rowOff>
    </xdr:from>
    <xdr:ext cx="762000" cy="259045"/>
    <xdr:sp macro="" textlink="">
      <xdr:nvSpPr>
        <xdr:cNvPr id="264" name="テキスト ボックス 263"/>
        <xdr:cNvSpPr txBox="1"/>
      </xdr:nvSpPr>
      <xdr:spPr>
        <a:xfrm>
          <a:off x="13131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9878</xdr:rowOff>
    </xdr:from>
    <xdr:to>
      <xdr:col>24</xdr:col>
      <xdr:colOff>609600</xdr:colOff>
      <xdr:row>81</xdr:row>
      <xdr:rowOff>111478</xdr:rowOff>
    </xdr:to>
    <xdr:sp macro="" textlink="">
      <xdr:nvSpPr>
        <xdr:cNvPr id="270" name="円/楕円 269"/>
        <xdr:cNvSpPr/>
      </xdr:nvSpPr>
      <xdr:spPr>
        <a:xfrm>
          <a:off x="169672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102605</xdr:rowOff>
    </xdr:from>
    <xdr:ext cx="762000" cy="259045"/>
    <xdr:sp macro="" textlink="">
      <xdr:nvSpPr>
        <xdr:cNvPr id="271" name="給与水準   （国との比較）該当値テキスト"/>
        <xdr:cNvSpPr txBox="1"/>
      </xdr:nvSpPr>
      <xdr:spPr>
        <a:xfrm>
          <a:off x="17106900" y="1381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141111</xdr:rowOff>
    </xdr:from>
    <xdr:to>
      <xdr:col>23</xdr:col>
      <xdr:colOff>457200</xdr:colOff>
      <xdr:row>81</xdr:row>
      <xdr:rowOff>71261</xdr:rowOff>
    </xdr:to>
    <xdr:sp macro="" textlink="">
      <xdr:nvSpPr>
        <xdr:cNvPr id="272" name="円/楕円 271"/>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81438</xdr:rowOff>
    </xdr:from>
    <xdr:ext cx="736600" cy="259045"/>
    <xdr:sp macro="" textlink="">
      <xdr:nvSpPr>
        <xdr:cNvPr id="273" name="テキスト ボックス 272"/>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13405</xdr:rowOff>
    </xdr:from>
    <xdr:to>
      <xdr:col>22</xdr:col>
      <xdr:colOff>254000</xdr:colOff>
      <xdr:row>87</xdr:row>
      <xdr:rowOff>115005</xdr:rowOff>
    </xdr:to>
    <xdr:sp macro="" textlink="">
      <xdr:nvSpPr>
        <xdr:cNvPr id="274" name="円/楕円 273"/>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125182</xdr:rowOff>
    </xdr:from>
    <xdr:ext cx="762000" cy="259045"/>
    <xdr:sp macro="" textlink="">
      <xdr:nvSpPr>
        <xdr:cNvPr id="275" name="テキスト ボックス 274"/>
        <xdr:cNvSpPr txBox="1"/>
      </xdr:nvSpPr>
      <xdr:spPr>
        <a:xfrm>
          <a:off x="14909800" y="146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144639</xdr:rowOff>
    </xdr:from>
    <xdr:to>
      <xdr:col>21</xdr:col>
      <xdr:colOff>50800</xdr:colOff>
      <xdr:row>87</xdr:row>
      <xdr:rowOff>74789</xdr:rowOff>
    </xdr:to>
    <xdr:sp macro="" textlink="">
      <xdr:nvSpPr>
        <xdr:cNvPr id="276" name="円/楕円 275"/>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84966</xdr:rowOff>
    </xdr:from>
    <xdr:ext cx="762000" cy="259045"/>
    <xdr:sp macro="" textlink="">
      <xdr:nvSpPr>
        <xdr:cNvPr id="277" name="テキスト ボックス 276"/>
        <xdr:cNvSpPr txBox="1"/>
      </xdr:nvSpPr>
      <xdr:spPr>
        <a:xfrm>
          <a:off x="14020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36689</xdr:rowOff>
    </xdr:from>
    <xdr:to>
      <xdr:col>19</xdr:col>
      <xdr:colOff>533400</xdr:colOff>
      <xdr:row>81</xdr:row>
      <xdr:rowOff>138289</xdr:rowOff>
    </xdr:to>
    <xdr:sp macro="" textlink="">
      <xdr:nvSpPr>
        <xdr:cNvPr id="278" name="円/楕円 277"/>
        <xdr:cNvSpPr/>
      </xdr:nvSpPr>
      <xdr:spPr>
        <a:xfrm>
          <a:off x="13462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148466</xdr:rowOff>
    </xdr:from>
    <xdr:ext cx="762000" cy="259045"/>
    <xdr:sp macro="" textlink="">
      <xdr:nvSpPr>
        <xdr:cNvPr id="279" name="テキスト ボックス 278"/>
        <xdr:cNvSpPr txBox="1"/>
      </xdr:nvSpPr>
      <xdr:spPr>
        <a:xfrm>
          <a:off x="13131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前年と比較して</a:t>
          </a:r>
          <a:r>
            <a:rPr lang="en-US" altLang="ja-JP" sz="1300" b="0" i="0" baseline="0">
              <a:solidFill>
                <a:schemeClr val="dk1"/>
              </a:solidFill>
              <a:latin typeface="+mn-lt"/>
              <a:ea typeface="+mn-ea"/>
              <a:cs typeface="+mn-cs"/>
            </a:rPr>
            <a:t>0.23</a:t>
          </a:r>
          <a:r>
            <a:rPr lang="ja-JP" altLang="ja-JP" sz="1300" b="0" i="0" baseline="0">
              <a:solidFill>
                <a:schemeClr val="dk1"/>
              </a:solidFill>
              <a:latin typeface="+mn-lt"/>
              <a:ea typeface="+mn-ea"/>
              <a:cs typeface="+mn-cs"/>
            </a:rPr>
            <a:t>人下降し</a:t>
          </a:r>
          <a:r>
            <a:rPr lang="ja-JP" altLang="en-US" sz="1300" b="0" i="0" baseline="0">
              <a:solidFill>
                <a:schemeClr val="dk1"/>
              </a:solidFill>
              <a:latin typeface="+mn-lt"/>
              <a:ea typeface="+mn-ea"/>
              <a:cs typeface="+mn-cs"/>
            </a:rPr>
            <a:t>類似団体の平均値との差も縮まってきている</a:t>
          </a:r>
          <a:r>
            <a:rPr lang="ja-JP" altLang="ja-JP" sz="1300" b="0" i="0" baseline="0">
              <a:solidFill>
                <a:schemeClr val="dk1"/>
              </a:solidFill>
              <a:latin typeface="+mn-lt"/>
              <a:ea typeface="+mn-ea"/>
              <a:cs typeface="+mn-cs"/>
            </a:rPr>
            <a:t>。定員適正化計画により、平成</a:t>
          </a:r>
          <a:r>
            <a:rPr lang="en-US" altLang="ja-JP" sz="1300" b="0" i="0" baseline="0">
              <a:solidFill>
                <a:schemeClr val="dk1"/>
              </a:solidFill>
              <a:latin typeface="+mn-lt"/>
              <a:ea typeface="+mn-ea"/>
              <a:cs typeface="+mn-cs"/>
            </a:rPr>
            <a:t>18</a:t>
          </a:r>
          <a:r>
            <a:rPr lang="ja-JP" altLang="ja-JP" sz="1300" b="0" i="0" baseline="0">
              <a:solidFill>
                <a:schemeClr val="dk1"/>
              </a:solidFill>
              <a:latin typeface="+mn-lt"/>
              <a:ea typeface="+mn-ea"/>
              <a:cs typeface="+mn-cs"/>
            </a:rPr>
            <a:t>年の市町村合併以降、確実に</a:t>
          </a:r>
          <a:r>
            <a:rPr lang="ja-JP" altLang="en-US" sz="1300" b="0" i="0" baseline="0">
              <a:solidFill>
                <a:schemeClr val="dk1"/>
              </a:solidFill>
              <a:latin typeface="+mn-lt"/>
              <a:ea typeface="+mn-ea"/>
              <a:cs typeface="+mn-cs"/>
            </a:rPr>
            <a:t>職員数を削減してきたことによるものである。今後も、</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26</a:t>
          </a:r>
          <a:r>
            <a:rPr lang="ja-JP" altLang="ja-JP" sz="1300" b="0" i="0" baseline="0">
              <a:solidFill>
                <a:schemeClr val="dk1"/>
              </a:solidFill>
              <a:latin typeface="+mn-lt"/>
              <a:ea typeface="+mn-ea"/>
              <a:cs typeface="+mn-cs"/>
            </a:rPr>
            <a:t>年度からの第</a:t>
          </a:r>
          <a:r>
            <a:rPr lang="en-US" altLang="ja-JP" sz="1300" b="0" i="0" baseline="0">
              <a:solidFill>
                <a:schemeClr val="dk1"/>
              </a:solidFill>
              <a:latin typeface="+mn-lt"/>
              <a:ea typeface="+mn-ea"/>
              <a:cs typeface="+mn-cs"/>
            </a:rPr>
            <a:t>2</a:t>
          </a:r>
          <a:r>
            <a:rPr lang="ja-JP" altLang="ja-JP" sz="1300" b="0" i="0" baseline="0">
              <a:solidFill>
                <a:schemeClr val="dk1"/>
              </a:solidFill>
              <a:latin typeface="+mn-lt"/>
              <a:ea typeface="+mn-ea"/>
              <a:cs typeface="+mn-cs"/>
            </a:rPr>
            <a:t>次定員適正化計画により、住民サービスを低下させることなく、民間委託や臨時職員の活用により適正な職員数となるよう</a:t>
          </a:r>
          <a:r>
            <a:rPr lang="ja-JP" altLang="en-US" sz="1300" b="0" i="0" baseline="0">
              <a:solidFill>
                <a:schemeClr val="dk1"/>
              </a:solidFill>
              <a:latin typeface="+mn-lt"/>
              <a:ea typeface="+mn-ea"/>
              <a:cs typeface="+mn-cs"/>
            </a:rPr>
            <a:t>取り組んでいく</a:t>
          </a:r>
          <a:r>
            <a:rPr lang="ja-JP" altLang="ja-JP" sz="1300" b="0" i="0" baseline="0">
              <a:solidFill>
                <a:schemeClr val="dk1"/>
              </a:solidFill>
              <a:latin typeface="+mn-lt"/>
              <a:ea typeface="+mn-ea"/>
              <a:cs typeface="+mn-cs"/>
            </a:rPr>
            <a:t>。</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165100</xdr:rowOff>
    </xdr:from>
    <xdr:to>
      <xdr:col>24</xdr:col>
      <xdr:colOff>558800</xdr:colOff>
      <xdr:row>63</xdr:row>
      <xdr:rowOff>39899</xdr:rowOff>
    </xdr:to>
    <xdr:cxnSp macro="">
      <xdr:nvCxnSpPr>
        <xdr:cNvPr id="314" name="直線コネクタ 313"/>
        <xdr:cNvCxnSpPr/>
      </xdr:nvCxnSpPr>
      <xdr:spPr>
        <a:xfrm flipV="1">
          <a:off x="16179800" y="10795000"/>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5"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39899</xdr:rowOff>
    </xdr:from>
    <xdr:to>
      <xdr:col>23</xdr:col>
      <xdr:colOff>406400</xdr:colOff>
      <xdr:row>63</xdr:row>
      <xdr:rowOff>47943</xdr:rowOff>
    </xdr:to>
    <xdr:cxnSp macro="">
      <xdr:nvCxnSpPr>
        <xdr:cNvPr id="317" name="直線コネクタ 316"/>
        <xdr:cNvCxnSpPr/>
      </xdr:nvCxnSpPr>
      <xdr:spPr>
        <a:xfrm flipV="1">
          <a:off x="15290800" y="1084124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19" name="テキスト ボックス 318"/>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47943</xdr:rowOff>
    </xdr:from>
    <xdr:to>
      <xdr:col>22</xdr:col>
      <xdr:colOff>203200</xdr:colOff>
      <xdr:row>63</xdr:row>
      <xdr:rowOff>108268</xdr:rowOff>
    </xdr:to>
    <xdr:cxnSp macro="">
      <xdr:nvCxnSpPr>
        <xdr:cNvPr id="320" name="直線コネクタ 319"/>
        <xdr:cNvCxnSpPr/>
      </xdr:nvCxnSpPr>
      <xdr:spPr>
        <a:xfrm flipV="1">
          <a:off x="14401800" y="108492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22" name="テキスト ボックス 321"/>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108268</xdr:rowOff>
    </xdr:from>
    <xdr:to>
      <xdr:col>21</xdr:col>
      <xdr:colOff>0</xdr:colOff>
      <xdr:row>63</xdr:row>
      <xdr:rowOff>134408</xdr:rowOff>
    </xdr:to>
    <xdr:cxnSp macro="">
      <xdr:nvCxnSpPr>
        <xdr:cNvPr id="323" name="直線コネクタ 322"/>
        <xdr:cNvCxnSpPr/>
      </xdr:nvCxnSpPr>
      <xdr:spPr>
        <a:xfrm flipV="1">
          <a:off x="13512800" y="10909618"/>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20443</xdr:rowOff>
    </xdr:from>
    <xdr:ext cx="762000" cy="259045"/>
    <xdr:sp macro="" textlink="">
      <xdr:nvSpPr>
        <xdr:cNvPr id="325" name="テキスト ボックス 324"/>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6" name="フローチャート : 判断 325"/>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21924</xdr:rowOff>
    </xdr:from>
    <xdr:ext cx="762000" cy="259045"/>
    <xdr:sp macro="" textlink="">
      <xdr:nvSpPr>
        <xdr:cNvPr id="327" name="テキスト ボックス 326"/>
        <xdr:cNvSpPr txBox="1"/>
      </xdr:nvSpPr>
      <xdr:spPr>
        <a:xfrm>
          <a:off x="13131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114300</xdr:rowOff>
    </xdr:from>
    <xdr:to>
      <xdr:col>24</xdr:col>
      <xdr:colOff>609600</xdr:colOff>
      <xdr:row>63</xdr:row>
      <xdr:rowOff>44450</xdr:rowOff>
    </xdr:to>
    <xdr:sp macro="" textlink="">
      <xdr:nvSpPr>
        <xdr:cNvPr id="333" name="円/楕円 332"/>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86377</xdr:rowOff>
    </xdr:from>
    <xdr:ext cx="762000" cy="259045"/>
    <xdr:sp macro="" textlink="">
      <xdr:nvSpPr>
        <xdr:cNvPr id="334" name="定員管理の状況該当値テキスト"/>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160549</xdr:rowOff>
    </xdr:from>
    <xdr:to>
      <xdr:col>23</xdr:col>
      <xdr:colOff>457200</xdr:colOff>
      <xdr:row>63</xdr:row>
      <xdr:rowOff>90699</xdr:rowOff>
    </xdr:to>
    <xdr:sp macro="" textlink="">
      <xdr:nvSpPr>
        <xdr:cNvPr id="335" name="円/楕円 334"/>
        <xdr:cNvSpPr/>
      </xdr:nvSpPr>
      <xdr:spPr>
        <a:xfrm>
          <a:off x="16129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75476</xdr:rowOff>
    </xdr:from>
    <xdr:ext cx="736600" cy="259045"/>
    <xdr:sp macro="" textlink="">
      <xdr:nvSpPr>
        <xdr:cNvPr id="336" name="テキスト ボックス 335"/>
        <xdr:cNvSpPr txBox="1"/>
      </xdr:nvSpPr>
      <xdr:spPr>
        <a:xfrm>
          <a:off x="15798800" y="1087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168593</xdr:rowOff>
    </xdr:from>
    <xdr:to>
      <xdr:col>22</xdr:col>
      <xdr:colOff>254000</xdr:colOff>
      <xdr:row>63</xdr:row>
      <xdr:rowOff>98743</xdr:rowOff>
    </xdr:to>
    <xdr:sp macro="" textlink="">
      <xdr:nvSpPr>
        <xdr:cNvPr id="337" name="円/楕円 336"/>
        <xdr:cNvSpPr/>
      </xdr:nvSpPr>
      <xdr:spPr>
        <a:xfrm>
          <a:off x="15240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83520</xdr:rowOff>
    </xdr:from>
    <xdr:ext cx="762000" cy="259045"/>
    <xdr:sp macro="" textlink="">
      <xdr:nvSpPr>
        <xdr:cNvPr id="338" name="テキスト ボックス 337"/>
        <xdr:cNvSpPr txBox="1"/>
      </xdr:nvSpPr>
      <xdr:spPr>
        <a:xfrm>
          <a:off x="14909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57468</xdr:rowOff>
    </xdr:from>
    <xdr:to>
      <xdr:col>21</xdr:col>
      <xdr:colOff>50800</xdr:colOff>
      <xdr:row>63</xdr:row>
      <xdr:rowOff>159068</xdr:rowOff>
    </xdr:to>
    <xdr:sp macro="" textlink="">
      <xdr:nvSpPr>
        <xdr:cNvPr id="339" name="円/楕円 338"/>
        <xdr:cNvSpPr/>
      </xdr:nvSpPr>
      <xdr:spPr>
        <a:xfrm>
          <a:off x="14351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143845</xdr:rowOff>
    </xdr:from>
    <xdr:ext cx="762000" cy="259045"/>
    <xdr:sp macro="" textlink="">
      <xdr:nvSpPr>
        <xdr:cNvPr id="340" name="テキスト ボックス 339"/>
        <xdr:cNvSpPr txBox="1"/>
      </xdr:nvSpPr>
      <xdr:spPr>
        <a:xfrm>
          <a:off x="14020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83608</xdr:rowOff>
    </xdr:from>
    <xdr:to>
      <xdr:col>19</xdr:col>
      <xdr:colOff>533400</xdr:colOff>
      <xdr:row>64</xdr:row>
      <xdr:rowOff>13758</xdr:rowOff>
    </xdr:to>
    <xdr:sp macro="" textlink="">
      <xdr:nvSpPr>
        <xdr:cNvPr id="341" name="円/楕円 340"/>
        <xdr:cNvSpPr/>
      </xdr:nvSpPr>
      <xdr:spPr>
        <a:xfrm>
          <a:off x="13462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169985</xdr:rowOff>
    </xdr:from>
    <xdr:ext cx="762000" cy="259045"/>
    <xdr:sp macro="" textlink="">
      <xdr:nvSpPr>
        <xdr:cNvPr id="342" name="テキスト ボックス 341"/>
        <xdr:cNvSpPr txBox="1"/>
      </xdr:nvSpPr>
      <xdr:spPr>
        <a:xfrm>
          <a:off x="13131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新たな地方債の発行抑制を行い、地方財残高を計画的に減少していることから、前年と比較して</a:t>
          </a:r>
          <a:r>
            <a:rPr lang="en-US" altLang="ja-JP" sz="1300" b="0" i="0" baseline="0">
              <a:solidFill>
                <a:schemeClr val="dk1"/>
              </a:solidFill>
              <a:latin typeface="+mn-lt"/>
              <a:ea typeface="+mn-ea"/>
              <a:cs typeface="+mn-cs"/>
            </a:rPr>
            <a:t>1.8</a:t>
          </a:r>
          <a:r>
            <a:rPr lang="ja-JP" altLang="ja-JP" sz="1300" b="0" i="0" baseline="0">
              <a:solidFill>
                <a:schemeClr val="dk1"/>
              </a:solidFill>
              <a:latin typeface="+mn-lt"/>
              <a:ea typeface="+mn-ea"/>
              <a:cs typeface="+mn-cs"/>
            </a:rPr>
            <a:t>ポイント改善したが、類似団体平均</a:t>
          </a:r>
          <a:r>
            <a:rPr lang="ja-JP" altLang="en-US" sz="1300" b="0" i="0" baseline="0">
              <a:solidFill>
                <a:schemeClr val="dk1"/>
              </a:solidFill>
              <a:latin typeface="+mn-lt"/>
              <a:ea typeface="+mn-ea"/>
              <a:cs typeface="+mn-cs"/>
            </a:rPr>
            <a:t>との比較では、</a:t>
          </a:r>
          <a:r>
            <a:rPr lang="en-US" altLang="ja-JP" sz="1300" b="0" i="0" baseline="0">
              <a:solidFill>
                <a:schemeClr val="dk1"/>
              </a:solidFill>
              <a:latin typeface="+mn-lt"/>
              <a:ea typeface="+mn-ea"/>
              <a:cs typeface="+mn-cs"/>
            </a:rPr>
            <a:t>3.9</a:t>
          </a:r>
          <a:r>
            <a:rPr lang="ja-JP" altLang="ja-JP" sz="1300" b="0" i="0" baseline="0">
              <a:solidFill>
                <a:schemeClr val="dk1"/>
              </a:solidFill>
              <a:latin typeface="+mn-lt"/>
              <a:ea typeface="+mn-ea"/>
              <a:cs typeface="+mn-cs"/>
            </a:rPr>
            <a:t>ポイント上回っている。平成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年度伊那市土地開発公社解散に伴う第三セクター改革推進債の償還、大型事業の償還や病院事業・下水道事業への公債費相当分の補助が依然続</a:t>
          </a:r>
          <a:r>
            <a:rPr lang="ja-JP" altLang="en-US" sz="1300" b="0" i="0" baseline="0">
              <a:solidFill>
                <a:schemeClr val="dk1"/>
              </a:solidFill>
              <a:latin typeface="+mn-lt"/>
              <a:ea typeface="+mn-ea"/>
              <a:cs typeface="+mn-cs"/>
            </a:rPr>
            <a:t>くため</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急激な数値の改善は難しいが</a:t>
          </a:r>
          <a:r>
            <a:rPr lang="ja-JP" altLang="ja-JP" sz="1300" b="0" i="0" baseline="0">
              <a:solidFill>
                <a:schemeClr val="dk1"/>
              </a:solidFill>
              <a:latin typeface="+mn-lt"/>
              <a:ea typeface="+mn-ea"/>
              <a:cs typeface="+mn-cs"/>
            </a:rPr>
            <a:t>、伊那市財政健全化プログラムに従い、新たな地方債の発行抑制、歳出削減等に取組み数値の更なる改善に取り組む。</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164737</xdr:rowOff>
    </xdr:from>
    <xdr:to>
      <xdr:col>24</xdr:col>
      <xdr:colOff>558800</xdr:colOff>
      <xdr:row>43</xdr:row>
      <xdr:rowOff>40096</xdr:rowOff>
    </xdr:to>
    <xdr:cxnSp macro="">
      <xdr:nvCxnSpPr>
        <xdr:cNvPr id="372" name="直線コネクタ 371"/>
        <xdr:cNvCxnSpPr/>
      </xdr:nvCxnSpPr>
      <xdr:spPr>
        <a:xfrm flipV="1">
          <a:off x="17018000" y="6336937"/>
          <a:ext cx="0" cy="1075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12173</xdr:rowOff>
    </xdr:from>
    <xdr:ext cx="762000" cy="259045"/>
    <xdr:sp macro="" textlink="">
      <xdr:nvSpPr>
        <xdr:cNvPr id="373" name="公債費負担の状況最小値テキスト"/>
        <xdr:cNvSpPr txBox="1"/>
      </xdr:nvSpPr>
      <xdr:spPr>
        <a:xfrm>
          <a:off x="17106900" y="738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43</xdr:row>
      <xdr:rowOff>40096</xdr:rowOff>
    </xdr:from>
    <xdr:to>
      <xdr:col>24</xdr:col>
      <xdr:colOff>647700</xdr:colOff>
      <xdr:row>43</xdr:row>
      <xdr:rowOff>40096</xdr:rowOff>
    </xdr:to>
    <xdr:cxnSp macro="">
      <xdr:nvCxnSpPr>
        <xdr:cNvPr id="374" name="直線コネクタ 373"/>
        <xdr:cNvCxnSpPr/>
      </xdr:nvCxnSpPr>
      <xdr:spPr>
        <a:xfrm>
          <a:off x="16929100" y="741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79664</xdr:rowOff>
    </xdr:from>
    <xdr:ext cx="762000" cy="259045"/>
    <xdr:sp macro="" textlink="">
      <xdr:nvSpPr>
        <xdr:cNvPr id="375"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36</xdr:row>
      <xdr:rowOff>164737</xdr:rowOff>
    </xdr:from>
    <xdr:to>
      <xdr:col>24</xdr:col>
      <xdr:colOff>647700</xdr:colOff>
      <xdr:row>36</xdr:row>
      <xdr:rowOff>164737</xdr:rowOff>
    </xdr:to>
    <xdr:cxnSp macro="">
      <xdr:nvCxnSpPr>
        <xdr:cNvPr id="376" name="直線コネクタ 375"/>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121920</xdr:rowOff>
    </xdr:from>
    <xdr:to>
      <xdr:col>24</xdr:col>
      <xdr:colOff>558800</xdr:colOff>
      <xdr:row>43</xdr:row>
      <xdr:rowOff>74567</xdr:rowOff>
    </xdr:to>
    <xdr:cxnSp macro="">
      <xdr:nvCxnSpPr>
        <xdr:cNvPr id="377" name="直線コネクタ 376"/>
        <xdr:cNvCxnSpPr/>
      </xdr:nvCxnSpPr>
      <xdr:spPr>
        <a:xfrm flipV="1">
          <a:off x="16179800" y="7322820"/>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161670</xdr:rowOff>
    </xdr:from>
    <xdr:ext cx="762000" cy="259045"/>
    <xdr:sp macro="" textlink="">
      <xdr:nvSpPr>
        <xdr:cNvPr id="378" name="公債費負担の状況平均値テキスト"/>
        <xdr:cNvSpPr txBox="1"/>
      </xdr:nvSpPr>
      <xdr:spPr>
        <a:xfrm>
          <a:off x="17106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379" name="フローチャート : 判断 378"/>
        <xdr:cNvSpPr/>
      </xdr:nvSpPr>
      <xdr:spPr>
        <a:xfrm>
          <a:off x="16967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74567</xdr:rowOff>
    </xdr:from>
    <xdr:to>
      <xdr:col>23</xdr:col>
      <xdr:colOff>406400</xdr:colOff>
      <xdr:row>43</xdr:row>
      <xdr:rowOff>136616</xdr:rowOff>
    </xdr:to>
    <xdr:cxnSp macro="">
      <xdr:nvCxnSpPr>
        <xdr:cNvPr id="380" name="直線コネクタ 379"/>
        <xdr:cNvCxnSpPr/>
      </xdr:nvCxnSpPr>
      <xdr:spPr>
        <a:xfrm flipV="1">
          <a:off x="15290800" y="74469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1" name="フローチャート : 判断 380"/>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2" name="テキスト ボックス 381"/>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136616</xdr:rowOff>
    </xdr:from>
    <xdr:to>
      <xdr:col>22</xdr:col>
      <xdr:colOff>203200</xdr:colOff>
      <xdr:row>44</xdr:row>
      <xdr:rowOff>47897</xdr:rowOff>
    </xdr:to>
    <xdr:cxnSp macro="">
      <xdr:nvCxnSpPr>
        <xdr:cNvPr id="383" name="直線コネクタ 382"/>
        <xdr:cNvCxnSpPr/>
      </xdr:nvCxnSpPr>
      <xdr:spPr>
        <a:xfrm flipV="1">
          <a:off x="14401800" y="750896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104684</xdr:rowOff>
    </xdr:from>
    <xdr:to>
      <xdr:col>22</xdr:col>
      <xdr:colOff>254000</xdr:colOff>
      <xdr:row>42</xdr:row>
      <xdr:rowOff>34834</xdr:rowOff>
    </xdr:to>
    <xdr:sp macro="" textlink="">
      <xdr:nvSpPr>
        <xdr:cNvPr id="384" name="フローチャート : 判断 383"/>
        <xdr:cNvSpPr/>
      </xdr:nvSpPr>
      <xdr:spPr>
        <a:xfrm>
          <a:off x="15240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45011</xdr:rowOff>
    </xdr:from>
    <xdr:ext cx="762000" cy="259045"/>
    <xdr:sp macro="" textlink="">
      <xdr:nvSpPr>
        <xdr:cNvPr id="385" name="テキスト ボックス 384"/>
        <xdr:cNvSpPr txBox="1"/>
      </xdr:nvSpPr>
      <xdr:spPr>
        <a:xfrm>
          <a:off x="14909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47897</xdr:rowOff>
    </xdr:from>
    <xdr:to>
      <xdr:col>21</xdr:col>
      <xdr:colOff>0</xdr:colOff>
      <xdr:row>44</xdr:row>
      <xdr:rowOff>137523</xdr:rowOff>
    </xdr:to>
    <xdr:cxnSp macro="">
      <xdr:nvCxnSpPr>
        <xdr:cNvPr id="386" name="直線コネクタ 385"/>
        <xdr:cNvCxnSpPr/>
      </xdr:nvCxnSpPr>
      <xdr:spPr>
        <a:xfrm flipV="1">
          <a:off x="13512800" y="759169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152944</xdr:rowOff>
    </xdr:from>
    <xdr:to>
      <xdr:col>21</xdr:col>
      <xdr:colOff>50800</xdr:colOff>
      <xdr:row>42</xdr:row>
      <xdr:rowOff>83094</xdr:rowOff>
    </xdr:to>
    <xdr:sp macro="" textlink="">
      <xdr:nvSpPr>
        <xdr:cNvPr id="387" name="フローチャート : 判断 386"/>
        <xdr:cNvSpPr/>
      </xdr:nvSpPr>
      <xdr:spPr>
        <a:xfrm>
          <a:off x="14351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93271</xdr:rowOff>
    </xdr:from>
    <xdr:ext cx="762000" cy="259045"/>
    <xdr:sp macro="" textlink="">
      <xdr:nvSpPr>
        <xdr:cNvPr id="388" name="テキスト ボックス 387"/>
        <xdr:cNvSpPr txBox="1"/>
      </xdr:nvSpPr>
      <xdr:spPr>
        <a:xfrm>
          <a:off x="14020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153851</xdr:rowOff>
    </xdr:from>
    <xdr:to>
      <xdr:col>19</xdr:col>
      <xdr:colOff>533400</xdr:colOff>
      <xdr:row>43</xdr:row>
      <xdr:rowOff>84001</xdr:rowOff>
    </xdr:to>
    <xdr:sp macro="" textlink="">
      <xdr:nvSpPr>
        <xdr:cNvPr id="389" name="フローチャート : 判断 388"/>
        <xdr:cNvSpPr/>
      </xdr:nvSpPr>
      <xdr:spPr>
        <a:xfrm>
          <a:off x="13462000" y="735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94178</xdr:rowOff>
    </xdr:from>
    <xdr:ext cx="762000" cy="259045"/>
    <xdr:sp macro="" textlink="">
      <xdr:nvSpPr>
        <xdr:cNvPr id="390" name="テキスト ボックス 389"/>
        <xdr:cNvSpPr txBox="1"/>
      </xdr:nvSpPr>
      <xdr:spPr>
        <a:xfrm>
          <a:off x="13131800" y="712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71120</xdr:rowOff>
    </xdr:from>
    <xdr:to>
      <xdr:col>24</xdr:col>
      <xdr:colOff>609600</xdr:colOff>
      <xdr:row>43</xdr:row>
      <xdr:rowOff>1270</xdr:rowOff>
    </xdr:to>
    <xdr:sp macro="" textlink="">
      <xdr:nvSpPr>
        <xdr:cNvPr id="396" name="円/楕円 395"/>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138447</xdr:rowOff>
    </xdr:from>
    <xdr:ext cx="762000" cy="259045"/>
    <xdr:sp macro="" textlink="">
      <xdr:nvSpPr>
        <xdr:cNvPr id="397" name="公債費負担の状況該当値テキスト"/>
        <xdr:cNvSpPr txBox="1"/>
      </xdr:nvSpPr>
      <xdr:spPr>
        <a:xfrm>
          <a:off x="17106900" y="716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23767</xdr:rowOff>
    </xdr:from>
    <xdr:to>
      <xdr:col>23</xdr:col>
      <xdr:colOff>457200</xdr:colOff>
      <xdr:row>43</xdr:row>
      <xdr:rowOff>125367</xdr:rowOff>
    </xdr:to>
    <xdr:sp macro="" textlink="">
      <xdr:nvSpPr>
        <xdr:cNvPr id="398" name="円/楕円 397"/>
        <xdr:cNvSpPr/>
      </xdr:nvSpPr>
      <xdr:spPr>
        <a:xfrm>
          <a:off x="16129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110144</xdr:rowOff>
    </xdr:from>
    <xdr:ext cx="736600" cy="259045"/>
    <xdr:sp macro="" textlink="">
      <xdr:nvSpPr>
        <xdr:cNvPr id="399" name="テキスト ボックス 398"/>
        <xdr:cNvSpPr txBox="1"/>
      </xdr:nvSpPr>
      <xdr:spPr>
        <a:xfrm>
          <a:off x="15798800" y="748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85816</xdr:rowOff>
    </xdr:from>
    <xdr:to>
      <xdr:col>22</xdr:col>
      <xdr:colOff>254000</xdr:colOff>
      <xdr:row>44</xdr:row>
      <xdr:rowOff>15966</xdr:rowOff>
    </xdr:to>
    <xdr:sp macro="" textlink="">
      <xdr:nvSpPr>
        <xdr:cNvPr id="400" name="円/楕円 399"/>
        <xdr:cNvSpPr/>
      </xdr:nvSpPr>
      <xdr:spPr>
        <a:xfrm>
          <a:off x="15240000" y="7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743</xdr:rowOff>
    </xdr:from>
    <xdr:ext cx="762000" cy="259045"/>
    <xdr:sp macro="" textlink="">
      <xdr:nvSpPr>
        <xdr:cNvPr id="401" name="テキスト ボックス 400"/>
        <xdr:cNvSpPr txBox="1"/>
      </xdr:nvSpPr>
      <xdr:spPr>
        <a:xfrm>
          <a:off x="14909800" y="754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168547</xdr:rowOff>
    </xdr:from>
    <xdr:to>
      <xdr:col>21</xdr:col>
      <xdr:colOff>50800</xdr:colOff>
      <xdr:row>44</xdr:row>
      <xdr:rowOff>98697</xdr:rowOff>
    </xdr:to>
    <xdr:sp macro="" textlink="">
      <xdr:nvSpPr>
        <xdr:cNvPr id="402" name="円/楕円 401"/>
        <xdr:cNvSpPr/>
      </xdr:nvSpPr>
      <xdr:spPr>
        <a:xfrm>
          <a:off x="14351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83474</xdr:rowOff>
    </xdr:from>
    <xdr:ext cx="762000" cy="259045"/>
    <xdr:sp macro="" textlink="">
      <xdr:nvSpPr>
        <xdr:cNvPr id="403" name="テキスト ボックス 402"/>
        <xdr:cNvSpPr txBox="1"/>
      </xdr:nvSpPr>
      <xdr:spPr>
        <a:xfrm>
          <a:off x="14020800" y="76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86723</xdr:rowOff>
    </xdr:from>
    <xdr:to>
      <xdr:col>19</xdr:col>
      <xdr:colOff>533400</xdr:colOff>
      <xdr:row>45</xdr:row>
      <xdr:rowOff>16873</xdr:rowOff>
    </xdr:to>
    <xdr:sp macro="" textlink="">
      <xdr:nvSpPr>
        <xdr:cNvPr id="404" name="円/楕円 403"/>
        <xdr:cNvSpPr/>
      </xdr:nvSpPr>
      <xdr:spPr>
        <a:xfrm>
          <a:off x="13462000" y="76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1650</xdr:rowOff>
    </xdr:from>
    <xdr:ext cx="762000" cy="259045"/>
    <xdr:sp macro="" textlink="">
      <xdr:nvSpPr>
        <xdr:cNvPr id="405" name="テキスト ボックス 404"/>
        <xdr:cNvSpPr txBox="1"/>
      </xdr:nvSpPr>
      <xdr:spPr>
        <a:xfrm>
          <a:off x="13131800" y="771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新たな地方債の発行抑制や基金への積み増し等により、前年と比較して</a:t>
          </a:r>
          <a:r>
            <a:rPr lang="en-US" altLang="ja-JP" sz="1300" b="0" i="0" baseline="0">
              <a:solidFill>
                <a:schemeClr val="dk1"/>
              </a:solidFill>
              <a:latin typeface="+mn-lt"/>
              <a:ea typeface="+mn-ea"/>
              <a:cs typeface="+mn-cs"/>
            </a:rPr>
            <a:t>28.4</a:t>
          </a:r>
          <a:r>
            <a:rPr lang="ja-JP" altLang="ja-JP" sz="1300" b="0" i="0" baseline="0">
              <a:solidFill>
                <a:schemeClr val="dk1"/>
              </a:solidFill>
              <a:latin typeface="+mn-lt"/>
              <a:ea typeface="+mn-ea"/>
              <a:cs typeface="+mn-cs"/>
            </a:rPr>
            <a:t>ポイント改善し、類似団体平均に</a:t>
          </a:r>
          <a:r>
            <a:rPr lang="ja-JP" altLang="en-US" sz="1300" b="0" i="0" baseline="0">
              <a:solidFill>
                <a:schemeClr val="dk1"/>
              </a:solidFill>
              <a:latin typeface="+mn-lt"/>
              <a:ea typeface="+mn-ea"/>
              <a:cs typeface="+mn-cs"/>
            </a:rPr>
            <a:t>近づいてきている</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引き続き財政健全化に取り組み</a:t>
          </a:r>
          <a:r>
            <a:rPr lang="ja-JP" altLang="ja-JP" sz="1300" b="0" i="0" baseline="0">
              <a:solidFill>
                <a:schemeClr val="dk1"/>
              </a:solidFill>
              <a:latin typeface="+mn-lt"/>
              <a:ea typeface="+mn-ea"/>
              <a:cs typeface="+mn-cs"/>
            </a:rPr>
            <a:t>、基金への積立等により、</a:t>
          </a:r>
          <a:r>
            <a:rPr lang="ja-JP" altLang="en-US" sz="1300" b="0" i="0" baseline="0">
              <a:solidFill>
                <a:schemeClr val="dk1"/>
              </a:solidFill>
              <a:latin typeface="+mn-lt"/>
              <a:ea typeface="+mn-ea"/>
              <a:cs typeface="+mn-cs"/>
            </a:rPr>
            <a:t>さらに数値の改善を目指す。</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90291</xdr:rowOff>
    </xdr:from>
    <xdr:to>
      <xdr:col>24</xdr:col>
      <xdr:colOff>558800</xdr:colOff>
      <xdr:row>19</xdr:row>
      <xdr:rowOff>73720</xdr:rowOff>
    </xdr:to>
    <xdr:cxnSp macro="">
      <xdr:nvCxnSpPr>
        <xdr:cNvPr id="441" name="直線コネクタ 440"/>
        <xdr:cNvCxnSpPr/>
      </xdr:nvCxnSpPr>
      <xdr:spPr>
        <a:xfrm flipV="1">
          <a:off x="16179800" y="3004941"/>
          <a:ext cx="838200" cy="32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2"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73720</xdr:rowOff>
    </xdr:from>
    <xdr:to>
      <xdr:col>23</xdr:col>
      <xdr:colOff>406400</xdr:colOff>
      <xdr:row>20</xdr:row>
      <xdr:rowOff>47051</xdr:rowOff>
    </xdr:to>
    <xdr:cxnSp macro="">
      <xdr:nvCxnSpPr>
        <xdr:cNvPr id="444" name="直線コネクタ 443"/>
        <xdr:cNvCxnSpPr/>
      </xdr:nvCxnSpPr>
      <xdr:spPr>
        <a:xfrm flipV="1">
          <a:off x="15290800" y="333127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6" name="テキスト ボックス 445"/>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47051</xdr:rowOff>
    </xdr:from>
    <xdr:to>
      <xdr:col>22</xdr:col>
      <xdr:colOff>203200</xdr:colOff>
      <xdr:row>21</xdr:row>
      <xdr:rowOff>36467</xdr:rowOff>
    </xdr:to>
    <xdr:cxnSp macro="">
      <xdr:nvCxnSpPr>
        <xdr:cNvPr id="447" name="直線コネクタ 446"/>
        <xdr:cNvCxnSpPr/>
      </xdr:nvCxnSpPr>
      <xdr:spPr>
        <a:xfrm flipV="1">
          <a:off x="14401800" y="347605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8" name="フローチャート : 判断 447"/>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9" name="テキスト ボックス 448"/>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36467</xdr:rowOff>
    </xdr:from>
    <xdr:to>
      <xdr:col>21</xdr:col>
      <xdr:colOff>0</xdr:colOff>
      <xdr:row>21</xdr:row>
      <xdr:rowOff>158266</xdr:rowOff>
    </xdr:to>
    <xdr:cxnSp macro="">
      <xdr:nvCxnSpPr>
        <xdr:cNvPr id="450" name="直線コネクタ 449"/>
        <xdr:cNvCxnSpPr/>
      </xdr:nvCxnSpPr>
      <xdr:spPr>
        <a:xfrm flipV="1">
          <a:off x="13512800" y="3636917"/>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51" name="フローチャート : 判断 450"/>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2" name="テキスト ボックス 451"/>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3" name="フローチャート : 判断 452"/>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8060</xdr:rowOff>
    </xdr:from>
    <xdr:ext cx="762000" cy="259045"/>
    <xdr:sp macro="" textlink="">
      <xdr:nvSpPr>
        <xdr:cNvPr id="454" name="テキスト ボックス 453"/>
        <xdr:cNvSpPr txBox="1"/>
      </xdr:nvSpPr>
      <xdr:spPr>
        <a:xfrm>
          <a:off x="13131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39491</xdr:rowOff>
    </xdr:from>
    <xdr:to>
      <xdr:col>24</xdr:col>
      <xdr:colOff>609600</xdr:colOff>
      <xdr:row>17</xdr:row>
      <xdr:rowOff>141091</xdr:rowOff>
    </xdr:to>
    <xdr:sp macro="" textlink="">
      <xdr:nvSpPr>
        <xdr:cNvPr id="460" name="円/楕円 459"/>
        <xdr:cNvSpPr/>
      </xdr:nvSpPr>
      <xdr:spPr>
        <a:xfrm>
          <a:off x="16967200" y="29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11568</xdr:rowOff>
    </xdr:from>
    <xdr:ext cx="762000" cy="259045"/>
    <xdr:sp macro="" textlink="">
      <xdr:nvSpPr>
        <xdr:cNvPr id="461" name="将来負担の状況該当値テキスト"/>
        <xdr:cNvSpPr txBox="1"/>
      </xdr:nvSpPr>
      <xdr:spPr>
        <a:xfrm>
          <a:off x="17106900" y="292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22920</xdr:rowOff>
    </xdr:from>
    <xdr:to>
      <xdr:col>23</xdr:col>
      <xdr:colOff>457200</xdr:colOff>
      <xdr:row>19</xdr:row>
      <xdr:rowOff>124520</xdr:rowOff>
    </xdr:to>
    <xdr:sp macro="" textlink="">
      <xdr:nvSpPr>
        <xdr:cNvPr id="462" name="円/楕円 461"/>
        <xdr:cNvSpPr/>
      </xdr:nvSpPr>
      <xdr:spPr>
        <a:xfrm>
          <a:off x="16129000" y="32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109297</xdr:rowOff>
    </xdr:from>
    <xdr:ext cx="736600" cy="259045"/>
    <xdr:sp macro="" textlink="">
      <xdr:nvSpPr>
        <xdr:cNvPr id="463" name="テキスト ボックス 462"/>
        <xdr:cNvSpPr txBox="1"/>
      </xdr:nvSpPr>
      <xdr:spPr>
        <a:xfrm>
          <a:off x="15798800" y="336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167701</xdr:rowOff>
    </xdr:from>
    <xdr:to>
      <xdr:col>22</xdr:col>
      <xdr:colOff>254000</xdr:colOff>
      <xdr:row>20</xdr:row>
      <xdr:rowOff>97851</xdr:rowOff>
    </xdr:to>
    <xdr:sp macro="" textlink="">
      <xdr:nvSpPr>
        <xdr:cNvPr id="464" name="円/楕円 463"/>
        <xdr:cNvSpPr/>
      </xdr:nvSpPr>
      <xdr:spPr>
        <a:xfrm>
          <a:off x="15240000" y="34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82628</xdr:rowOff>
    </xdr:from>
    <xdr:ext cx="762000" cy="259045"/>
    <xdr:sp macro="" textlink="">
      <xdr:nvSpPr>
        <xdr:cNvPr id="465" name="テキスト ボックス 464"/>
        <xdr:cNvSpPr txBox="1"/>
      </xdr:nvSpPr>
      <xdr:spPr>
        <a:xfrm>
          <a:off x="14909800" y="351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157117</xdr:rowOff>
    </xdr:from>
    <xdr:to>
      <xdr:col>21</xdr:col>
      <xdr:colOff>50800</xdr:colOff>
      <xdr:row>21</xdr:row>
      <xdr:rowOff>87267</xdr:rowOff>
    </xdr:to>
    <xdr:sp macro="" textlink="">
      <xdr:nvSpPr>
        <xdr:cNvPr id="466" name="円/楕円 465"/>
        <xdr:cNvSpPr/>
      </xdr:nvSpPr>
      <xdr:spPr>
        <a:xfrm>
          <a:off x="14351000" y="35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72044</xdr:rowOff>
    </xdr:from>
    <xdr:ext cx="762000" cy="259045"/>
    <xdr:sp macro="" textlink="">
      <xdr:nvSpPr>
        <xdr:cNvPr id="467" name="テキスト ボックス 466"/>
        <xdr:cNvSpPr txBox="1"/>
      </xdr:nvSpPr>
      <xdr:spPr>
        <a:xfrm>
          <a:off x="14020800" y="367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107466</xdr:rowOff>
    </xdr:from>
    <xdr:to>
      <xdr:col>19</xdr:col>
      <xdr:colOff>533400</xdr:colOff>
      <xdr:row>22</xdr:row>
      <xdr:rowOff>37616</xdr:rowOff>
    </xdr:to>
    <xdr:sp macro="" textlink="">
      <xdr:nvSpPr>
        <xdr:cNvPr id="468" name="円/楕円 467"/>
        <xdr:cNvSpPr/>
      </xdr:nvSpPr>
      <xdr:spPr>
        <a:xfrm>
          <a:off x="13462000" y="37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22393</xdr:rowOff>
    </xdr:from>
    <xdr:ext cx="762000" cy="259045"/>
    <xdr:sp macro="" textlink="">
      <xdr:nvSpPr>
        <xdr:cNvPr id="469" name="テキスト ボックス 468"/>
        <xdr:cNvSpPr txBox="1"/>
      </xdr:nvSpPr>
      <xdr:spPr>
        <a:xfrm>
          <a:off x="13131800" y="379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69,858
68,396
667.93
33,009,354
31,764,270
1,032,435
20,763,909
33,693,930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給与改定と選挙の執行による影響から</a:t>
          </a:r>
          <a:r>
            <a:rPr lang="ja-JP" altLang="ja-JP" sz="1300" b="0" i="0" baseline="0">
              <a:solidFill>
                <a:schemeClr val="dk1"/>
              </a:solidFill>
              <a:latin typeface="+mn-lt"/>
              <a:ea typeface="+mn-ea"/>
              <a:cs typeface="+mn-cs"/>
            </a:rPr>
            <a:t>昨年度より</a:t>
          </a:r>
          <a:r>
            <a:rPr lang="en-US" altLang="ja-JP" sz="1300" b="0" i="0" baseline="0">
              <a:solidFill>
                <a:schemeClr val="dk1"/>
              </a:solidFill>
              <a:latin typeface="+mn-lt"/>
              <a:ea typeface="+mn-ea"/>
              <a:cs typeface="+mn-cs"/>
            </a:rPr>
            <a:t>0.8</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増加したが</a:t>
          </a:r>
          <a:r>
            <a:rPr lang="ja-JP" altLang="ja-JP" sz="1300" b="0" i="0" baseline="0">
              <a:solidFill>
                <a:schemeClr val="dk1"/>
              </a:solidFill>
              <a:latin typeface="+mn-lt"/>
              <a:ea typeface="+mn-ea"/>
              <a:cs typeface="+mn-cs"/>
            </a:rPr>
            <a:t>、類似団体平均を</a:t>
          </a:r>
          <a:r>
            <a:rPr lang="en-US" altLang="ja-JP" sz="1300" b="0" i="0" baseline="0">
              <a:solidFill>
                <a:schemeClr val="dk1"/>
              </a:solidFill>
              <a:latin typeface="+mn-lt"/>
              <a:ea typeface="+mn-ea"/>
              <a:cs typeface="+mn-cs"/>
            </a:rPr>
            <a:t>3.3</a:t>
          </a:r>
          <a:r>
            <a:rPr lang="ja-JP" altLang="ja-JP" sz="1300" b="0" i="0" baseline="0">
              <a:solidFill>
                <a:schemeClr val="dk1"/>
              </a:solidFill>
              <a:latin typeface="+mn-lt"/>
              <a:ea typeface="+mn-ea"/>
              <a:cs typeface="+mn-cs"/>
            </a:rPr>
            <a:t>ポイント下回っており、類似団体では低い水準となっている。これは市町村合併に伴い、給与制度全般についての見直しを行ったことや定員適正化計画の実施のほか、民間委託や臨時職員の活用によるものと思われる。</a:t>
          </a:r>
          <a:r>
            <a:rPr lang="ja-JP" altLang="en-US" sz="1300" b="0" i="0" baseline="0">
              <a:solidFill>
                <a:schemeClr val="dk1"/>
              </a:solidFill>
              <a:latin typeface="+mn-lt"/>
              <a:ea typeface="+mn-ea"/>
              <a:cs typeface="+mn-cs"/>
            </a:rPr>
            <a:t>引き続き</a:t>
          </a:r>
          <a:r>
            <a:rPr lang="ja-JP" altLang="ja-JP" sz="1300" b="0" i="0" baseline="0">
              <a:solidFill>
                <a:schemeClr val="dk1"/>
              </a:solidFill>
              <a:latin typeface="+mn-lt"/>
              <a:ea typeface="+mn-ea"/>
              <a:cs typeface="+mn-cs"/>
            </a:rPr>
            <a:t>第</a:t>
          </a:r>
          <a:r>
            <a:rPr lang="en-US" altLang="ja-JP" sz="1300" b="0" i="0" baseline="0">
              <a:solidFill>
                <a:schemeClr val="dk1"/>
              </a:solidFill>
              <a:latin typeface="+mn-lt"/>
              <a:ea typeface="+mn-ea"/>
              <a:cs typeface="+mn-cs"/>
            </a:rPr>
            <a:t>2</a:t>
          </a:r>
          <a:r>
            <a:rPr lang="ja-JP" altLang="ja-JP" sz="1300" b="0" i="0" baseline="0">
              <a:solidFill>
                <a:schemeClr val="dk1"/>
              </a:solidFill>
              <a:latin typeface="+mn-lt"/>
              <a:ea typeface="+mn-ea"/>
              <a:cs typeface="+mn-cs"/>
            </a:rPr>
            <a:t>次定員適正化計画に基づき、行政サービスを低下させることなく、福祉事業などの諸施策を充実させていくため、適正な人員配置を行っていく。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133350</xdr:rowOff>
    </xdr:to>
    <xdr:cxnSp macro="">
      <xdr:nvCxnSpPr>
        <xdr:cNvPr id="64" name="直線コネクタ 63"/>
        <xdr:cNvCxnSpPr/>
      </xdr:nvCxnSpPr>
      <xdr:spPr>
        <a:xfrm>
          <a:off x="3987800" y="6032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95250</xdr:rowOff>
    </xdr:to>
    <xdr:cxnSp macro="">
      <xdr:nvCxnSpPr>
        <xdr:cNvPr id="67" name="直線コネクタ 66"/>
        <xdr:cNvCxnSpPr/>
      </xdr:nvCxnSpPr>
      <xdr:spPr>
        <a:xfrm flipV="1">
          <a:off x="3098800" y="603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95250</xdr:rowOff>
    </xdr:from>
    <xdr:to>
      <xdr:col>4</xdr:col>
      <xdr:colOff>346075</xdr:colOff>
      <xdr:row>36</xdr:row>
      <xdr:rowOff>25400</xdr:rowOff>
    </xdr:to>
    <xdr:cxnSp macro="">
      <xdr:nvCxnSpPr>
        <xdr:cNvPr id="70" name="直線コネクタ 69"/>
        <xdr:cNvCxnSpPr/>
      </xdr:nvCxnSpPr>
      <xdr:spPr>
        <a:xfrm flipV="1">
          <a:off x="2209800" y="609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25400</xdr:rowOff>
    </xdr:from>
    <xdr:to>
      <xdr:col>3</xdr:col>
      <xdr:colOff>142875</xdr:colOff>
      <xdr:row>37</xdr:row>
      <xdr:rowOff>19050</xdr:rowOff>
    </xdr:to>
    <xdr:cxnSp macro="">
      <xdr:nvCxnSpPr>
        <xdr:cNvPr id="73" name="直線コネクタ 72"/>
        <xdr:cNvCxnSpPr/>
      </xdr:nvCxnSpPr>
      <xdr:spPr>
        <a:xfrm flipV="1">
          <a:off x="1320800" y="6197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82550</xdr:rowOff>
    </xdr:from>
    <xdr:to>
      <xdr:col>7</xdr:col>
      <xdr:colOff>66675</xdr:colOff>
      <xdr:row>36</xdr:row>
      <xdr:rowOff>12700</xdr:rowOff>
    </xdr:to>
    <xdr:sp macro="" textlink="">
      <xdr:nvSpPr>
        <xdr:cNvPr id="83" name="円/楕円 82"/>
        <xdr:cNvSpPr/>
      </xdr:nvSpPr>
      <xdr:spPr>
        <a:xfrm>
          <a:off x="47752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99077</xdr:rowOff>
    </xdr:from>
    <xdr:ext cx="762000" cy="259045"/>
    <xdr:sp macro="" textlink="">
      <xdr:nvSpPr>
        <xdr:cNvPr id="84" name="人件費該当値テキスト"/>
        <xdr:cNvSpPr txBox="1"/>
      </xdr:nvSpPr>
      <xdr:spPr>
        <a:xfrm>
          <a:off x="4914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5" name="円/楕円 84"/>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6" name="テキスト ボックス 85"/>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44450</xdr:rowOff>
    </xdr:from>
    <xdr:to>
      <xdr:col>4</xdr:col>
      <xdr:colOff>396875</xdr:colOff>
      <xdr:row>35</xdr:row>
      <xdr:rowOff>146050</xdr:rowOff>
    </xdr:to>
    <xdr:sp macro="" textlink="">
      <xdr:nvSpPr>
        <xdr:cNvPr id="87" name="円/楕円 86"/>
        <xdr:cNvSpPr/>
      </xdr:nvSpPr>
      <xdr:spPr>
        <a:xfrm>
          <a:off x="3048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156227</xdr:rowOff>
    </xdr:from>
    <xdr:ext cx="762000" cy="259045"/>
    <xdr:sp macro="" textlink="">
      <xdr:nvSpPr>
        <xdr:cNvPr id="88" name="テキスト ボックス 87"/>
        <xdr:cNvSpPr txBox="1"/>
      </xdr:nvSpPr>
      <xdr:spPr>
        <a:xfrm>
          <a:off x="2717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146050</xdr:rowOff>
    </xdr:from>
    <xdr:to>
      <xdr:col>3</xdr:col>
      <xdr:colOff>193675</xdr:colOff>
      <xdr:row>36</xdr:row>
      <xdr:rowOff>76200</xdr:rowOff>
    </xdr:to>
    <xdr:sp macro="" textlink="">
      <xdr:nvSpPr>
        <xdr:cNvPr id="89" name="円/楕円 88"/>
        <xdr:cNvSpPr/>
      </xdr:nvSpPr>
      <xdr:spPr>
        <a:xfrm>
          <a:off x="2159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86377</xdr:rowOff>
    </xdr:from>
    <xdr:ext cx="762000" cy="259045"/>
    <xdr:sp macro="" textlink="">
      <xdr:nvSpPr>
        <xdr:cNvPr id="90" name="テキスト ボックス 89"/>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139700</xdr:rowOff>
    </xdr:from>
    <xdr:to>
      <xdr:col>1</xdr:col>
      <xdr:colOff>676275</xdr:colOff>
      <xdr:row>37</xdr:row>
      <xdr:rowOff>69850</xdr:rowOff>
    </xdr:to>
    <xdr:sp macro="" textlink="">
      <xdr:nvSpPr>
        <xdr:cNvPr id="91" name="円/楕円 90"/>
        <xdr:cNvSpPr/>
      </xdr:nvSpPr>
      <xdr:spPr>
        <a:xfrm>
          <a:off x="1270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80027</xdr:rowOff>
    </xdr:from>
    <xdr:ext cx="762000" cy="259045"/>
    <xdr:sp macro="" textlink="">
      <xdr:nvSpPr>
        <xdr:cNvPr id="92" name="テキスト ボックス 91"/>
        <xdr:cNvSpPr txBox="1"/>
      </xdr:nvSpPr>
      <xdr:spPr>
        <a:xfrm>
          <a:off x="939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前年度より</a:t>
          </a:r>
          <a:r>
            <a:rPr lang="en-US" altLang="ja-JP" sz="1300" b="0" i="0" baseline="0">
              <a:solidFill>
                <a:schemeClr val="dk1"/>
              </a:solidFill>
              <a:latin typeface="+mn-lt"/>
              <a:ea typeface="+mn-ea"/>
              <a:cs typeface="+mn-cs"/>
            </a:rPr>
            <a:t>0.5</a:t>
          </a:r>
          <a:r>
            <a:rPr lang="ja-JP" altLang="ja-JP" sz="1300" b="0" i="0" baseline="0">
              <a:solidFill>
                <a:schemeClr val="dk1"/>
              </a:solidFill>
              <a:latin typeface="+mn-lt"/>
              <a:ea typeface="+mn-ea"/>
              <a:cs typeface="+mn-cs"/>
            </a:rPr>
            <a:t>ポイント上昇したが、類似団体平均は</a:t>
          </a:r>
          <a:r>
            <a:rPr lang="en-US" altLang="ja-JP" sz="1300" b="0" i="0" baseline="0">
              <a:solidFill>
                <a:schemeClr val="dk1"/>
              </a:solidFill>
              <a:latin typeface="+mn-lt"/>
              <a:ea typeface="+mn-ea"/>
              <a:cs typeface="+mn-cs"/>
            </a:rPr>
            <a:t>0.7</a:t>
          </a:r>
          <a:r>
            <a:rPr lang="ja-JP" altLang="ja-JP" sz="1300" b="0" i="0" baseline="0">
              <a:solidFill>
                <a:schemeClr val="dk1"/>
              </a:solidFill>
              <a:latin typeface="+mn-lt"/>
              <a:ea typeface="+mn-ea"/>
              <a:cs typeface="+mn-cs"/>
            </a:rPr>
            <a:t>ポイント上昇しており</a:t>
          </a:r>
          <a:r>
            <a:rPr lang="ja-JP" altLang="en-US" sz="1300" b="0" i="0" baseline="0">
              <a:solidFill>
                <a:schemeClr val="dk1"/>
              </a:solidFill>
              <a:latin typeface="+mn-lt"/>
              <a:ea typeface="+mn-ea"/>
              <a:cs typeface="+mn-cs"/>
            </a:rPr>
            <a:t>、類似団体との比較では、物件費の経常収支私立に占める割合は低いほうとなっている。財政健全化の取組みの中で、歳出削減に取り組んでいる成果が表れているが、</a:t>
          </a:r>
          <a:r>
            <a:rPr lang="ja-JP" altLang="ja-JP" sz="1300" b="0" i="0" baseline="0">
              <a:solidFill>
                <a:schemeClr val="dk1"/>
              </a:solidFill>
              <a:latin typeface="+mn-lt"/>
              <a:ea typeface="+mn-ea"/>
              <a:cs typeface="+mn-cs"/>
            </a:rPr>
            <a:t>市町村合併後、採用抑制等による職員数の減少に伴い、業務の民間委託や臨時職員雇用など、職員人件費から物件費へのシフトが</a:t>
          </a:r>
          <a:r>
            <a:rPr lang="ja-JP" altLang="en-US" sz="1300" b="0" i="0" baseline="0">
              <a:solidFill>
                <a:schemeClr val="dk1"/>
              </a:solidFill>
              <a:latin typeface="+mn-lt"/>
              <a:ea typeface="+mn-ea"/>
              <a:cs typeface="+mn-cs"/>
            </a:rPr>
            <a:t>見られ</a:t>
          </a:r>
          <a:r>
            <a:rPr lang="ja-JP" altLang="ja-JP" sz="1300" b="0" i="0" baseline="0">
              <a:solidFill>
                <a:schemeClr val="dk1"/>
              </a:solidFill>
              <a:latin typeface="+mn-lt"/>
              <a:ea typeface="+mn-ea"/>
              <a:cs typeface="+mn-cs"/>
            </a:rPr>
            <a:t>、物件費</a:t>
          </a:r>
          <a:r>
            <a:rPr lang="ja-JP" altLang="en-US" sz="1300" b="0" i="0" baseline="0">
              <a:solidFill>
                <a:schemeClr val="dk1"/>
              </a:solidFill>
              <a:latin typeface="+mn-lt"/>
              <a:ea typeface="+mn-ea"/>
              <a:cs typeface="+mn-cs"/>
            </a:rPr>
            <a:t>が増加傾向に</a:t>
          </a:r>
          <a:r>
            <a:rPr lang="ja-JP" altLang="ja-JP" sz="1300" b="0" i="0" baseline="0">
              <a:solidFill>
                <a:schemeClr val="dk1"/>
              </a:solidFill>
              <a:latin typeface="+mn-lt"/>
              <a:ea typeface="+mn-ea"/>
              <a:cs typeface="+mn-cs"/>
            </a:rPr>
            <a:t>あるため、業務の見直しを行うなど抑制を図っていく。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14</xdr:row>
      <xdr:rowOff>116114</xdr:rowOff>
    </xdr:to>
    <xdr:cxnSp macro="">
      <xdr:nvCxnSpPr>
        <xdr:cNvPr id="127" name="直線コネクタ 126"/>
        <xdr:cNvCxnSpPr/>
      </xdr:nvCxnSpPr>
      <xdr:spPr>
        <a:xfrm>
          <a:off x="15671800" y="24619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61686</xdr:rowOff>
    </xdr:to>
    <xdr:cxnSp macro="">
      <xdr:nvCxnSpPr>
        <xdr:cNvPr id="130" name="直線コネクタ 129"/>
        <xdr:cNvCxnSpPr/>
      </xdr:nvCxnSpPr>
      <xdr:spPr>
        <a:xfrm>
          <a:off x="14782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xdr:rowOff>
    </xdr:from>
    <xdr:to>
      <xdr:col>21</xdr:col>
      <xdr:colOff>361950</xdr:colOff>
      <xdr:row>14</xdr:row>
      <xdr:rowOff>29029</xdr:rowOff>
    </xdr:to>
    <xdr:cxnSp macro="">
      <xdr:nvCxnSpPr>
        <xdr:cNvPr id="133" name="直線コネクタ 132"/>
        <xdr:cNvCxnSpPr/>
      </xdr:nvCxnSpPr>
      <xdr:spPr>
        <a:xfrm>
          <a:off x="13893800" y="240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124279</xdr:rowOff>
    </xdr:from>
    <xdr:to>
      <xdr:col>20</xdr:col>
      <xdr:colOff>158750</xdr:colOff>
      <xdr:row>14</xdr:row>
      <xdr:rowOff>7257</xdr:rowOff>
    </xdr:to>
    <xdr:cxnSp macro="">
      <xdr:nvCxnSpPr>
        <xdr:cNvPr id="136" name="直線コネクタ 135"/>
        <xdr:cNvCxnSpPr/>
      </xdr:nvCxnSpPr>
      <xdr:spPr>
        <a:xfrm>
          <a:off x="13004800" y="2353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0" name="テキスト ボックス 139"/>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65314</xdr:rowOff>
    </xdr:from>
    <xdr:to>
      <xdr:col>24</xdr:col>
      <xdr:colOff>82550</xdr:colOff>
      <xdr:row>14</xdr:row>
      <xdr:rowOff>166914</xdr:rowOff>
    </xdr:to>
    <xdr:sp macro="" textlink="">
      <xdr:nvSpPr>
        <xdr:cNvPr id="146" name="円/楕円 145"/>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81841</xdr:rowOff>
    </xdr:from>
    <xdr:ext cx="762000" cy="259045"/>
    <xdr:sp macro="" textlink="">
      <xdr:nvSpPr>
        <xdr:cNvPr id="147"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48" name="円/楕円 147"/>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49" name="テキスト ボックス 148"/>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149679</xdr:rowOff>
    </xdr:from>
    <xdr:to>
      <xdr:col>21</xdr:col>
      <xdr:colOff>412750</xdr:colOff>
      <xdr:row>14</xdr:row>
      <xdr:rowOff>79829</xdr:rowOff>
    </xdr:to>
    <xdr:sp macro="" textlink="">
      <xdr:nvSpPr>
        <xdr:cNvPr id="150" name="円/楕円 149"/>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90006</xdr:rowOff>
    </xdr:from>
    <xdr:ext cx="762000" cy="259045"/>
    <xdr:sp macro="" textlink="">
      <xdr:nvSpPr>
        <xdr:cNvPr id="151" name="テキスト ボックス 150"/>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127907</xdr:rowOff>
    </xdr:from>
    <xdr:to>
      <xdr:col>20</xdr:col>
      <xdr:colOff>209550</xdr:colOff>
      <xdr:row>14</xdr:row>
      <xdr:rowOff>58057</xdr:rowOff>
    </xdr:to>
    <xdr:sp macro="" textlink="">
      <xdr:nvSpPr>
        <xdr:cNvPr id="152" name="円/楕円 151"/>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68234</xdr:rowOff>
    </xdr:from>
    <xdr:ext cx="762000" cy="259045"/>
    <xdr:sp macro="" textlink="">
      <xdr:nvSpPr>
        <xdr:cNvPr id="153" name="テキスト ボックス 152"/>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73479</xdr:rowOff>
    </xdr:from>
    <xdr:to>
      <xdr:col>19</xdr:col>
      <xdr:colOff>6350</xdr:colOff>
      <xdr:row>14</xdr:row>
      <xdr:rowOff>3629</xdr:rowOff>
    </xdr:to>
    <xdr:sp macro="" textlink="">
      <xdr:nvSpPr>
        <xdr:cNvPr id="154" name="円/楕円 153"/>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13806</xdr:rowOff>
    </xdr:from>
    <xdr:ext cx="762000" cy="259045"/>
    <xdr:sp macro="" textlink="">
      <xdr:nvSpPr>
        <xdr:cNvPr id="155" name="テキスト ボックス 154"/>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経常収支比率における扶助費は、前年度から</a:t>
          </a:r>
          <a:r>
            <a:rPr lang="en-US" altLang="ja-JP" sz="1300" b="0" i="0" baseline="0">
              <a:solidFill>
                <a:schemeClr val="dk1"/>
              </a:solidFill>
              <a:latin typeface="+mn-lt"/>
              <a:ea typeface="+mn-ea"/>
              <a:cs typeface="+mn-cs"/>
            </a:rPr>
            <a:t>0.2</a:t>
          </a:r>
          <a:r>
            <a:rPr lang="ja-JP" altLang="ja-JP" sz="1300" b="0" i="0" baseline="0">
              <a:solidFill>
                <a:schemeClr val="dk1"/>
              </a:solidFill>
              <a:latin typeface="+mn-lt"/>
              <a:ea typeface="+mn-ea"/>
              <a:cs typeface="+mn-cs"/>
            </a:rPr>
            <a:t>ポイントの増で、類似団体平均を</a:t>
          </a:r>
          <a:r>
            <a:rPr lang="en-US" altLang="ja-JP" sz="1300" b="0" i="0" baseline="0">
              <a:solidFill>
                <a:schemeClr val="dk1"/>
              </a:solidFill>
              <a:latin typeface="+mn-lt"/>
              <a:ea typeface="+mn-ea"/>
              <a:cs typeface="+mn-cs"/>
            </a:rPr>
            <a:t>0.1</a:t>
          </a:r>
          <a:r>
            <a:rPr lang="ja-JP" altLang="ja-JP" sz="1300" b="0" i="0" baseline="0">
              <a:solidFill>
                <a:schemeClr val="dk1"/>
              </a:solidFill>
              <a:latin typeface="+mn-lt"/>
              <a:ea typeface="+mn-ea"/>
              <a:cs typeface="+mn-cs"/>
            </a:rPr>
            <a:t>ポイント下回っている。扶助費は障害者自立支援給付の増加などの増加傾向にあるが、資格審査等の適正化や各種手当への特別加算の見直し等を進めていくことで、抑制に努める。</a:t>
          </a:r>
          <a:endParaRPr kumimoji="1"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xdr:rowOff>
    </xdr:from>
    <xdr:to>
      <xdr:col>7</xdr:col>
      <xdr:colOff>15875</xdr:colOff>
      <xdr:row>55</xdr:row>
      <xdr:rowOff>46990</xdr:rowOff>
    </xdr:to>
    <xdr:cxnSp macro="">
      <xdr:nvCxnSpPr>
        <xdr:cNvPr id="186" name="直線コネクタ 185"/>
        <xdr:cNvCxnSpPr/>
      </xdr:nvCxnSpPr>
      <xdr:spPr>
        <a:xfrm>
          <a:off x="3987800" y="9446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157480</xdr:rowOff>
    </xdr:from>
    <xdr:to>
      <xdr:col>5</xdr:col>
      <xdr:colOff>549275</xdr:colOff>
      <xdr:row>55</xdr:row>
      <xdr:rowOff>16510</xdr:rowOff>
    </xdr:to>
    <xdr:cxnSp macro="">
      <xdr:nvCxnSpPr>
        <xdr:cNvPr id="189" name="直線コネクタ 188"/>
        <xdr:cNvCxnSpPr/>
      </xdr:nvCxnSpPr>
      <xdr:spPr>
        <a:xfrm>
          <a:off x="3098800" y="9415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81280</xdr:rowOff>
    </xdr:from>
    <xdr:to>
      <xdr:col>4</xdr:col>
      <xdr:colOff>346075</xdr:colOff>
      <xdr:row>54</xdr:row>
      <xdr:rowOff>157480</xdr:rowOff>
    </xdr:to>
    <xdr:cxnSp macro="">
      <xdr:nvCxnSpPr>
        <xdr:cNvPr id="192" name="直線コネクタ 191"/>
        <xdr:cNvCxnSpPr/>
      </xdr:nvCxnSpPr>
      <xdr:spPr>
        <a:xfrm>
          <a:off x="2209800" y="9339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81280</xdr:rowOff>
    </xdr:to>
    <xdr:cxnSp macro="">
      <xdr:nvCxnSpPr>
        <xdr:cNvPr id="195" name="直線コネクタ 194"/>
        <xdr:cNvCxnSpPr/>
      </xdr:nvCxnSpPr>
      <xdr:spPr>
        <a:xfrm>
          <a:off x="1320800" y="9232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55897</xdr:rowOff>
    </xdr:from>
    <xdr:ext cx="762000" cy="259045"/>
    <xdr:sp macro="" textlink="">
      <xdr:nvSpPr>
        <xdr:cNvPr id="199" name="テキスト ボックス 198"/>
        <xdr:cNvSpPr txBox="1"/>
      </xdr:nvSpPr>
      <xdr:spPr>
        <a:xfrm>
          <a:off x="939800"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5" name="円/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137160</xdr:rowOff>
    </xdr:from>
    <xdr:to>
      <xdr:col>5</xdr:col>
      <xdr:colOff>600075</xdr:colOff>
      <xdr:row>55</xdr:row>
      <xdr:rowOff>67310</xdr:rowOff>
    </xdr:to>
    <xdr:sp macro="" textlink="">
      <xdr:nvSpPr>
        <xdr:cNvPr id="207" name="円/楕円 206"/>
        <xdr:cNvSpPr/>
      </xdr:nvSpPr>
      <xdr:spPr>
        <a:xfrm>
          <a:off x="3937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77487</xdr:rowOff>
    </xdr:from>
    <xdr:ext cx="736600" cy="259045"/>
    <xdr:sp macro="" textlink="">
      <xdr:nvSpPr>
        <xdr:cNvPr id="208" name="テキスト ボックス 207"/>
        <xdr:cNvSpPr txBox="1"/>
      </xdr:nvSpPr>
      <xdr:spPr>
        <a:xfrm>
          <a:off x="3606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106680</xdr:rowOff>
    </xdr:from>
    <xdr:to>
      <xdr:col>4</xdr:col>
      <xdr:colOff>396875</xdr:colOff>
      <xdr:row>55</xdr:row>
      <xdr:rowOff>36830</xdr:rowOff>
    </xdr:to>
    <xdr:sp macro="" textlink="">
      <xdr:nvSpPr>
        <xdr:cNvPr id="209" name="円/楕円 208"/>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47007</xdr:rowOff>
    </xdr:from>
    <xdr:ext cx="762000" cy="259045"/>
    <xdr:sp macro="" textlink="">
      <xdr:nvSpPr>
        <xdr:cNvPr id="210" name="テキスト ボックス 209"/>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11" name="円/楕円 210"/>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12" name="テキスト ボックス 211"/>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3" name="円/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経常収支比率における「その他」の主なものは、国民健康保険事業会計や介護保険事業会計など他会計への繰出金である。前年度</a:t>
          </a:r>
          <a:r>
            <a:rPr lang="ja-JP" altLang="en-US" sz="1300" b="0" i="0" baseline="0">
              <a:solidFill>
                <a:schemeClr val="dk1"/>
              </a:solidFill>
              <a:latin typeface="+mn-lt"/>
              <a:ea typeface="+mn-ea"/>
              <a:cs typeface="+mn-cs"/>
            </a:rPr>
            <a:t>より</a:t>
          </a:r>
          <a:r>
            <a:rPr lang="en-US" altLang="ja-JP" sz="1300" b="0" i="0" baseline="0">
              <a:solidFill>
                <a:schemeClr val="dk1"/>
              </a:solidFill>
              <a:latin typeface="+mn-lt"/>
              <a:ea typeface="+mn-ea"/>
              <a:cs typeface="+mn-cs"/>
            </a:rPr>
            <a:t>0.4</a:t>
          </a:r>
          <a:r>
            <a:rPr lang="ja-JP" altLang="en-US" sz="1300" b="0" i="0" baseline="0">
              <a:solidFill>
                <a:schemeClr val="dk1"/>
              </a:solidFill>
              <a:latin typeface="+mn-lt"/>
              <a:ea typeface="+mn-ea"/>
              <a:cs typeface="+mn-cs"/>
            </a:rPr>
            <a:t>ポイント上昇したが</a:t>
          </a:r>
          <a:r>
            <a:rPr lang="ja-JP" altLang="ja-JP" sz="1300" b="0" i="0" baseline="0">
              <a:solidFill>
                <a:schemeClr val="dk1"/>
              </a:solidFill>
              <a:latin typeface="+mn-lt"/>
              <a:ea typeface="+mn-ea"/>
              <a:cs typeface="+mn-cs"/>
            </a:rPr>
            <a:t>、類似団体平均は下回っている。今後、独立採算の原則に立ち返った料金の値上げなどによる経営健全化等により、税収を主な財源とする普通会計の負担額を減らしていくよう努める。</a:t>
          </a:r>
          <a:endParaRPr lang="ja-JP" altLang="ja-JP" sz="1300"/>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45357</xdr:rowOff>
    </xdr:from>
    <xdr:to>
      <xdr:col>24</xdr:col>
      <xdr:colOff>31750</xdr:colOff>
      <xdr:row>56</xdr:row>
      <xdr:rowOff>88900</xdr:rowOff>
    </xdr:to>
    <xdr:cxnSp macro="">
      <xdr:nvCxnSpPr>
        <xdr:cNvPr id="249" name="直線コネクタ 248"/>
        <xdr:cNvCxnSpPr/>
      </xdr:nvCxnSpPr>
      <xdr:spPr>
        <a:xfrm>
          <a:off x="15671800" y="9646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80934</xdr:rowOff>
    </xdr:from>
    <xdr:ext cx="762000" cy="259045"/>
    <xdr:sp macro="" textlink="">
      <xdr:nvSpPr>
        <xdr:cNvPr id="250"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45357</xdr:rowOff>
    </xdr:from>
    <xdr:to>
      <xdr:col>22</xdr:col>
      <xdr:colOff>565150</xdr:colOff>
      <xdr:row>56</xdr:row>
      <xdr:rowOff>45357</xdr:rowOff>
    </xdr:to>
    <xdr:cxnSp macro="">
      <xdr:nvCxnSpPr>
        <xdr:cNvPr id="252" name="直線コネクタ 251"/>
        <xdr:cNvCxnSpPr/>
      </xdr:nvCxnSpPr>
      <xdr:spPr>
        <a:xfrm>
          <a:off x="14782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54" name="テキスト ボックス 25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45357</xdr:rowOff>
    </xdr:from>
    <xdr:to>
      <xdr:col>21</xdr:col>
      <xdr:colOff>361950</xdr:colOff>
      <xdr:row>56</xdr:row>
      <xdr:rowOff>45357</xdr:rowOff>
    </xdr:to>
    <xdr:cxnSp macro="">
      <xdr:nvCxnSpPr>
        <xdr:cNvPr id="255" name="直線コネクタ 254"/>
        <xdr:cNvCxnSpPr/>
      </xdr:nvCxnSpPr>
      <xdr:spPr>
        <a:xfrm>
          <a:off x="13893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57" name="テキスト ボックス 256"/>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140607</xdr:rowOff>
    </xdr:from>
    <xdr:to>
      <xdr:col>20</xdr:col>
      <xdr:colOff>158750</xdr:colOff>
      <xdr:row>56</xdr:row>
      <xdr:rowOff>45357</xdr:rowOff>
    </xdr:to>
    <xdr:cxnSp macro="">
      <xdr:nvCxnSpPr>
        <xdr:cNvPr id="258" name="直線コネクタ 257"/>
        <xdr:cNvCxnSpPr/>
      </xdr:nvCxnSpPr>
      <xdr:spPr>
        <a:xfrm>
          <a:off x="13004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0" name="テキスト ボックス 259"/>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2" name="テキスト ボックス 261"/>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8" name="円/楕円 267"/>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69"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166007</xdr:rowOff>
    </xdr:from>
    <xdr:to>
      <xdr:col>22</xdr:col>
      <xdr:colOff>615950</xdr:colOff>
      <xdr:row>56</xdr:row>
      <xdr:rowOff>96157</xdr:rowOff>
    </xdr:to>
    <xdr:sp macro="" textlink="">
      <xdr:nvSpPr>
        <xdr:cNvPr id="270" name="円/楕円 269"/>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71" name="テキスト ボックス 270"/>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166007</xdr:rowOff>
    </xdr:from>
    <xdr:to>
      <xdr:col>21</xdr:col>
      <xdr:colOff>412750</xdr:colOff>
      <xdr:row>56</xdr:row>
      <xdr:rowOff>96157</xdr:rowOff>
    </xdr:to>
    <xdr:sp macro="" textlink="">
      <xdr:nvSpPr>
        <xdr:cNvPr id="272" name="円/楕円 271"/>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73" name="テキスト ボックス 272"/>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166007</xdr:rowOff>
    </xdr:from>
    <xdr:to>
      <xdr:col>20</xdr:col>
      <xdr:colOff>209550</xdr:colOff>
      <xdr:row>56</xdr:row>
      <xdr:rowOff>96157</xdr:rowOff>
    </xdr:to>
    <xdr:sp macro="" textlink="">
      <xdr:nvSpPr>
        <xdr:cNvPr id="274" name="円/楕円 273"/>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75" name="テキスト ボックス 274"/>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89807</xdr:rowOff>
    </xdr:from>
    <xdr:to>
      <xdr:col>19</xdr:col>
      <xdr:colOff>6350</xdr:colOff>
      <xdr:row>56</xdr:row>
      <xdr:rowOff>19957</xdr:rowOff>
    </xdr:to>
    <xdr:sp macro="" textlink="">
      <xdr:nvSpPr>
        <xdr:cNvPr id="276" name="円/楕円 275"/>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30134</xdr:rowOff>
    </xdr:from>
    <xdr:ext cx="762000" cy="259045"/>
    <xdr:sp macro="" textlink="">
      <xdr:nvSpPr>
        <xdr:cNvPr id="277" name="テキスト ボックス 276"/>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経常収支比率における補助費等</a:t>
          </a:r>
          <a:r>
            <a:rPr lang="ja-JP" altLang="en-US" sz="1300" b="0" i="0" baseline="0">
              <a:solidFill>
                <a:schemeClr val="dk1"/>
              </a:solidFill>
              <a:latin typeface="+mn-lt"/>
              <a:ea typeface="+mn-ea"/>
              <a:cs typeface="+mn-cs"/>
            </a:rPr>
            <a:t>の割合は、前年度に比べ</a:t>
          </a:r>
          <a:r>
            <a:rPr lang="en-US" altLang="ja-JP" sz="1300" b="0" i="0" baseline="0">
              <a:solidFill>
                <a:schemeClr val="dk1"/>
              </a:solidFill>
              <a:latin typeface="+mn-lt"/>
              <a:ea typeface="+mn-ea"/>
              <a:cs typeface="+mn-cs"/>
            </a:rPr>
            <a:t>1.2</a:t>
          </a:r>
          <a:r>
            <a:rPr lang="ja-JP" altLang="en-US" sz="1300" b="0" i="0" baseline="0">
              <a:solidFill>
                <a:schemeClr val="dk1"/>
              </a:solidFill>
              <a:latin typeface="+mn-lt"/>
              <a:ea typeface="+mn-ea"/>
              <a:cs typeface="+mn-cs"/>
            </a:rPr>
            <a:t>ポイントほど減少したが、</a:t>
          </a:r>
          <a:r>
            <a:rPr lang="ja-JP" altLang="ja-JP" sz="1300" b="0" i="0" baseline="0">
              <a:solidFill>
                <a:schemeClr val="dk1"/>
              </a:solidFill>
              <a:latin typeface="+mn-lt"/>
              <a:ea typeface="+mn-ea"/>
              <a:cs typeface="+mn-cs"/>
            </a:rPr>
            <a:t>類似団体内で</a:t>
          </a:r>
          <a:r>
            <a:rPr lang="ja-JP" altLang="en-US" sz="1300" b="0" i="0" baseline="0">
              <a:solidFill>
                <a:schemeClr val="dk1"/>
              </a:solidFill>
              <a:latin typeface="+mn-lt"/>
              <a:ea typeface="+mn-ea"/>
              <a:cs typeface="+mn-cs"/>
            </a:rPr>
            <a:t>は</a:t>
          </a:r>
          <a:r>
            <a:rPr lang="ja-JP" altLang="ja-JP" sz="1300" b="0" i="0" baseline="0">
              <a:solidFill>
                <a:schemeClr val="dk1"/>
              </a:solidFill>
              <a:latin typeface="+mn-lt"/>
              <a:ea typeface="+mn-ea"/>
              <a:cs typeface="+mn-cs"/>
            </a:rPr>
            <a:t>下位</a:t>
          </a:r>
          <a:r>
            <a:rPr lang="ja-JP" altLang="en-US" sz="1300" b="0" i="0" baseline="0">
              <a:solidFill>
                <a:schemeClr val="dk1"/>
              </a:solidFill>
              <a:latin typeface="+mn-lt"/>
              <a:ea typeface="+mn-ea"/>
              <a:cs typeface="+mn-cs"/>
            </a:rPr>
            <a:t>となっている。</a:t>
          </a:r>
          <a:r>
            <a:rPr lang="ja-JP" altLang="ja-JP" sz="1300" b="0" i="0" baseline="0">
              <a:solidFill>
                <a:schemeClr val="dk1"/>
              </a:solidFill>
              <a:latin typeface="+mn-lt"/>
              <a:ea typeface="+mn-ea"/>
              <a:cs typeface="+mn-cs"/>
            </a:rPr>
            <a:t>現在も整備を進めている下水道事業への補助金や、伊那中央行政組合が運営する伊那中央病院への負担金</a:t>
          </a:r>
          <a:r>
            <a:rPr lang="ja-JP" altLang="en-US" sz="1300" b="0" i="0" baseline="0">
              <a:solidFill>
                <a:schemeClr val="dk1"/>
              </a:solidFill>
              <a:latin typeface="+mn-lt"/>
              <a:ea typeface="+mn-ea"/>
              <a:cs typeface="+mn-cs"/>
            </a:rPr>
            <a:t>、上伊那広域連合への負担金</a:t>
          </a:r>
          <a:r>
            <a:rPr lang="ja-JP" altLang="ja-JP" sz="1300" b="0" i="0" baseline="0">
              <a:solidFill>
                <a:schemeClr val="dk1"/>
              </a:solidFill>
              <a:latin typeface="+mn-lt"/>
              <a:ea typeface="+mn-ea"/>
              <a:cs typeface="+mn-cs"/>
            </a:rPr>
            <a:t>が多額になっているためで、市財政の大きな特徴となっている。引き続き、負担金・補助金の交付先が適当な事業を行っているのかなどについて検証を行い、適正な事業運営を求めていく。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21844</xdr:rowOff>
    </xdr:from>
    <xdr:to>
      <xdr:col>24</xdr:col>
      <xdr:colOff>31750</xdr:colOff>
      <xdr:row>39</xdr:row>
      <xdr:rowOff>33274</xdr:rowOff>
    </xdr:to>
    <xdr:cxnSp macro="">
      <xdr:nvCxnSpPr>
        <xdr:cNvPr id="302" name="直線コネクタ 301"/>
        <xdr:cNvCxnSpPr/>
      </xdr:nvCxnSpPr>
      <xdr:spPr>
        <a:xfrm flipV="1">
          <a:off x="16510000" y="5851144"/>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5351</xdr:rowOff>
    </xdr:from>
    <xdr:ext cx="762000" cy="259045"/>
    <xdr:sp macro="" textlink="">
      <xdr:nvSpPr>
        <xdr:cNvPr id="303" name="補助費等最小値テキスト"/>
        <xdr:cNvSpPr txBox="1"/>
      </xdr:nvSpPr>
      <xdr:spPr>
        <a:xfrm>
          <a:off x="16598900" y="66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39</xdr:row>
      <xdr:rowOff>33274</xdr:rowOff>
    </xdr:from>
    <xdr:to>
      <xdr:col>24</xdr:col>
      <xdr:colOff>120650</xdr:colOff>
      <xdr:row>39</xdr:row>
      <xdr:rowOff>33274</xdr:rowOff>
    </xdr:to>
    <xdr:cxnSp macro="">
      <xdr:nvCxnSpPr>
        <xdr:cNvPr id="304" name="直線コネクタ 303"/>
        <xdr:cNvCxnSpPr/>
      </xdr:nvCxnSpPr>
      <xdr:spPr>
        <a:xfrm>
          <a:off x="16421100" y="67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34</xdr:row>
      <xdr:rowOff>21844</xdr:rowOff>
    </xdr:from>
    <xdr:to>
      <xdr:col>24</xdr:col>
      <xdr:colOff>120650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33274</xdr:rowOff>
    </xdr:from>
    <xdr:to>
      <xdr:col>24</xdr:col>
      <xdr:colOff>31750</xdr:colOff>
      <xdr:row>39</xdr:row>
      <xdr:rowOff>88138</xdr:rowOff>
    </xdr:to>
    <xdr:cxnSp macro="">
      <xdr:nvCxnSpPr>
        <xdr:cNvPr id="307" name="直線コネクタ 306"/>
        <xdr:cNvCxnSpPr/>
      </xdr:nvCxnSpPr>
      <xdr:spPr>
        <a:xfrm flipV="1">
          <a:off x="15671800" y="67198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09" name="フローチャート :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65278</xdr:rowOff>
    </xdr:from>
    <xdr:to>
      <xdr:col>22</xdr:col>
      <xdr:colOff>565150</xdr:colOff>
      <xdr:row>39</xdr:row>
      <xdr:rowOff>88138</xdr:rowOff>
    </xdr:to>
    <xdr:cxnSp macro="">
      <xdr:nvCxnSpPr>
        <xdr:cNvPr id="310" name="直線コネクタ 309"/>
        <xdr:cNvCxnSpPr/>
      </xdr:nvCxnSpPr>
      <xdr:spPr>
        <a:xfrm>
          <a:off x="14782800" y="67518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1" name="フローチャート :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65278</xdr:rowOff>
    </xdr:from>
    <xdr:to>
      <xdr:col>21</xdr:col>
      <xdr:colOff>361950</xdr:colOff>
      <xdr:row>39</xdr:row>
      <xdr:rowOff>65278</xdr:rowOff>
    </xdr:to>
    <xdr:cxnSp macro="">
      <xdr:nvCxnSpPr>
        <xdr:cNvPr id="313" name="直線コネクタ 312"/>
        <xdr:cNvCxnSpPr/>
      </xdr:nvCxnSpPr>
      <xdr:spPr>
        <a:xfrm>
          <a:off x="13893800" y="675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4" name="フローチャート :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60706</xdr:rowOff>
    </xdr:from>
    <xdr:to>
      <xdr:col>20</xdr:col>
      <xdr:colOff>158750</xdr:colOff>
      <xdr:row>39</xdr:row>
      <xdr:rowOff>65278</xdr:rowOff>
    </xdr:to>
    <xdr:cxnSp macro="">
      <xdr:nvCxnSpPr>
        <xdr:cNvPr id="316" name="直線コネクタ 315"/>
        <xdr:cNvCxnSpPr/>
      </xdr:nvCxnSpPr>
      <xdr:spPr>
        <a:xfrm>
          <a:off x="13004800" y="6747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7" name="フローチャート : 判断 316"/>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8" name="テキスト ボックス 317"/>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19" name="フローチャート :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153924</xdr:rowOff>
    </xdr:from>
    <xdr:to>
      <xdr:col>24</xdr:col>
      <xdr:colOff>82550</xdr:colOff>
      <xdr:row>39</xdr:row>
      <xdr:rowOff>84074</xdr:rowOff>
    </xdr:to>
    <xdr:sp macro="" textlink="">
      <xdr:nvSpPr>
        <xdr:cNvPr id="326" name="円/楕円 325"/>
        <xdr:cNvSpPr/>
      </xdr:nvSpPr>
      <xdr:spPr>
        <a:xfrm>
          <a:off x="16459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62501</xdr:rowOff>
    </xdr:from>
    <xdr:ext cx="762000" cy="259045"/>
    <xdr:sp macro="" textlink="">
      <xdr:nvSpPr>
        <xdr:cNvPr id="327" name="補助費等該当値テキスト"/>
        <xdr:cNvSpPr txBox="1"/>
      </xdr:nvSpPr>
      <xdr:spPr>
        <a:xfrm>
          <a:off x="165989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37338</xdr:rowOff>
    </xdr:from>
    <xdr:to>
      <xdr:col>22</xdr:col>
      <xdr:colOff>615950</xdr:colOff>
      <xdr:row>39</xdr:row>
      <xdr:rowOff>138938</xdr:rowOff>
    </xdr:to>
    <xdr:sp macro="" textlink="">
      <xdr:nvSpPr>
        <xdr:cNvPr id="328" name="円/楕円 327"/>
        <xdr:cNvSpPr/>
      </xdr:nvSpPr>
      <xdr:spPr>
        <a:xfrm>
          <a:off x="15621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123715</xdr:rowOff>
    </xdr:from>
    <xdr:ext cx="736600" cy="259045"/>
    <xdr:sp macro="" textlink="">
      <xdr:nvSpPr>
        <xdr:cNvPr id="329" name="テキスト ボックス 328"/>
        <xdr:cNvSpPr txBox="1"/>
      </xdr:nvSpPr>
      <xdr:spPr>
        <a:xfrm>
          <a:off x="15290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14478</xdr:rowOff>
    </xdr:from>
    <xdr:to>
      <xdr:col>21</xdr:col>
      <xdr:colOff>412750</xdr:colOff>
      <xdr:row>39</xdr:row>
      <xdr:rowOff>116078</xdr:rowOff>
    </xdr:to>
    <xdr:sp macro="" textlink="">
      <xdr:nvSpPr>
        <xdr:cNvPr id="330" name="円/楕円 329"/>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100855</xdr:rowOff>
    </xdr:from>
    <xdr:ext cx="762000" cy="259045"/>
    <xdr:sp macro="" textlink="">
      <xdr:nvSpPr>
        <xdr:cNvPr id="331" name="テキスト ボックス 330"/>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14478</xdr:rowOff>
    </xdr:from>
    <xdr:to>
      <xdr:col>20</xdr:col>
      <xdr:colOff>209550</xdr:colOff>
      <xdr:row>39</xdr:row>
      <xdr:rowOff>116078</xdr:rowOff>
    </xdr:to>
    <xdr:sp macro="" textlink="">
      <xdr:nvSpPr>
        <xdr:cNvPr id="332" name="円/楕円 331"/>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100855</xdr:rowOff>
    </xdr:from>
    <xdr:ext cx="762000" cy="259045"/>
    <xdr:sp macro="" textlink="">
      <xdr:nvSpPr>
        <xdr:cNvPr id="333" name="テキスト ボックス 332"/>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9906</xdr:rowOff>
    </xdr:from>
    <xdr:to>
      <xdr:col>19</xdr:col>
      <xdr:colOff>6350</xdr:colOff>
      <xdr:row>39</xdr:row>
      <xdr:rowOff>111506</xdr:rowOff>
    </xdr:to>
    <xdr:sp macro="" textlink="">
      <xdr:nvSpPr>
        <xdr:cNvPr id="334" name="円/楕円 333"/>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96283</xdr:rowOff>
    </xdr:from>
    <xdr:ext cx="762000" cy="259045"/>
    <xdr:sp macro="" textlink="">
      <xdr:nvSpPr>
        <xdr:cNvPr id="335" name="テキスト ボックス 334"/>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財政健全化に取り組み、公債費の総額は着実に減少してきているが、類似団体と比較すると依然高い数値となっている。引き続き、数値改善のため、新規地方債の発行に当たっては、事業の優先度を十分検討した上で、交付税措置率の高い起債を活用するとともに、毎年の借入額が元金償還額を上回らないように取り組んでいく。</a:t>
          </a:r>
          <a:endParaRPr kumimoji="1"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3" name="直線コネクタ 362"/>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4"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5" name="直線コネクタ 364"/>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69850</xdr:rowOff>
    </xdr:from>
    <xdr:to>
      <xdr:col>7</xdr:col>
      <xdr:colOff>15875</xdr:colOff>
      <xdr:row>79</xdr:row>
      <xdr:rowOff>146050</xdr:rowOff>
    </xdr:to>
    <xdr:cxnSp macro="">
      <xdr:nvCxnSpPr>
        <xdr:cNvPr id="368" name="直線コネクタ 367"/>
        <xdr:cNvCxnSpPr/>
      </xdr:nvCxnSpPr>
      <xdr:spPr>
        <a:xfrm flipV="1">
          <a:off x="3987800" y="1361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69"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0" name="フローチャート : 判断 369"/>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130811</xdr:rowOff>
    </xdr:from>
    <xdr:to>
      <xdr:col>5</xdr:col>
      <xdr:colOff>549275</xdr:colOff>
      <xdr:row>79</xdr:row>
      <xdr:rowOff>146050</xdr:rowOff>
    </xdr:to>
    <xdr:cxnSp macro="">
      <xdr:nvCxnSpPr>
        <xdr:cNvPr id="371" name="直線コネクタ 370"/>
        <xdr:cNvCxnSpPr/>
      </xdr:nvCxnSpPr>
      <xdr:spPr>
        <a:xfrm>
          <a:off x="3098800" y="13675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3" name="テキスト ボックス 37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100330</xdr:rowOff>
    </xdr:from>
    <xdr:to>
      <xdr:col>4</xdr:col>
      <xdr:colOff>346075</xdr:colOff>
      <xdr:row>79</xdr:row>
      <xdr:rowOff>130811</xdr:rowOff>
    </xdr:to>
    <xdr:cxnSp macro="">
      <xdr:nvCxnSpPr>
        <xdr:cNvPr id="374" name="直線コネクタ 373"/>
        <xdr:cNvCxnSpPr/>
      </xdr:nvCxnSpPr>
      <xdr:spPr>
        <a:xfrm>
          <a:off x="2209800" y="13644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100330</xdr:rowOff>
    </xdr:from>
    <xdr:to>
      <xdr:col>3</xdr:col>
      <xdr:colOff>142875</xdr:colOff>
      <xdr:row>79</xdr:row>
      <xdr:rowOff>146050</xdr:rowOff>
    </xdr:to>
    <xdr:cxnSp macro="">
      <xdr:nvCxnSpPr>
        <xdr:cNvPr id="377" name="直線コネクタ 376"/>
        <xdr:cNvCxnSpPr/>
      </xdr:nvCxnSpPr>
      <xdr:spPr>
        <a:xfrm flipV="1">
          <a:off x="1320800" y="1364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78" name="フローチャート : 判断 377"/>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79" name="テキスト ボックス 378"/>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0" name="フローチャート : 判断 379"/>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1" name="テキスト ボックス 380"/>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87" name="円/楕円 386"/>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162577</xdr:rowOff>
    </xdr:from>
    <xdr:ext cx="762000" cy="259045"/>
    <xdr:sp macro="" textlink="">
      <xdr:nvSpPr>
        <xdr:cNvPr id="388"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89" name="円/楕円 388"/>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90" name="テキスト ボックス 389"/>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80011</xdr:rowOff>
    </xdr:from>
    <xdr:to>
      <xdr:col>4</xdr:col>
      <xdr:colOff>396875</xdr:colOff>
      <xdr:row>80</xdr:row>
      <xdr:rowOff>10161</xdr:rowOff>
    </xdr:to>
    <xdr:sp macro="" textlink="">
      <xdr:nvSpPr>
        <xdr:cNvPr id="391" name="円/楕円 390"/>
        <xdr:cNvSpPr/>
      </xdr:nvSpPr>
      <xdr:spPr>
        <a:xfrm>
          <a:off x="3048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166388</xdr:rowOff>
    </xdr:from>
    <xdr:ext cx="762000" cy="259045"/>
    <xdr:sp macro="" textlink="">
      <xdr:nvSpPr>
        <xdr:cNvPr id="392" name="テキスト ボックス 391"/>
        <xdr:cNvSpPr txBox="1"/>
      </xdr:nvSpPr>
      <xdr:spPr>
        <a:xfrm>
          <a:off x="2717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49530</xdr:rowOff>
    </xdr:from>
    <xdr:to>
      <xdr:col>3</xdr:col>
      <xdr:colOff>193675</xdr:colOff>
      <xdr:row>79</xdr:row>
      <xdr:rowOff>151130</xdr:rowOff>
    </xdr:to>
    <xdr:sp macro="" textlink="">
      <xdr:nvSpPr>
        <xdr:cNvPr id="393" name="円/楕円 392"/>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135907</xdr:rowOff>
    </xdr:from>
    <xdr:ext cx="762000" cy="259045"/>
    <xdr:sp macro="" textlink="">
      <xdr:nvSpPr>
        <xdr:cNvPr id="394" name="テキスト ボックス 393"/>
        <xdr:cNvSpPr txBox="1"/>
      </xdr:nvSpPr>
      <xdr:spPr>
        <a:xfrm>
          <a:off x="1828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95250</xdr:rowOff>
    </xdr:from>
    <xdr:to>
      <xdr:col>1</xdr:col>
      <xdr:colOff>676275</xdr:colOff>
      <xdr:row>80</xdr:row>
      <xdr:rowOff>25400</xdr:rowOff>
    </xdr:to>
    <xdr:sp macro="" textlink="">
      <xdr:nvSpPr>
        <xdr:cNvPr id="395" name="円/楕円 394"/>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10177</xdr:rowOff>
    </xdr:from>
    <xdr:ext cx="762000" cy="259045"/>
    <xdr:sp macro="" textlink="">
      <xdr:nvSpPr>
        <xdr:cNvPr id="396" name="テキスト ボックス 395"/>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前年度に比べ</a:t>
          </a:r>
          <a:r>
            <a:rPr lang="en-US" altLang="ja-JP" sz="1300" b="0" i="0" baseline="0">
              <a:solidFill>
                <a:schemeClr val="dk1"/>
              </a:solidFill>
              <a:latin typeface="+mn-lt"/>
              <a:ea typeface="+mn-ea"/>
              <a:cs typeface="+mn-cs"/>
            </a:rPr>
            <a:t>0.7</a:t>
          </a:r>
          <a:r>
            <a:rPr lang="ja-JP" altLang="en-US" sz="1300" b="0" i="0" baseline="0">
              <a:solidFill>
                <a:schemeClr val="dk1"/>
              </a:solidFill>
              <a:latin typeface="+mn-lt"/>
              <a:ea typeface="+mn-ea"/>
              <a:cs typeface="+mn-cs"/>
            </a:rPr>
            <a:t>ポイント上昇し、類似団体の平均に近づいている。</a:t>
          </a:r>
          <a:r>
            <a:rPr lang="ja-JP" altLang="ja-JP" sz="1300" b="0" i="0" baseline="0">
              <a:solidFill>
                <a:schemeClr val="dk1"/>
              </a:solidFill>
              <a:latin typeface="+mn-lt"/>
              <a:ea typeface="+mn-ea"/>
              <a:cs typeface="+mn-cs"/>
            </a:rPr>
            <a:t>経常収支比率における公債費以外の経費で数値が高いのは、人件費と補助費等があげられるが、なかでも補助費等の影響が大きい。下水道事業への補助金や、伊那中央行政組合が運営する伊那中央病院への負担金</a:t>
          </a:r>
          <a:r>
            <a:rPr lang="ja-JP" altLang="en-US" sz="1300" b="0" i="0" baseline="0">
              <a:solidFill>
                <a:schemeClr val="dk1"/>
              </a:solidFill>
              <a:latin typeface="+mn-lt"/>
              <a:ea typeface="+mn-ea"/>
              <a:cs typeface="+mn-cs"/>
            </a:rPr>
            <a:t>、上伊那広域連合への負担金</a:t>
          </a:r>
          <a:r>
            <a:rPr lang="ja-JP" altLang="ja-JP" sz="1300" b="0" i="0" baseline="0">
              <a:solidFill>
                <a:schemeClr val="dk1"/>
              </a:solidFill>
              <a:latin typeface="+mn-lt"/>
              <a:ea typeface="+mn-ea"/>
              <a:cs typeface="+mn-cs"/>
            </a:rPr>
            <a:t>が主な要因であるので、下水道の経営健全化や一部事務組合の負担の適正化を図り数値の改善に努める。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4" name="直線コネクタ 423"/>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5"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26" name="直線コネクタ 425"/>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27"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28" name="直線コネクタ 427"/>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62230</xdr:rowOff>
    </xdr:to>
    <xdr:cxnSp macro="">
      <xdr:nvCxnSpPr>
        <xdr:cNvPr id="429" name="直線コネクタ 428"/>
        <xdr:cNvCxnSpPr/>
      </xdr:nvCxnSpPr>
      <xdr:spPr>
        <a:xfrm>
          <a:off x="15671800" y="132105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30"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1" name="フローチャート : 判断 430"/>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77</xdr:row>
      <xdr:rowOff>8889</xdr:rowOff>
    </xdr:to>
    <xdr:cxnSp macro="">
      <xdr:nvCxnSpPr>
        <xdr:cNvPr id="432" name="直線コネクタ 431"/>
        <xdr:cNvCxnSpPr/>
      </xdr:nvCxnSpPr>
      <xdr:spPr>
        <a:xfrm>
          <a:off x="14782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3" name="フローチャート : 判断 432"/>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4" name="テキスト ボックス 433"/>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142239</xdr:rowOff>
    </xdr:from>
    <xdr:to>
      <xdr:col>21</xdr:col>
      <xdr:colOff>361950</xdr:colOff>
      <xdr:row>76</xdr:row>
      <xdr:rowOff>149861</xdr:rowOff>
    </xdr:to>
    <xdr:cxnSp macro="">
      <xdr:nvCxnSpPr>
        <xdr:cNvPr id="435" name="直線コネクタ 434"/>
        <xdr:cNvCxnSpPr/>
      </xdr:nvCxnSpPr>
      <xdr:spPr>
        <a:xfrm flipV="1">
          <a:off x="13893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36" name="フローチャート : 判断 435"/>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37" name="テキスト ボックス 436"/>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76</xdr:row>
      <xdr:rowOff>149861</xdr:rowOff>
    </xdr:to>
    <xdr:cxnSp macro="">
      <xdr:nvCxnSpPr>
        <xdr:cNvPr id="438" name="直線コネクタ 437"/>
        <xdr:cNvCxnSpPr/>
      </xdr:nvCxnSpPr>
      <xdr:spPr>
        <a:xfrm>
          <a:off x="13004800" y="13126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9" name="フローチャート : 判断 43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0" name="テキスト ボックス 439"/>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1" name="フローチャート : 判断 440"/>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2" name="テキスト ボックス 441"/>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11430</xdr:rowOff>
    </xdr:from>
    <xdr:to>
      <xdr:col>24</xdr:col>
      <xdr:colOff>82550</xdr:colOff>
      <xdr:row>77</xdr:row>
      <xdr:rowOff>113030</xdr:rowOff>
    </xdr:to>
    <xdr:sp macro="" textlink="">
      <xdr:nvSpPr>
        <xdr:cNvPr id="448" name="円/楕円 447"/>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27957</xdr:rowOff>
    </xdr:from>
    <xdr:ext cx="762000" cy="259045"/>
    <xdr:sp macro="" textlink="">
      <xdr:nvSpPr>
        <xdr:cNvPr id="449" name="公債費以外該当値テキスト"/>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50" name="円/楕円 449"/>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51" name="テキスト ボックス 450"/>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91439</xdr:rowOff>
    </xdr:from>
    <xdr:to>
      <xdr:col>21</xdr:col>
      <xdr:colOff>412750</xdr:colOff>
      <xdr:row>77</xdr:row>
      <xdr:rowOff>21589</xdr:rowOff>
    </xdr:to>
    <xdr:sp macro="" textlink="">
      <xdr:nvSpPr>
        <xdr:cNvPr id="452" name="円/楕円 451"/>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31767</xdr:rowOff>
    </xdr:from>
    <xdr:ext cx="762000" cy="259045"/>
    <xdr:sp macro="" textlink="">
      <xdr:nvSpPr>
        <xdr:cNvPr id="453" name="テキスト ボックス 452"/>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4" name="円/楕円 453"/>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55" name="テキスト ボックス 454"/>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56" name="円/楕円 455"/>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132097</xdr:rowOff>
    </xdr:from>
    <xdr:ext cx="762000" cy="259045"/>
    <xdr:sp macro="" textlink="">
      <xdr:nvSpPr>
        <xdr:cNvPr id="457" name="テキスト ボックス 456"/>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長野県伊那市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76556</xdr:rowOff>
    </xdr:from>
    <xdr:to>
      <xdr:col>4</xdr:col>
      <xdr:colOff>1117600</xdr:colOff>
      <xdr:row>16</xdr:row>
      <xdr:rowOff>132700</xdr:rowOff>
    </xdr:to>
    <xdr:cxnSp macro="">
      <xdr:nvCxnSpPr>
        <xdr:cNvPr id="48" name="直線コネクタ 47"/>
        <xdr:cNvCxnSpPr/>
      </xdr:nvCxnSpPr>
      <xdr:spPr bwMode="auto">
        <a:xfrm flipV="1">
          <a:off x="5003800" y="2867381"/>
          <a:ext cx="647700" cy="5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17355</xdr:rowOff>
    </xdr:from>
    <xdr:ext cx="762000" cy="259045"/>
    <xdr:sp macro="" textlink="">
      <xdr:nvSpPr>
        <xdr:cNvPr id="49" name="人口1人当たり決算額の推移平均値テキスト130"/>
        <xdr:cNvSpPr txBox="1"/>
      </xdr:nvSpPr>
      <xdr:spPr>
        <a:xfrm>
          <a:off x="5740400" y="2979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93701</xdr:rowOff>
    </xdr:from>
    <xdr:to>
      <xdr:col>4</xdr:col>
      <xdr:colOff>469900</xdr:colOff>
      <xdr:row>16</xdr:row>
      <xdr:rowOff>132700</xdr:rowOff>
    </xdr:to>
    <xdr:cxnSp macro="">
      <xdr:nvCxnSpPr>
        <xdr:cNvPr id="51" name="直線コネクタ 50"/>
        <xdr:cNvCxnSpPr/>
      </xdr:nvCxnSpPr>
      <xdr:spPr bwMode="auto">
        <a:xfrm>
          <a:off x="4305300" y="2884526"/>
          <a:ext cx="698500" cy="3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165282</xdr:rowOff>
    </xdr:from>
    <xdr:ext cx="736600" cy="259045"/>
    <xdr:sp macro="" textlink="">
      <xdr:nvSpPr>
        <xdr:cNvPr id="53" name="テキスト ボックス 52"/>
        <xdr:cNvSpPr txBox="1"/>
      </xdr:nvSpPr>
      <xdr:spPr>
        <a:xfrm>
          <a:off x="4622800" y="31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160475</xdr:rowOff>
    </xdr:from>
    <xdr:to>
      <xdr:col>3</xdr:col>
      <xdr:colOff>904875</xdr:colOff>
      <xdr:row>16</xdr:row>
      <xdr:rowOff>93701</xdr:rowOff>
    </xdr:to>
    <xdr:cxnSp macro="">
      <xdr:nvCxnSpPr>
        <xdr:cNvPr id="54" name="直線コネクタ 53"/>
        <xdr:cNvCxnSpPr/>
      </xdr:nvCxnSpPr>
      <xdr:spPr bwMode="auto">
        <a:xfrm>
          <a:off x="3606800" y="2779850"/>
          <a:ext cx="698500" cy="10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157617</xdr:rowOff>
    </xdr:from>
    <xdr:to>
      <xdr:col>3</xdr:col>
      <xdr:colOff>206375</xdr:colOff>
      <xdr:row>15</xdr:row>
      <xdr:rowOff>160475</xdr:rowOff>
    </xdr:to>
    <xdr:cxnSp macro="">
      <xdr:nvCxnSpPr>
        <xdr:cNvPr id="57" name="直線コネクタ 56"/>
        <xdr:cNvCxnSpPr/>
      </xdr:nvCxnSpPr>
      <xdr:spPr bwMode="auto">
        <a:xfrm>
          <a:off x="2908300" y="2776992"/>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114853</xdr:rowOff>
    </xdr:from>
    <xdr:ext cx="762000" cy="259045"/>
    <xdr:sp macro="" textlink="">
      <xdr:nvSpPr>
        <xdr:cNvPr id="61" name="テキスト ボックス 60"/>
        <xdr:cNvSpPr txBox="1"/>
      </xdr:nvSpPr>
      <xdr:spPr>
        <a:xfrm>
          <a:off x="25273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25756</xdr:rowOff>
    </xdr:from>
    <xdr:to>
      <xdr:col>5</xdr:col>
      <xdr:colOff>34925</xdr:colOff>
      <xdr:row>16</xdr:row>
      <xdr:rowOff>127356</xdr:rowOff>
    </xdr:to>
    <xdr:sp macro="" textlink="">
      <xdr:nvSpPr>
        <xdr:cNvPr id="67" name="円/楕円 66"/>
        <xdr:cNvSpPr/>
      </xdr:nvSpPr>
      <xdr:spPr bwMode="auto">
        <a:xfrm>
          <a:off x="5600700" y="281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42283</xdr:rowOff>
    </xdr:from>
    <xdr:ext cx="762000" cy="259045"/>
    <xdr:sp macro="" textlink="">
      <xdr:nvSpPr>
        <xdr:cNvPr id="68" name="人口1人当たり決算額の推移該当値テキスト130"/>
        <xdr:cNvSpPr txBox="1"/>
      </xdr:nvSpPr>
      <xdr:spPr>
        <a:xfrm>
          <a:off x="5740400" y="26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86,790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81900</xdr:rowOff>
    </xdr:from>
    <xdr:to>
      <xdr:col>4</xdr:col>
      <xdr:colOff>520700</xdr:colOff>
      <xdr:row>17</xdr:row>
      <xdr:rowOff>12050</xdr:rowOff>
    </xdr:to>
    <xdr:sp macro="" textlink="">
      <xdr:nvSpPr>
        <xdr:cNvPr id="69" name="円/楕円 68"/>
        <xdr:cNvSpPr/>
      </xdr:nvSpPr>
      <xdr:spPr bwMode="auto">
        <a:xfrm>
          <a:off x="4953000" y="28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22227</xdr:rowOff>
    </xdr:from>
    <xdr:ext cx="736600" cy="259045"/>
    <xdr:sp macro="" textlink="">
      <xdr:nvSpPr>
        <xdr:cNvPr id="70" name="テキスト ボックス 69"/>
        <xdr:cNvSpPr txBox="1"/>
      </xdr:nvSpPr>
      <xdr:spPr>
        <a:xfrm>
          <a:off x="4622800" y="2641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42901</xdr:rowOff>
    </xdr:from>
    <xdr:to>
      <xdr:col>3</xdr:col>
      <xdr:colOff>955675</xdr:colOff>
      <xdr:row>16</xdr:row>
      <xdr:rowOff>144501</xdr:rowOff>
    </xdr:to>
    <xdr:sp macro="" textlink="">
      <xdr:nvSpPr>
        <xdr:cNvPr id="71" name="円/楕円 70"/>
        <xdr:cNvSpPr/>
      </xdr:nvSpPr>
      <xdr:spPr bwMode="auto">
        <a:xfrm>
          <a:off x="4254500" y="283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154678</xdr:rowOff>
    </xdr:from>
    <xdr:ext cx="762000" cy="259045"/>
    <xdr:sp macro="" textlink="">
      <xdr:nvSpPr>
        <xdr:cNvPr id="72" name="テキスト ボックス 71"/>
        <xdr:cNvSpPr txBox="1"/>
      </xdr:nvSpPr>
      <xdr:spPr>
        <a:xfrm>
          <a:off x="3924300" y="260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86,040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109675</xdr:rowOff>
    </xdr:from>
    <xdr:to>
      <xdr:col>3</xdr:col>
      <xdr:colOff>257175</xdr:colOff>
      <xdr:row>16</xdr:row>
      <xdr:rowOff>39825</xdr:rowOff>
    </xdr:to>
    <xdr:sp macro="" textlink="">
      <xdr:nvSpPr>
        <xdr:cNvPr id="73" name="円/楕円 72"/>
        <xdr:cNvSpPr/>
      </xdr:nvSpPr>
      <xdr:spPr bwMode="auto">
        <a:xfrm>
          <a:off x="3556000" y="272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50002</xdr:rowOff>
    </xdr:from>
    <xdr:ext cx="762000" cy="259045"/>
    <xdr:sp macro="" textlink="">
      <xdr:nvSpPr>
        <xdr:cNvPr id="74" name="テキスト ボックス 73"/>
        <xdr:cNvSpPr txBox="1"/>
      </xdr:nvSpPr>
      <xdr:spPr>
        <a:xfrm>
          <a:off x="3225800" y="249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106817</xdr:rowOff>
    </xdr:from>
    <xdr:to>
      <xdr:col>2</xdr:col>
      <xdr:colOff>692150</xdr:colOff>
      <xdr:row>16</xdr:row>
      <xdr:rowOff>36967</xdr:rowOff>
    </xdr:to>
    <xdr:sp macro="" textlink="">
      <xdr:nvSpPr>
        <xdr:cNvPr id="75" name="円/楕円 74"/>
        <xdr:cNvSpPr/>
      </xdr:nvSpPr>
      <xdr:spPr bwMode="auto">
        <a:xfrm>
          <a:off x="2857500" y="272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47144</xdr:rowOff>
    </xdr:from>
    <xdr:ext cx="762000" cy="259045"/>
    <xdr:sp macro="" textlink="">
      <xdr:nvSpPr>
        <xdr:cNvPr id="76" name="テキスト ボックス 75"/>
        <xdr:cNvSpPr txBox="1"/>
      </xdr:nvSpPr>
      <xdr:spPr>
        <a:xfrm>
          <a:off x="2527300" y="249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325262</xdr:rowOff>
    </xdr:from>
    <xdr:to>
      <xdr:col>4</xdr:col>
      <xdr:colOff>1117600</xdr:colOff>
      <xdr:row>34</xdr:row>
      <xdr:rowOff>259849</xdr:rowOff>
    </xdr:to>
    <xdr:cxnSp macro="">
      <xdr:nvCxnSpPr>
        <xdr:cNvPr id="111" name="直線コネクタ 110"/>
        <xdr:cNvCxnSpPr/>
      </xdr:nvCxnSpPr>
      <xdr:spPr bwMode="auto">
        <a:xfrm>
          <a:off x="5003800" y="6249812"/>
          <a:ext cx="647700" cy="277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297307</xdr:rowOff>
    </xdr:from>
    <xdr:to>
      <xdr:col>4</xdr:col>
      <xdr:colOff>469900</xdr:colOff>
      <xdr:row>33</xdr:row>
      <xdr:rowOff>325262</xdr:rowOff>
    </xdr:to>
    <xdr:cxnSp macro="">
      <xdr:nvCxnSpPr>
        <xdr:cNvPr id="114" name="直線コネクタ 113"/>
        <xdr:cNvCxnSpPr/>
      </xdr:nvCxnSpPr>
      <xdr:spPr bwMode="auto">
        <a:xfrm>
          <a:off x="4305300" y="6221857"/>
          <a:ext cx="698500" cy="2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195645</xdr:rowOff>
    </xdr:from>
    <xdr:to>
      <xdr:col>3</xdr:col>
      <xdr:colOff>904875</xdr:colOff>
      <xdr:row>33</xdr:row>
      <xdr:rowOff>297307</xdr:rowOff>
    </xdr:to>
    <xdr:cxnSp macro="">
      <xdr:nvCxnSpPr>
        <xdr:cNvPr id="117" name="直線コネクタ 116"/>
        <xdr:cNvCxnSpPr/>
      </xdr:nvCxnSpPr>
      <xdr:spPr bwMode="auto">
        <a:xfrm>
          <a:off x="3606800" y="6120195"/>
          <a:ext cx="698500" cy="101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98556</xdr:rowOff>
    </xdr:from>
    <xdr:to>
      <xdr:col>3</xdr:col>
      <xdr:colOff>206375</xdr:colOff>
      <xdr:row>33</xdr:row>
      <xdr:rowOff>195645</xdr:rowOff>
    </xdr:to>
    <xdr:cxnSp macro="">
      <xdr:nvCxnSpPr>
        <xdr:cNvPr id="120" name="直線コネクタ 119"/>
        <xdr:cNvCxnSpPr/>
      </xdr:nvCxnSpPr>
      <xdr:spPr bwMode="auto">
        <a:xfrm>
          <a:off x="2908300" y="6023106"/>
          <a:ext cx="698500" cy="9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55102</xdr:rowOff>
    </xdr:from>
    <xdr:ext cx="762000" cy="259045"/>
    <xdr:sp macro="" textlink="">
      <xdr:nvSpPr>
        <xdr:cNvPr id="124" name="テキスト ボックス 123"/>
        <xdr:cNvSpPr txBox="1"/>
      </xdr:nvSpPr>
      <xdr:spPr>
        <a:xfrm>
          <a:off x="25273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209049</xdr:rowOff>
    </xdr:from>
    <xdr:to>
      <xdr:col>5</xdr:col>
      <xdr:colOff>34925</xdr:colOff>
      <xdr:row>34</xdr:row>
      <xdr:rowOff>310649</xdr:rowOff>
    </xdr:to>
    <xdr:sp macro="" textlink="">
      <xdr:nvSpPr>
        <xdr:cNvPr id="130" name="円/楕円 129"/>
        <xdr:cNvSpPr/>
      </xdr:nvSpPr>
      <xdr:spPr bwMode="auto">
        <a:xfrm>
          <a:off x="5600700" y="647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54126</xdr:rowOff>
    </xdr:from>
    <xdr:ext cx="762000" cy="259045"/>
    <xdr:sp macro="" textlink="">
      <xdr:nvSpPr>
        <xdr:cNvPr id="131" name="人口1人当たり決算額の推移該当値テキスト445"/>
        <xdr:cNvSpPr txBox="1"/>
      </xdr:nvSpPr>
      <xdr:spPr>
        <a:xfrm>
          <a:off x="5740400" y="63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23,182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274462</xdr:rowOff>
    </xdr:from>
    <xdr:to>
      <xdr:col>4</xdr:col>
      <xdr:colOff>520700</xdr:colOff>
      <xdr:row>34</xdr:row>
      <xdr:rowOff>33162</xdr:rowOff>
    </xdr:to>
    <xdr:sp macro="" textlink="">
      <xdr:nvSpPr>
        <xdr:cNvPr id="132" name="円/楕円 131"/>
        <xdr:cNvSpPr/>
      </xdr:nvSpPr>
      <xdr:spPr bwMode="auto">
        <a:xfrm>
          <a:off x="4953000" y="619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43339</xdr:rowOff>
    </xdr:from>
    <xdr:ext cx="736600" cy="259045"/>
    <xdr:sp macro="" textlink="">
      <xdr:nvSpPr>
        <xdr:cNvPr id="133" name="テキスト ボックス 132"/>
        <xdr:cNvSpPr txBox="1"/>
      </xdr:nvSpPr>
      <xdr:spPr>
        <a:xfrm>
          <a:off x="4622800" y="596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31,679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246507</xdr:rowOff>
    </xdr:from>
    <xdr:to>
      <xdr:col>3</xdr:col>
      <xdr:colOff>955675</xdr:colOff>
      <xdr:row>34</xdr:row>
      <xdr:rowOff>5207</xdr:rowOff>
    </xdr:to>
    <xdr:sp macro="" textlink="">
      <xdr:nvSpPr>
        <xdr:cNvPr id="134" name="円/楕円 133"/>
        <xdr:cNvSpPr/>
      </xdr:nvSpPr>
      <xdr:spPr bwMode="auto">
        <a:xfrm>
          <a:off x="4254500" y="617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15384</xdr:rowOff>
    </xdr:from>
    <xdr:ext cx="762000" cy="259045"/>
    <xdr:sp macro="" textlink="">
      <xdr:nvSpPr>
        <xdr:cNvPr id="135" name="テキスト ボックス 134"/>
        <xdr:cNvSpPr txBox="1"/>
      </xdr:nvSpPr>
      <xdr:spPr>
        <a:xfrm>
          <a:off x="3924300" y="5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144845</xdr:rowOff>
    </xdr:from>
    <xdr:to>
      <xdr:col>3</xdr:col>
      <xdr:colOff>257175</xdr:colOff>
      <xdr:row>33</xdr:row>
      <xdr:rowOff>246445</xdr:rowOff>
    </xdr:to>
    <xdr:sp macro="" textlink="">
      <xdr:nvSpPr>
        <xdr:cNvPr id="136" name="円/楕円 135"/>
        <xdr:cNvSpPr/>
      </xdr:nvSpPr>
      <xdr:spPr bwMode="auto">
        <a:xfrm>
          <a:off x="3556000" y="606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85172</xdr:rowOff>
    </xdr:from>
    <xdr:ext cx="762000" cy="259045"/>
    <xdr:sp macro="" textlink="">
      <xdr:nvSpPr>
        <xdr:cNvPr id="137" name="テキスト ボックス 136"/>
        <xdr:cNvSpPr txBox="1"/>
      </xdr:nvSpPr>
      <xdr:spPr>
        <a:xfrm>
          <a:off x="3225800" y="58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47756</xdr:rowOff>
    </xdr:from>
    <xdr:to>
      <xdr:col>2</xdr:col>
      <xdr:colOff>692150</xdr:colOff>
      <xdr:row>33</xdr:row>
      <xdr:rowOff>149356</xdr:rowOff>
    </xdr:to>
    <xdr:sp macro="" textlink="">
      <xdr:nvSpPr>
        <xdr:cNvPr id="138" name="円/楕円 137"/>
        <xdr:cNvSpPr/>
      </xdr:nvSpPr>
      <xdr:spPr bwMode="auto">
        <a:xfrm>
          <a:off x="2857500" y="597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330983</xdr:rowOff>
    </xdr:from>
    <xdr:ext cx="762000" cy="259045"/>
    <xdr:sp macro="" textlink="">
      <xdr:nvSpPr>
        <xdr:cNvPr id="139" name="テキスト ボックス 138"/>
        <xdr:cNvSpPr txBox="1"/>
      </xdr:nvSpPr>
      <xdr:spPr>
        <a:xfrm>
          <a:off x="2527300" y="574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実質単年度収支は</a:t>
          </a:r>
          <a:r>
            <a:rPr lang="ja-JP" altLang="en-US" sz="1300" b="0" i="0" baseline="0">
              <a:solidFill>
                <a:schemeClr val="dk1"/>
              </a:solidFill>
              <a:latin typeface="+mn-lt"/>
              <a:ea typeface="+mn-ea"/>
              <a:cs typeface="+mn-cs"/>
            </a:rPr>
            <a:t>黒字を続けており、</a:t>
          </a:r>
          <a:r>
            <a:rPr lang="ja-JP" altLang="ja-JP" sz="1300" b="0" i="0" baseline="0">
              <a:solidFill>
                <a:schemeClr val="dk1"/>
              </a:solidFill>
              <a:latin typeface="+mn-lt"/>
              <a:ea typeface="+mn-ea"/>
              <a:cs typeface="+mn-cs"/>
            </a:rPr>
            <a:t>実質収支額についても概ね</a:t>
          </a:r>
          <a:r>
            <a:rPr lang="en-US" altLang="ja-JP" sz="1300" b="0" i="0" baseline="0">
              <a:solidFill>
                <a:schemeClr val="dk1"/>
              </a:solidFill>
              <a:latin typeface="+mn-lt"/>
              <a:ea typeface="+mn-ea"/>
              <a:cs typeface="+mn-cs"/>
            </a:rPr>
            <a:t>5%</a:t>
          </a:r>
          <a:r>
            <a:rPr lang="ja-JP" altLang="ja-JP" sz="1300" b="0" i="0" baseline="0">
              <a:solidFill>
                <a:schemeClr val="dk1"/>
              </a:solidFill>
              <a:latin typeface="+mn-lt"/>
              <a:ea typeface="+mn-ea"/>
              <a:cs typeface="+mn-cs"/>
            </a:rPr>
            <a:t>の適正な数値で推移している。また、基金の積み増しも行</a:t>
          </a:r>
          <a:r>
            <a:rPr lang="ja-JP" altLang="en-US" sz="1300" b="0" i="0" baseline="0">
              <a:solidFill>
                <a:schemeClr val="dk1"/>
              </a:solidFill>
              <a:latin typeface="+mn-lt"/>
              <a:ea typeface="+mn-ea"/>
              <a:cs typeface="+mn-cs"/>
            </a:rPr>
            <a:t>い、財政調整基金も増加傾向にある</a:t>
          </a:r>
          <a:r>
            <a:rPr lang="ja-JP" altLang="ja-JP" sz="1300" b="0" i="0" baseline="0">
              <a:solidFill>
                <a:schemeClr val="dk1"/>
              </a:solidFill>
              <a:latin typeface="+mn-lt"/>
              <a:ea typeface="+mn-ea"/>
              <a:cs typeface="+mn-cs"/>
            </a:rPr>
            <a:t>。今後も、実質収支額があまり多額に</a:t>
          </a:r>
          <a:r>
            <a:rPr lang="ja-JP" altLang="en-US" sz="1300" b="0" i="0" baseline="0">
              <a:solidFill>
                <a:schemeClr val="dk1"/>
              </a:solidFill>
              <a:latin typeface="+mn-lt"/>
              <a:ea typeface="+mn-ea"/>
              <a:cs typeface="+mn-cs"/>
            </a:rPr>
            <a:t>ならないよう</a:t>
          </a:r>
          <a:r>
            <a:rPr lang="ja-JP" altLang="ja-JP" sz="1300" b="0" i="0" baseline="0">
              <a:solidFill>
                <a:schemeClr val="dk1"/>
              </a:solidFill>
              <a:latin typeface="+mn-lt"/>
              <a:ea typeface="+mn-ea"/>
              <a:cs typeface="+mn-cs"/>
            </a:rPr>
            <a:t>適正な予算執行に努めるとともに、基金積立にも積極的に取り組んでいきたい。</a:t>
          </a:r>
          <a:endParaRPr kumimoji="1"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22</a:t>
          </a:r>
          <a:r>
            <a:rPr lang="ja-JP" altLang="en-US" sz="1300" b="0" i="0" baseline="0">
              <a:solidFill>
                <a:schemeClr val="dk1"/>
              </a:solidFill>
              <a:latin typeface="+mn-lt"/>
              <a:ea typeface="+mn-ea"/>
              <a:cs typeface="+mn-cs"/>
            </a:rPr>
            <a:t>年度から平成</a:t>
          </a:r>
          <a:r>
            <a:rPr lang="en-US" altLang="ja-JP" sz="1300" b="0" i="0" baseline="0">
              <a:solidFill>
                <a:schemeClr val="dk1"/>
              </a:solidFill>
              <a:latin typeface="+mn-lt"/>
              <a:ea typeface="+mn-ea"/>
              <a:cs typeface="+mn-cs"/>
            </a:rPr>
            <a:t>26</a:t>
          </a:r>
          <a:r>
            <a:rPr lang="ja-JP" altLang="en-US" sz="1300" b="0" i="0" baseline="0">
              <a:solidFill>
                <a:schemeClr val="dk1"/>
              </a:solidFill>
              <a:latin typeface="+mn-lt"/>
              <a:ea typeface="+mn-ea"/>
              <a:cs typeface="+mn-cs"/>
            </a:rPr>
            <a:t>年度まで連結赤字比率は黒字が継続しているが、国民健康保険特別会計、</a:t>
          </a:r>
          <a:r>
            <a:rPr lang="ja-JP" altLang="ja-JP" sz="1300" b="0" i="0" baseline="0">
              <a:solidFill>
                <a:schemeClr val="dk1"/>
              </a:solidFill>
              <a:latin typeface="+mn-lt"/>
              <a:ea typeface="+mn-ea"/>
              <a:cs typeface="+mn-cs"/>
            </a:rPr>
            <a:t>国民健康保険直営診療所特別会計</a:t>
          </a:r>
          <a:r>
            <a:rPr lang="ja-JP" altLang="en-US" sz="1300" b="0" i="0" baseline="0">
              <a:solidFill>
                <a:schemeClr val="dk1"/>
              </a:solidFill>
              <a:latin typeface="+mn-lt"/>
              <a:ea typeface="+mn-ea"/>
              <a:cs typeface="+mn-cs"/>
            </a:rPr>
            <a:t>について、</a:t>
          </a:r>
          <a:r>
            <a:rPr lang="ja-JP" altLang="ja-JP" sz="1300" b="0" i="0" baseline="0">
              <a:solidFill>
                <a:schemeClr val="dk1"/>
              </a:solidFill>
              <a:latin typeface="+mn-lt"/>
              <a:ea typeface="+mn-ea"/>
              <a:cs typeface="+mn-cs"/>
            </a:rPr>
            <a:t>一般会計からの繰入金によって過不足なしとするようにしているため</a:t>
          </a:r>
          <a:r>
            <a:rPr lang="ja-JP" altLang="en-US" sz="1300" b="0" i="0" baseline="0">
              <a:solidFill>
                <a:schemeClr val="dk1"/>
              </a:solidFill>
              <a:latin typeface="+mn-lt"/>
              <a:ea typeface="+mn-ea"/>
              <a:cs typeface="+mn-cs"/>
            </a:rPr>
            <a:t>であり</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引き続き経費の削減に取り組んでいく必要がある。</a:t>
          </a:r>
          <a:endParaRPr lang="ja-JP" altLang="ja-JP" sz="1300">
            <a:solidFill>
              <a:schemeClr val="dk1"/>
            </a:solidFill>
            <a:latin typeface="+mn-lt"/>
            <a:ea typeface="+mn-ea"/>
            <a:cs typeface="+mn-cs"/>
          </a:endParaRPr>
        </a:p>
        <a:p>
          <a:r>
            <a:rPr lang="ja-JP" altLang="ja-JP" sz="1300" b="0" i="0" baseline="0">
              <a:solidFill>
                <a:schemeClr val="dk1"/>
              </a:solidFill>
              <a:latin typeface="+mn-lt"/>
              <a:ea typeface="+mn-ea"/>
              <a:cs typeface="+mn-cs"/>
            </a:rPr>
            <a:t>　水道事業会計、下水道事業会計、自動車運送事業会計の公営企業会計に対しては、一般会計からの赤字補てんはないので、各会計とも資金不足が生じないように、今後も健全経営に努めていく。</a:t>
          </a:r>
          <a:endParaRPr kumimoji="1" lang="ja-JP" altLang="ja-JP" sz="1300">
            <a:solidFill>
              <a:schemeClr val="dk1"/>
            </a:solidFill>
            <a:latin typeface="+mn-lt"/>
            <a:ea typeface="+mn-ea"/>
            <a:cs typeface="+mn-cs"/>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財政健全化の取組みの中で、交付税措置率の高い起債を活用してきていることにより、元利償還金等は微減であるか、算入公債費等が増加しているため、実質公債費比率の分子が小さくなり、実質公債費比率が改善している。</a:t>
          </a:r>
          <a:endParaRPr lang="ja-JP" altLang="ja-JP" sz="1300">
            <a:solidFill>
              <a:schemeClr val="dk1"/>
            </a:solidFill>
            <a:latin typeface="+mn-lt"/>
            <a:ea typeface="+mn-ea"/>
            <a:cs typeface="+mn-cs"/>
          </a:endParaRPr>
        </a:p>
        <a:p>
          <a:pPr fontAlgn="base"/>
          <a:r>
            <a:rPr lang="ja-JP" altLang="ja-JP" sz="1300" b="0" i="0" baseline="0">
              <a:solidFill>
                <a:schemeClr val="dk1"/>
              </a:solidFill>
              <a:latin typeface="+mn-lt"/>
              <a:ea typeface="+mn-ea"/>
              <a:cs typeface="+mn-cs"/>
            </a:rPr>
            <a:t>　しかし、今後新規事業による新たな地方債借入が予定されているのに加え、下水道事業会計に係る元利償還金の高止まり、新ごみ中間処理施設建設に係る上伊那広域連合負担金、病院事業に伴う伊那中央行政組合負担金の増加などが見込まれているため、</a:t>
          </a:r>
          <a:r>
            <a:rPr lang="ja-JP" altLang="en-US" sz="1300" b="0" i="0" baseline="0">
              <a:solidFill>
                <a:schemeClr val="dk1"/>
              </a:solidFill>
              <a:latin typeface="+mn-lt"/>
              <a:ea typeface="+mn-ea"/>
              <a:cs typeface="+mn-cs"/>
            </a:rPr>
            <a:t>数値の変化に注視しながら、</a:t>
          </a:r>
          <a:r>
            <a:rPr lang="ja-JP" altLang="ja-JP" sz="1300" b="0" i="0" baseline="0">
              <a:solidFill>
                <a:schemeClr val="dk1"/>
              </a:solidFill>
              <a:latin typeface="+mn-lt"/>
              <a:ea typeface="+mn-ea"/>
              <a:cs typeface="+mn-cs"/>
            </a:rPr>
            <a:t>繰上償還などによる元利償還金の減少</a:t>
          </a:r>
          <a:r>
            <a:rPr lang="ja-JP" altLang="en-US" sz="1300" b="0" i="0" baseline="0">
              <a:solidFill>
                <a:schemeClr val="dk1"/>
              </a:solidFill>
              <a:latin typeface="+mn-lt"/>
              <a:ea typeface="+mn-ea"/>
              <a:cs typeface="+mn-cs"/>
            </a:rPr>
            <a:t>等</a:t>
          </a:r>
          <a:r>
            <a:rPr lang="ja-JP" altLang="ja-JP" sz="1300" b="0" i="0" baseline="0">
              <a:solidFill>
                <a:schemeClr val="dk1"/>
              </a:solidFill>
              <a:latin typeface="+mn-lt"/>
              <a:ea typeface="+mn-ea"/>
              <a:cs typeface="+mn-cs"/>
            </a:rPr>
            <a:t>に</a:t>
          </a:r>
          <a:r>
            <a:rPr lang="ja-JP" altLang="en-US" sz="1300" b="0" i="0" baseline="0">
              <a:solidFill>
                <a:schemeClr val="dk1"/>
              </a:solidFill>
              <a:latin typeface="+mn-lt"/>
              <a:ea typeface="+mn-ea"/>
              <a:cs typeface="+mn-cs"/>
            </a:rPr>
            <a:t>取り組んでいきたい。</a:t>
          </a:r>
          <a:endParaRPr kumimoji="1"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latin typeface="+mn-lt"/>
              <a:ea typeface="+mn-ea"/>
              <a:cs typeface="+mn-cs"/>
            </a:rPr>
            <a:t>　将来負担比率の分子総額は順調に減少している。平成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a:t>
          </a:r>
          <a:r>
            <a:rPr lang="ja-JP" altLang="en-US" sz="1300" b="0" i="0" baseline="0">
              <a:solidFill>
                <a:schemeClr val="dk1"/>
              </a:solidFill>
              <a:latin typeface="+mn-lt"/>
              <a:ea typeface="+mn-ea"/>
              <a:cs typeface="+mn-cs"/>
            </a:rPr>
            <a:t>に</a:t>
          </a:r>
          <a:r>
            <a:rPr lang="ja-JP" altLang="ja-JP" sz="1300" b="0" i="0" baseline="0">
              <a:solidFill>
                <a:schemeClr val="dk1"/>
              </a:solidFill>
              <a:latin typeface="+mn-lt"/>
              <a:ea typeface="+mn-ea"/>
              <a:cs typeface="+mn-cs"/>
            </a:rPr>
            <a:t>伊那市土地開発公社解散に伴う第三セクター等改革推進債役</a:t>
          </a:r>
          <a:r>
            <a:rPr lang="en-US" altLang="ja-JP" sz="1300" b="0" i="0" baseline="0">
              <a:solidFill>
                <a:schemeClr val="dk1"/>
              </a:solidFill>
              <a:latin typeface="+mn-lt"/>
              <a:ea typeface="+mn-ea"/>
              <a:cs typeface="+mn-cs"/>
            </a:rPr>
            <a:t>20</a:t>
          </a:r>
          <a:r>
            <a:rPr lang="ja-JP" altLang="ja-JP" sz="1300" b="0" i="0" baseline="0">
              <a:solidFill>
                <a:schemeClr val="dk1"/>
              </a:solidFill>
              <a:latin typeface="+mn-lt"/>
              <a:ea typeface="+mn-ea"/>
              <a:cs typeface="+mn-cs"/>
            </a:rPr>
            <a:t>億円を発行したため、「一般会計等に係る地方債の現在高」は上昇したが、</a:t>
          </a:r>
          <a:r>
            <a:rPr lang="ja-JP" altLang="en-US"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26</a:t>
          </a:r>
          <a:r>
            <a:rPr lang="ja-JP" altLang="en-US" sz="1300" b="0" i="0" baseline="0">
              <a:solidFill>
                <a:schemeClr val="dk1"/>
              </a:solidFill>
              <a:latin typeface="+mn-lt"/>
              <a:ea typeface="+mn-ea"/>
              <a:cs typeface="+mn-cs"/>
            </a:rPr>
            <a:t>年度では減少している。また、</a:t>
          </a:r>
          <a:r>
            <a:rPr lang="ja-JP" altLang="ja-JP" sz="1300" b="0" i="0" baseline="0">
              <a:solidFill>
                <a:schemeClr val="dk1"/>
              </a:solidFill>
              <a:latin typeface="+mn-lt"/>
              <a:ea typeface="+mn-ea"/>
              <a:cs typeface="+mn-cs"/>
            </a:rPr>
            <a:t>財政調整基金などへの積立てを積極的に実施しているため、将来負担比率は減少</a:t>
          </a:r>
          <a:r>
            <a:rPr lang="ja-JP" altLang="en-US" sz="1300" b="0" i="0" baseline="0">
              <a:solidFill>
                <a:schemeClr val="dk1"/>
              </a:solidFill>
              <a:latin typeface="+mn-lt"/>
              <a:ea typeface="+mn-ea"/>
              <a:cs typeface="+mn-cs"/>
            </a:rPr>
            <a:t>し続けている</a:t>
          </a:r>
          <a:r>
            <a:rPr lang="ja-JP" altLang="ja-JP"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実質公債費比率と同様に、今後の新規事業に伴う地方債借入のほか、新ごみ中間処理施設建設に係る上伊那広域連合負担金、病院事業に伴う伊那中央行政組合負担金の増加などが見込まれているため、さらなる基金積立等により、将来負担比率の抑制に努めていきたい。</a:t>
          </a:r>
          <a:endParaRPr kumimoji="1" lang="ja-JP" altLang="ja-JP" sz="1300">
            <a:solidFill>
              <a:schemeClr val="dk1"/>
            </a:solidFill>
            <a:latin typeface="+mn-lt"/>
            <a:ea typeface="+mn-ea"/>
            <a:cs typeface="+mn-cs"/>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33009354</v>
      </c>
      <c r="BO4" s="379"/>
      <c r="BP4" s="379"/>
      <c r="BQ4" s="379"/>
      <c r="BR4" s="379"/>
      <c r="BS4" s="379"/>
      <c r="BT4" s="379"/>
      <c r="BU4" s="380"/>
      <c r="BV4" s="378">
        <v>35044177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v>
      </c>
      <c r="CU4" s="556"/>
      <c r="CV4" s="556"/>
      <c r="CW4" s="556"/>
      <c r="CX4" s="556"/>
      <c r="CY4" s="556"/>
      <c r="CZ4" s="556"/>
      <c r="DA4" s="557"/>
      <c r="DB4" s="555">
        <v>4.5999999999999996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31764270</v>
      </c>
      <c r="BO5" s="384"/>
      <c r="BP5" s="384"/>
      <c r="BQ5" s="384"/>
      <c r="BR5" s="384"/>
      <c r="BS5" s="384"/>
      <c r="BT5" s="384"/>
      <c r="BU5" s="385"/>
      <c r="BV5" s="383">
        <v>33993328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89.4</v>
      </c>
      <c r="CU5" s="354"/>
      <c r="CV5" s="354"/>
      <c r="CW5" s="354"/>
      <c r="CX5" s="354"/>
      <c r="CY5" s="354"/>
      <c r="CZ5" s="354"/>
      <c r="DA5" s="355"/>
      <c r="DB5" s="353">
        <v>89.7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1245084</v>
      </c>
      <c r="BO6" s="384"/>
      <c r="BP6" s="384"/>
      <c r="BQ6" s="384"/>
      <c r="BR6" s="384"/>
      <c r="BS6" s="384"/>
      <c r="BT6" s="384"/>
      <c r="BU6" s="385"/>
      <c r="BV6" s="383">
        <v>1050849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94.9</v>
      </c>
      <c r="CU6" s="530"/>
      <c r="CV6" s="530"/>
      <c r="CW6" s="530"/>
      <c r="CX6" s="530"/>
      <c r="CY6" s="530"/>
      <c r="CZ6" s="530"/>
      <c r="DA6" s="531"/>
      <c r="DB6" s="529">
        <v>96.2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212649</v>
      </c>
      <c r="BO7" s="384"/>
      <c r="BP7" s="384"/>
      <c r="BQ7" s="384"/>
      <c r="BR7" s="384"/>
      <c r="BS7" s="384"/>
      <c r="BT7" s="384"/>
      <c r="BU7" s="385"/>
      <c r="BV7" s="383">
        <v>90705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20763909</v>
      </c>
      <c r="CU7" s="384"/>
      <c r="CV7" s="384"/>
      <c r="CW7" s="384"/>
      <c r="CX7" s="384"/>
      <c r="CY7" s="384"/>
      <c r="CZ7" s="384"/>
      <c r="DA7" s="385"/>
      <c r="DB7" s="383">
        <v>20855705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1032435</v>
      </c>
      <c r="BO8" s="384"/>
      <c r="BP8" s="384"/>
      <c r="BQ8" s="384"/>
      <c r="BR8" s="384"/>
      <c r="BS8" s="384"/>
      <c r="BT8" s="384"/>
      <c r="BU8" s="385"/>
      <c r="BV8" s="383">
        <v>960144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0.48</v>
      </c>
      <c r="CU8" s="493"/>
      <c r="CV8" s="493"/>
      <c r="CW8" s="493"/>
      <c r="CX8" s="493"/>
      <c r="CY8" s="493"/>
      <c r="CZ8" s="493"/>
      <c r="DA8" s="494"/>
      <c r="DB8" s="492">
        <v>0.48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71093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72291</v>
      </c>
      <c r="BO9" s="384"/>
      <c r="BP9" s="384"/>
      <c r="BQ9" s="384"/>
      <c r="BR9" s="384"/>
      <c r="BS9" s="384"/>
      <c r="BT9" s="384"/>
      <c r="BU9" s="385"/>
      <c r="BV9" s="383">
        <v>-119068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17.2</v>
      </c>
      <c r="CU9" s="354"/>
      <c r="CV9" s="354"/>
      <c r="CW9" s="354"/>
      <c r="CX9" s="354"/>
      <c r="CY9" s="354"/>
      <c r="CZ9" s="354"/>
      <c r="DA9" s="355"/>
      <c r="DB9" s="353">
        <v>18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71788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816990</v>
      </c>
      <c r="BO10" s="384"/>
      <c r="BP10" s="384"/>
      <c r="BQ10" s="384"/>
      <c r="BR10" s="384"/>
      <c r="BS10" s="384"/>
      <c r="BT10" s="384"/>
      <c r="BU10" s="385"/>
      <c r="BV10" s="383">
        <v>568903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v>233506</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69858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500000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68396</v>
      </c>
      <c r="S13" s="485"/>
      <c r="T13" s="485"/>
      <c r="U13" s="485"/>
      <c r="V13" s="486"/>
      <c r="W13" s="472" t="s">
        <v>124</v>
      </c>
      <c r="X13" s="396"/>
      <c r="Y13" s="396"/>
      <c r="Z13" s="396"/>
      <c r="AA13" s="396"/>
      <c r="AB13" s="397"/>
      <c r="AC13" s="359">
        <v>3048</v>
      </c>
      <c r="AD13" s="360"/>
      <c r="AE13" s="360"/>
      <c r="AF13" s="360"/>
      <c r="AG13" s="361"/>
      <c r="AH13" s="359">
        <v>3996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622787</v>
      </c>
      <c r="BO13" s="384"/>
      <c r="BP13" s="384"/>
      <c r="BQ13" s="384"/>
      <c r="BR13" s="384"/>
      <c r="BS13" s="384"/>
      <c r="BT13" s="384"/>
      <c r="BU13" s="385"/>
      <c r="BV13" s="383">
        <v>449835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12.4</v>
      </c>
      <c r="CU13" s="354"/>
      <c r="CV13" s="354"/>
      <c r="CW13" s="354"/>
      <c r="CX13" s="354"/>
      <c r="CY13" s="354"/>
      <c r="CZ13" s="354"/>
      <c r="DA13" s="355"/>
      <c r="DB13" s="353">
        <v>14.2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70258</v>
      </c>
      <c r="S14" s="485"/>
      <c r="T14" s="485"/>
      <c r="U14" s="485"/>
      <c r="V14" s="486"/>
      <c r="W14" s="487"/>
      <c r="X14" s="399"/>
      <c r="Y14" s="399"/>
      <c r="Z14" s="399"/>
      <c r="AA14" s="399"/>
      <c r="AB14" s="400"/>
      <c r="AC14" s="477">
        <v>9</v>
      </c>
      <c r="AD14" s="478"/>
      <c r="AE14" s="478"/>
      <c r="AF14" s="478"/>
      <c r="AG14" s="479"/>
      <c r="AH14" s="477">
        <v>10.8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60.2</v>
      </c>
      <c r="CU14" s="456"/>
      <c r="CV14" s="456"/>
      <c r="CW14" s="456"/>
      <c r="CX14" s="456"/>
      <c r="CY14" s="456"/>
      <c r="CZ14" s="456"/>
      <c r="DA14" s="457"/>
      <c r="DB14" s="488">
        <v>88.6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68764</v>
      </c>
      <c r="S15" s="485"/>
      <c r="T15" s="485"/>
      <c r="U15" s="485"/>
      <c r="V15" s="486"/>
      <c r="W15" s="472" t="s">
        <v>131</v>
      </c>
      <c r="X15" s="396"/>
      <c r="Y15" s="396"/>
      <c r="Z15" s="396"/>
      <c r="AA15" s="396"/>
      <c r="AB15" s="397"/>
      <c r="AC15" s="359">
        <v>11772</v>
      </c>
      <c r="AD15" s="360"/>
      <c r="AE15" s="360"/>
      <c r="AF15" s="360"/>
      <c r="AG15" s="361"/>
      <c r="AH15" s="359">
        <v>12989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7642119</v>
      </c>
      <c r="BO15" s="379"/>
      <c r="BP15" s="379"/>
      <c r="BQ15" s="379"/>
      <c r="BR15" s="379"/>
      <c r="BS15" s="379"/>
      <c r="BT15" s="379"/>
      <c r="BU15" s="380"/>
      <c r="BV15" s="378">
        <v>7570348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34.700000000000003</v>
      </c>
      <c r="AD16" s="478"/>
      <c r="AE16" s="478"/>
      <c r="AF16" s="478"/>
      <c r="AG16" s="479"/>
      <c r="AH16" s="477">
        <v>35.200000000000003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15980749</v>
      </c>
      <c r="BO16" s="384"/>
      <c r="BP16" s="384"/>
      <c r="BQ16" s="384"/>
      <c r="BR16" s="384"/>
      <c r="BS16" s="384"/>
      <c r="BT16" s="384"/>
      <c r="BU16" s="385"/>
      <c r="BV16" s="383">
        <v>15721585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19134</v>
      </c>
      <c r="AD17" s="360"/>
      <c r="AE17" s="360"/>
      <c r="AF17" s="360"/>
      <c r="AG17" s="361"/>
      <c r="AH17" s="359">
        <v>19799</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9747673</v>
      </c>
      <c r="BO17" s="384"/>
      <c r="BP17" s="384"/>
      <c r="BQ17" s="384"/>
      <c r="BR17" s="384"/>
      <c r="BS17" s="384"/>
      <c r="BT17" s="384"/>
      <c r="BU17" s="385"/>
      <c r="BV17" s="383">
        <v>9718469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667.93</v>
      </c>
      <c r="M18" s="448"/>
      <c r="N18" s="448"/>
      <c r="O18" s="448"/>
      <c r="P18" s="448"/>
      <c r="Q18" s="448"/>
      <c r="R18" s="449"/>
      <c r="S18" s="449"/>
      <c r="T18" s="449"/>
      <c r="U18" s="449"/>
      <c r="V18" s="450"/>
      <c r="W18" s="464"/>
      <c r="X18" s="465"/>
      <c r="Y18" s="465"/>
      <c r="Z18" s="465"/>
      <c r="AA18" s="465"/>
      <c r="AB18" s="473"/>
      <c r="AC18" s="347">
        <v>56.4</v>
      </c>
      <c r="AD18" s="348"/>
      <c r="AE18" s="348"/>
      <c r="AF18" s="348"/>
      <c r="AG18" s="451"/>
      <c r="AH18" s="347">
        <v>53.7</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18582739</v>
      </c>
      <c r="BO18" s="384"/>
      <c r="BP18" s="384"/>
      <c r="BQ18" s="384"/>
      <c r="BR18" s="384"/>
      <c r="BS18" s="384"/>
      <c r="BT18" s="384"/>
      <c r="BU18" s="385"/>
      <c r="BV18" s="383">
        <v>18576337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106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23731642</v>
      </c>
      <c r="BO19" s="384"/>
      <c r="BP19" s="384"/>
      <c r="BQ19" s="384"/>
      <c r="BR19" s="384"/>
      <c r="BS19" s="384"/>
      <c r="BT19" s="384"/>
      <c r="BU19" s="385"/>
      <c r="BV19" s="383">
        <v>23673151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26112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33693930</v>
      </c>
      <c r="BO23" s="384"/>
      <c r="BP23" s="384"/>
      <c r="BQ23" s="384"/>
      <c r="BR23" s="384"/>
      <c r="BS23" s="384"/>
      <c r="BT23" s="384"/>
      <c r="BU23" s="385"/>
      <c r="BV23" s="383">
        <v>34420678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9280</v>
      </c>
      <c r="R24" s="360"/>
      <c r="S24" s="360"/>
      <c r="T24" s="360"/>
      <c r="U24" s="360"/>
      <c r="V24" s="361"/>
      <c r="W24" s="425"/>
      <c r="X24" s="416"/>
      <c r="Y24" s="417"/>
      <c r="Z24" s="356" t="s">
        <v>155</v>
      </c>
      <c r="AA24" s="357"/>
      <c r="AB24" s="357"/>
      <c r="AC24" s="357"/>
      <c r="AD24" s="357"/>
      <c r="AE24" s="357"/>
      <c r="AF24" s="357"/>
      <c r="AG24" s="358"/>
      <c r="AH24" s="359">
        <v>558</v>
      </c>
      <c r="AI24" s="360"/>
      <c r="AJ24" s="360"/>
      <c r="AK24" s="360"/>
      <c r="AL24" s="361"/>
      <c r="AM24" s="359">
        <v>1810152</v>
      </c>
      <c r="AN24" s="360"/>
      <c r="AO24" s="360"/>
      <c r="AP24" s="360"/>
      <c r="AQ24" s="360"/>
      <c r="AR24" s="361"/>
      <c r="AS24" s="359">
        <v>3244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15752812</v>
      </c>
      <c r="BO24" s="384"/>
      <c r="BP24" s="384"/>
      <c r="BQ24" s="384"/>
      <c r="BR24" s="384"/>
      <c r="BS24" s="384"/>
      <c r="BT24" s="384"/>
      <c r="BU24" s="385"/>
      <c r="BV24" s="383">
        <v>17448109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7680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514700</v>
      </c>
      <c r="BO25" s="379"/>
      <c r="BP25" s="379"/>
      <c r="BQ25" s="379"/>
      <c r="BR25" s="379"/>
      <c r="BS25" s="379"/>
      <c r="BT25" s="379"/>
      <c r="BU25" s="380"/>
      <c r="BV25" s="378">
        <v>430475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6540</v>
      </c>
      <c r="R26" s="360"/>
      <c r="S26" s="360"/>
      <c r="T26" s="360"/>
      <c r="U26" s="360"/>
      <c r="V26" s="361"/>
      <c r="W26" s="425"/>
      <c r="X26" s="416"/>
      <c r="Y26" s="417"/>
      <c r="Z26" s="356" t="s">
        <v>161</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4590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3830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4011015</v>
      </c>
      <c r="BO28" s="379"/>
      <c r="BP28" s="379"/>
      <c r="BQ28" s="379"/>
      <c r="BR28" s="379"/>
      <c r="BS28" s="379"/>
      <c r="BT28" s="379"/>
      <c r="BU28" s="380"/>
      <c r="BV28" s="378">
        <v>3694025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19</v>
      </c>
      <c r="M29" s="360"/>
      <c r="N29" s="360"/>
      <c r="O29" s="360"/>
      <c r="P29" s="361"/>
      <c r="Q29" s="359">
        <v>3600</v>
      </c>
      <c r="R29" s="360"/>
      <c r="S29" s="360"/>
      <c r="T29" s="360"/>
      <c r="U29" s="360"/>
      <c r="V29" s="361"/>
      <c r="W29" s="426"/>
      <c r="X29" s="427"/>
      <c r="Y29" s="428"/>
      <c r="Z29" s="356" t="s">
        <v>172</v>
      </c>
      <c r="AA29" s="357"/>
      <c r="AB29" s="357"/>
      <c r="AC29" s="357"/>
      <c r="AD29" s="357"/>
      <c r="AE29" s="357"/>
      <c r="AF29" s="357"/>
      <c r="AG29" s="358"/>
      <c r="AH29" s="359">
        <v>559</v>
      </c>
      <c r="AI29" s="360"/>
      <c r="AJ29" s="360"/>
      <c r="AK29" s="360"/>
      <c r="AL29" s="361"/>
      <c r="AM29" s="359">
        <v>1813758</v>
      </c>
      <c r="AN29" s="360"/>
      <c r="AO29" s="360"/>
      <c r="AP29" s="360"/>
      <c r="AQ29" s="360"/>
      <c r="AR29" s="361"/>
      <c r="AS29" s="359">
        <v>3245</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1730970</v>
      </c>
      <c r="BO29" s="384"/>
      <c r="BP29" s="384"/>
      <c r="BQ29" s="384"/>
      <c r="BR29" s="384"/>
      <c r="BS29" s="384"/>
      <c r="BT29" s="384"/>
      <c r="BU29" s="385"/>
      <c r="BV29" s="383">
        <v>1726155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94.1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6657462</v>
      </c>
      <c r="BO30" s="387"/>
      <c r="BP30" s="387"/>
      <c r="BQ30" s="387"/>
      <c r="BR30" s="387"/>
      <c r="BS30" s="387"/>
      <c r="BT30" s="387"/>
      <c r="BU30" s="388"/>
      <c r="BV30" s="386">
        <v>5606967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IF('各会計、関係団体の財政状況及び健全化判断比率'!B36="","",'各会計、関係団体の財政状況及び健全化判断比率'!B36)</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上伊那広域連合
（一般会計）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伊那市振興公社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国民健康保険直営診療所特別会計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伊那中央行政組合
（一般会計）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伊那市観光株式会社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IF('各会計、関係団体の財政状況及び健全化判断比率'!B35="","",'各会計、関係団体の財政状況及び健全化判断比率'!B35)</f>
        <v>自動車運送事業会計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伊那中央行政組合
（伊那中央病院会計）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伊那消防組合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市営駐車場事業特別会計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長野県上伊那広域水道用水企業団
（水道用水供給事業会計）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長野県後期高齢者医療広域連合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長野県後期高齢者医療広域連合
（後期高齢者医療事業会計）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長野県市町村自治振興組合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長野県民交通災害共済組合
（一般会計）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長野県地方税滞納整理機構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87" t="s">
        <v>24</v>
      </c>
      <c r="C41" s="1188"/>
      <c r="D41" s="81"/>
      <c r="E41" s="1189" t="s">
        <v>25</v>
      </c>
      <c r="F41" s="1189"/>
      <c r="G41" s="1189"/>
      <c r="H41" s="1190"/>
      <c r="I41" s="82">
        <v>35445</v>
      </c>
      <c r="J41" s="83">
        <v>33846</v>
      </c>
      <c r="K41" s="83">
        <v>32773</v>
      </c>
      <c r="L41" s="83">
        <v>34421</v>
      </c>
      <c r="M41" s="84">
        <v>33710</v>
      </c>
    </row>
    <row r="42" spans="2:13" ht="27.75" customHeight="1">
      <c r="B42" s="1177"/>
      <c r="C42" s="1178"/>
      <c r="D42" s="85"/>
      <c r="E42" s="1181" t="s">
        <v>26</v>
      </c>
      <c r="F42" s="1181"/>
      <c r="G42" s="1181"/>
      <c r="H42" s="1182"/>
      <c r="I42" s="86">
        <v>832</v>
      </c>
      <c r="J42" s="87">
        <v>572</v>
      </c>
      <c r="K42" s="87">
        <v>470</v>
      </c>
      <c r="L42" s="87">
        <v>312</v>
      </c>
      <c r="M42" s="88">
        <v>252</v>
      </c>
    </row>
    <row r="43" spans="2:13" ht="27.75" customHeight="1">
      <c r="B43" s="1177"/>
      <c r="C43" s="1178"/>
      <c r="D43" s="85"/>
      <c r="E43" s="1181" t="s">
        <v>27</v>
      </c>
      <c r="F43" s="1181"/>
      <c r="G43" s="1181"/>
      <c r="H43" s="1182"/>
      <c r="I43" s="86">
        <v>29816</v>
      </c>
      <c r="J43" s="87">
        <v>30487</v>
      </c>
      <c r="K43" s="87">
        <v>31753</v>
      </c>
      <c r="L43" s="87">
        <v>29911</v>
      </c>
      <c r="M43" s="88">
        <v>27159</v>
      </c>
    </row>
    <row r="44" spans="2:13" ht="27.75" customHeight="1">
      <c r="B44" s="1177"/>
      <c r="C44" s="1178"/>
      <c r="D44" s="85"/>
      <c r="E44" s="1181" t="s">
        <v>28</v>
      </c>
      <c r="F44" s="1181"/>
      <c r="G44" s="1181"/>
      <c r="H44" s="1182"/>
      <c r="I44" s="86">
        <v>9422</v>
      </c>
      <c r="J44" s="87">
        <v>8903</v>
      </c>
      <c r="K44" s="87">
        <v>8632</v>
      </c>
      <c r="L44" s="87">
        <v>8545</v>
      </c>
      <c r="M44" s="88">
        <v>8045</v>
      </c>
    </row>
    <row r="45" spans="2:13" ht="27.75" customHeight="1">
      <c r="B45" s="1177"/>
      <c r="C45" s="1178"/>
      <c r="D45" s="85"/>
      <c r="E45" s="1181" t="s">
        <v>29</v>
      </c>
      <c r="F45" s="1181"/>
      <c r="G45" s="1181"/>
      <c r="H45" s="1182"/>
      <c r="I45" s="86">
        <v>7123</v>
      </c>
      <c r="J45" s="87">
        <v>7218</v>
      </c>
      <c r="K45" s="87">
        <v>7269</v>
      </c>
      <c r="L45" s="87">
        <v>7258</v>
      </c>
      <c r="M45" s="88">
        <v>6575</v>
      </c>
    </row>
    <row r="46" spans="2:13" ht="27.75" customHeight="1">
      <c r="B46" s="1177"/>
      <c r="C46" s="1178"/>
      <c r="D46" s="85"/>
      <c r="E46" s="1181" t="s">
        <v>30</v>
      </c>
      <c r="F46" s="1181"/>
      <c r="G46" s="1181"/>
      <c r="H46" s="1182"/>
      <c r="I46" s="86">
        <v>298</v>
      </c>
      <c r="J46" s="87">
        <v>19</v>
      </c>
      <c r="K46" s="87">
        <v>85</v>
      </c>
      <c r="L46" s="87" t="s">
        <v>491</v>
      </c>
      <c r="M46" s="88" t="s">
        <v>491</v>
      </c>
    </row>
    <row r="47" spans="2:13" ht="27.75" customHeight="1">
      <c r="B47" s="1177"/>
      <c r="C47" s="1178"/>
      <c r="D47" s="85"/>
      <c r="E47" s="1181" t="s">
        <v>31</v>
      </c>
      <c r="F47" s="1181"/>
      <c r="G47" s="1181"/>
      <c r="H47" s="1182"/>
      <c r="I47" s="86" t="s">
        <v>491</v>
      </c>
      <c r="J47" s="87" t="s">
        <v>491</v>
      </c>
      <c r="K47" s="87" t="s">
        <v>491</v>
      </c>
      <c r="L47" s="87" t="s">
        <v>491</v>
      </c>
      <c r="M47" s="88" t="s">
        <v>491</v>
      </c>
    </row>
    <row r="48" spans="2:13" ht="27.75" customHeight="1">
      <c r="B48" s="1179"/>
      <c r="C48" s="1180"/>
      <c r="D48" s="85"/>
      <c r="E48" s="1181" t="s">
        <v>32</v>
      </c>
      <c r="F48" s="1181"/>
      <c r="G48" s="1181"/>
      <c r="H48" s="1182"/>
      <c r="I48" s="86" t="s">
        <v>491</v>
      </c>
      <c r="J48" s="87" t="s">
        <v>491</v>
      </c>
      <c r="K48" s="87" t="s">
        <v>491</v>
      </c>
      <c r="L48" s="87" t="s">
        <v>491</v>
      </c>
      <c r="M48" s="88" t="s">
        <v>491</v>
      </c>
    </row>
    <row r="49" spans="2:13" ht="27.75" customHeight="1">
      <c r="B49" s="1175" t="s">
        <v>33</v>
      </c>
      <c r="C49" s="1176"/>
      <c r="D49" s="89"/>
      <c r="E49" s="1181" t="s">
        <v>34</v>
      </c>
      <c r="F49" s="1181"/>
      <c r="G49" s="1181"/>
      <c r="H49" s="1182"/>
      <c r="I49" s="86">
        <v>5899</v>
      </c>
      <c r="J49" s="87">
        <v>6541</v>
      </c>
      <c r="K49" s="87">
        <v>7571</v>
      </c>
      <c r="L49" s="87">
        <v>9369</v>
      </c>
      <c r="M49" s="88">
        <v>10528</v>
      </c>
    </row>
    <row r="50" spans="2:13" ht="27.75" customHeight="1">
      <c r="B50" s="1177"/>
      <c r="C50" s="1178"/>
      <c r="D50" s="85"/>
      <c r="E50" s="1181" t="s">
        <v>35</v>
      </c>
      <c r="F50" s="1181"/>
      <c r="G50" s="1181"/>
      <c r="H50" s="1182"/>
      <c r="I50" s="86">
        <v>4095</v>
      </c>
      <c r="J50" s="87">
        <v>4082</v>
      </c>
      <c r="K50" s="87">
        <v>4134</v>
      </c>
      <c r="L50" s="87">
        <v>3962</v>
      </c>
      <c r="M50" s="88">
        <v>3647</v>
      </c>
    </row>
    <row r="51" spans="2:13" ht="27.75" customHeight="1">
      <c r="B51" s="1179"/>
      <c r="C51" s="1180"/>
      <c r="D51" s="85"/>
      <c r="E51" s="1181" t="s">
        <v>36</v>
      </c>
      <c r="F51" s="1181"/>
      <c r="G51" s="1181"/>
      <c r="H51" s="1182"/>
      <c r="I51" s="86">
        <v>52291</v>
      </c>
      <c r="J51" s="87">
        <v>51802</v>
      </c>
      <c r="K51" s="87">
        <v>52677</v>
      </c>
      <c r="L51" s="87">
        <v>52391</v>
      </c>
      <c r="M51" s="88">
        <v>51784</v>
      </c>
    </row>
    <row r="52" spans="2:13" ht="27.75" customHeight="1" thickBot="1">
      <c r="B52" s="1183" t="s">
        <v>37</v>
      </c>
      <c r="C52" s="1184"/>
      <c r="D52" s="90"/>
      <c r="E52" s="1185" t="s">
        <v>38</v>
      </c>
      <c r="F52" s="1185"/>
      <c r="G52" s="1185"/>
      <c r="H52" s="1186"/>
      <c r="I52" s="91">
        <v>20652</v>
      </c>
      <c r="J52" s="92">
        <v>18620</v>
      </c>
      <c r="K52" s="92">
        <v>16599</v>
      </c>
      <c r="L52" s="92">
        <v>14725</v>
      </c>
      <c r="M52" s="93">
        <v>9782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58695</v>
      </c>
      <c r="E3" s="116"/>
      <c r="F3" s="117">
        <v>66876</v>
      </c>
      <c r="G3" s="118"/>
      <c r="H3" s="119"/>
    </row>
    <row r="4" spans="1:8">
      <c r="A4" s="120"/>
      <c r="B4" s="121"/>
      <c r="C4" s="122"/>
      <c r="D4" s="123">
        <v>27432</v>
      </c>
      <c r="E4" s="124"/>
      <c r="F4" s="125">
        <v>36310</v>
      </c>
      <c r="G4" s="126"/>
      <c r="H4" s="127"/>
    </row>
    <row r="5" spans="1:8">
      <c r="A5" s="108" t="s">
        <v>523</v>
      </c>
      <c r="B5" s="113"/>
      <c r="C5" s="114"/>
      <c r="D5" s="115">
        <v>50216</v>
      </c>
      <c r="E5" s="116"/>
      <c r="F5" s="117">
        <v>51704</v>
      </c>
      <c r="G5" s="118"/>
      <c r="H5" s="119"/>
    </row>
    <row r="6" spans="1:8">
      <c r="A6" s="120"/>
      <c r="B6" s="121"/>
      <c r="C6" s="122"/>
      <c r="D6" s="123">
        <v>22789</v>
      </c>
      <c r="E6" s="124"/>
      <c r="F6" s="125">
        <v>26896</v>
      </c>
      <c r="G6" s="126"/>
      <c r="H6" s="127"/>
    </row>
    <row r="7" spans="1:8">
      <c r="A7" s="108" t="s">
        <v>524</v>
      </c>
      <c r="B7" s="113"/>
      <c r="C7" s="114"/>
      <c r="D7" s="115">
        <v>61063</v>
      </c>
      <c r="E7" s="116"/>
      <c r="F7" s="117">
        <v>52678</v>
      </c>
      <c r="G7" s="118"/>
      <c r="H7" s="119"/>
    </row>
    <row r="8" spans="1:8">
      <c r="A8" s="120"/>
      <c r="B8" s="121"/>
      <c r="C8" s="122"/>
      <c r="D8" s="123">
        <v>22578</v>
      </c>
      <c r="E8" s="124"/>
      <c r="F8" s="125">
        <v>30185</v>
      </c>
      <c r="G8" s="126"/>
      <c r="H8" s="127"/>
    </row>
    <row r="9" spans="1:8">
      <c r="A9" s="108" t="s">
        <v>525</v>
      </c>
      <c r="B9" s="113"/>
      <c r="C9" s="114"/>
      <c r="D9" s="115">
        <v>62172</v>
      </c>
      <c r="E9" s="116"/>
      <c r="F9" s="117">
        <v>69560</v>
      </c>
      <c r="G9" s="118"/>
      <c r="H9" s="119"/>
    </row>
    <row r="10" spans="1:8">
      <c r="A10" s="120"/>
      <c r="B10" s="121"/>
      <c r="C10" s="122"/>
      <c r="D10" s="123">
        <v>28548</v>
      </c>
      <c r="E10" s="124"/>
      <c r="F10" s="125">
        <v>35305</v>
      </c>
      <c r="G10" s="126"/>
      <c r="H10" s="127"/>
    </row>
    <row r="11" spans="1:8">
      <c r="A11" s="108" t="s">
        <v>526</v>
      </c>
      <c r="B11" s="113"/>
      <c r="C11" s="114"/>
      <c r="D11" s="115">
        <v>40687</v>
      </c>
      <c r="E11" s="116"/>
      <c r="F11" s="117">
        <v>65988</v>
      </c>
      <c r="G11" s="118"/>
      <c r="H11" s="119"/>
    </row>
    <row r="12" spans="1:8">
      <c r="A12" s="120"/>
      <c r="B12" s="121"/>
      <c r="C12" s="128"/>
      <c r="D12" s="123">
        <v>18906</v>
      </c>
      <c r="E12" s="124"/>
      <c r="F12" s="125">
        <v>36473</v>
      </c>
      <c r="G12" s="126"/>
      <c r="H12" s="127"/>
    </row>
    <row r="13" spans="1:8">
      <c r="A13" s="108"/>
      <c r="B13" s="113"/>
      <c r="C13" s="129"/>
      <c r="D13" s="130">
        <v>54567</v>
      </c>
      <c r="E13" s="131"/>
      <c r="F13" s="132">
        <v>61361</v>
      </c>
      <c r="G13" s="133"/>
      <c r="H13" s="119"/>
    </row>
    <row r="14" spans="1:8">
      <c r="A14" s="120"/>
      <c r="B14" s="121"/>
      <c r="C14" s="122"/>
      <c r="D14" s="123">
        <v>24051</v>
      </c>
      <c r="E14" s="124"/>
      <c r="F14" s="125">
        <v>33034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5.28</v>
      </c>
      <c r="C19" s="134">
        <f>ROUND(VALUE(SUBSTITUTE(実質収支比率等に係る経年分析!G$48,"▲","-")),2)</f>
        <v>4.8</v>
      </c>
      <c r="D19" s="134">
        <f>ROUND(VALUE(SUBSTITUTE(実質収支比率等に係る経年分析!H$48,"▲","-")),2)</f>
        <v>5.26</v>
      </c>
      <c r="E19" s="134">
        <f>ROUND(VALUE(SUBSTITUTE(実質収支比率等に係る経年分析!I$48,"▲","-")),2)</f>
        <v>4.5999999999999996</v>
      </c>
      <c r="F19" s="134">
        <f>ROUND(VALUE(SUBSTITUTE(実質収支比率等に係る経年分析!J$48,"▲","-")),2)</f>
        <v>4.97</v>
      </c>
    </row>
    <row r="20" spans="1:11">
      <c r="A20" s="134" t="s">
        <v>43</v>
      </c>
      <c r="B20" s="134">
        <f>ROUND(VALUE(SUBSTITUTE(実質収支比率等に係る経年分析!F$47,"▲","-")),2)</f>
        <v>11</v>
      </c>
      <c r="C20" s="134">
        <f>ROUND(VALUE(SUBSTITUTE(実質収支比率等に係る経年分析!G$47,"▲","-")),2)</f>
        <v>13.48</v>
      </c>
      <c r="D20" s="134">
        <f>ROUND(VALUE(SUBSTITUTE(実質収支比率等に係る経年分析!H$47,"▲","-")),2)</f>
        <v>15.24</v>
      </c>
      <c r="E20" s="134">
        <f>ROUND(VALUE(SUBSTITUTE(実質収支比率等に係る経年分析!I$47,"▲","-")),2)</f>
        <v>17.71</v>
      </c>
      <c r="F20" s="134">
        <f>ROUND(VALUE(SUBSTITUTE(実質収支比率等に係る経年分析!J$47,"▲","-")),2)</f>
        <v>19.32</v>
      </c>
    </row>
    <row r="21" spans="1:11">
      <c r="A21" s="134" t="s">
        <v>44</v>
      </c>
      <c r="B21" s="134">
        <f>IF(ISNUMBER(VALUE(SUBSTITUTE(実質収支比率等に係る経年分析!F$49,"▲","-"))),ROUND(VALUE(SUBSTITUTE(実質収支比率等に係る経年分析!F$49,"▲","-")),2),NA())</f>
        <v>6.84</v>
      </c>
      <c r="C21" s="134">
        <f>IF(ISNUMBER(VALUE(SUBSTITUTE(実質収支比率等に係る経年分析!G$49,"▲","-"))),ROUND(VALUE(SUBSTITUTE(実質収支比率等に係る経年分析!G$49,"▲","-")),2),NA())</f>
        <v>4.57</v>
      </c>
      <c r="D21" s="134">
        <f>IF(ISNUMBER(VALUE(SUBSTITUTE(実質収支比率等に係る経年分析!H$49,"▲","-"))),ROUND(VALUE(SUBSTITUTE(実質収支比率等に係る経年分析!H$49,"▲","-")),2),NA())</f>
        <v>4.71</v>
      </c>
      <c r="E21" s="134">
        <f>IF(ISNUMBER(VALUE(SUBSTITUTE(実質収支比率等に係る経年分析!I$49,"▲","-"))),ROUND(VALUE(SUBSTITUTE(実質収支比率等に係る経年分析!I$49,"▲","-")),2),NA())</f>
        <v>2.16</v>
      </c>
      <c r="F21" s="134">
        <f>IF(ISNUMBER(VALUE(SUBSTITUTE(実質収支比率等に係る経年分析!J$49,"▲","-"))),ROUND(VALUE(SUBSTITUTE(実質収支比率等に係る経年分析!J$49,"▲","-")),2),NA())</f>
        <v>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市営駐車場事業特別会計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c r="A33" s="135" t="str">
        <f>IF(連結実質赤字比率に係る赤字・黒字の構成分析!C$37="",NA(),連結実質赤字比率に係る赤字・黒字の構成分析!C$37)</f>
        <v>自動車運送事業会計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1.89</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2.4900000000000002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4.5999999999999996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4198</v>
      </c>
      <c r="E42" s="136"/>
      <c r="F42" s="136"/>
      <c r="G42" s="136">
        <f>'実質公債費比率（分子）の構造'!L$52</f>
        <v>4239</v>
      </c>
      <c r="H42" s="136"/>
      <c r="I42" s="136"/>
      <c r="J42" s="136">
        <f>'実質公債費比率（分子）の構造'!M$52</f>
        <v>4416</v>
      </c>
      <c r="K42" s="136"/>
      <c r="L42" s="136"/>
      <c r="M42" s="136">
        <f>'実質公債費比率（分子）の構造'!N$52</f>
        <v>4512</v>
      </c>
      <c r="N42" s="136"/>
      <c r="O42" s="136"/>
      <c r="P42" s="136">
        <f>'実質公債費比率（分子）の構造'!O$52</f>
        <v>4999</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139</v>
      </c>
      <c r="C44" s="136"/>
      <c r="D44" s="136"/>
      <c r="E44" s="136">
        <f>'実質公債費比率（分子）の構造'!L$50</f>
        <v>121</v>
      </c>
      <c r="F44" s="136"/>
      <c r="G44" s="136"/>
      <c r="H44" s="136">
        <f>'実質公債費比率（分子）の構造'!M$50</f>
        <v>115</v>
      </c>
      <c r="I44" s="136"/>
      <c r="J44" s="136"/>
      <c r="K44" s="136">
        <f>'実質公債費比率（分子）の構造'!N$50</f>
        <v>104</v>
      </c>
      <c r="L44" s="136"/>
      <c r="M44" s="136"/>
      <c r="N44" s="136">
        <f>'実質公債費比率（分子）の構造'!O$50</f>
        <v>60</v>
      </c>
      <c r="O44" s="136"/>
      <c r="P44" s="136"/>
    </row>
    <row r="45" spans="1:16">
      <c r="A45" s="136" t="s">
        <v>54</v>
      </c>
      <c r="B45" s="136">
        <f>'実質公債費比率（分子）の構造'!K$49</f>
        <v>745</v>
      </c>
      <c r="C45" s="136"/>
      <c r="D45" s="136"/>
      <c r="E45" s="136">
        <f>'実質公債費比率（分子）の構造'!L$49</f>
        <v>758</v>
      </c>
      <c r="F45" s="136"/>
      <c r="G45" s="136"/>
      <c r="H45" s="136">
        <f>'実質公債費比率（分子）の構造'!M$49</f>
        <v>749</v>
      </c>
      <c r="I45" s="136"/>
      <c r="J45" s="136"/>
      <c r="K45" s="136">
        <f>'実質公債費比率（分子）の構造'!N$49</f>
        <v>790</v>
      </c>
      <c r="L45" s="136"/>
      <c r="M45" s="136"/>
      <c r="N45" s="136">
        <f>'実質公債費比率（分子）の構造'!O$49</f>
        <v>813</v>
      </c>
      <c r="O45" s="136"/>
      <c r="P45" s="136"/>
    </row>
    <row r="46" spans="1:16">
      <c r="A46" s="136" t="s">
        <v>55</v>
      </c>
      <c r="B46" s="136">
        <f>'実質公債費比率（分子）の構造'!K$48</f>
        <v>1650</v>
      </c>
      <c r="C46" s="136"/>
      <c r="D46" s="136"/>
      <c r="E46" s="136">
        <f>'実質公債費比率（分子）の構造'!L$48</f>
        <v>1630</v>
      </c>
      <c r="F46" s="136"/>
      <c r="G46" s="136"/>
      <c r="H46" s="136">
        <f>'実質公債費比率（分子）の構造'!M$48</f>
        <v>1538</v>
      </c>
      <c r="I46" s="136"/>
      <c r="J46" s="136"/>
      <c r="K46" s="136">
        <f>'実質公債費比率（分子）の構造'!N$48</f>
        <v>1491</v>
      </c>
      <c r="L46" s="136"/>
      <c r="M46" s="136"/>
      <c r="N46" s="136">
        <f>'実質公債費比率（分子）の構造'!O$48</f>
        <v>1403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4364</v>
      </c>
      <c r="C49" s="136"/>
      <c r="D49" s="136"/>
      <c r="E49" s="136">
        <f>'実質公債費比率（分子）の構造'!L$45</f>
        <v>4201</v>
      </c>
      <c r="F49" s="136"/>
      <c r="G49" s="136"/>
      <c r="H49" s="136">
        <f>'実質公債費比率（分子）の構造'!M$45</f>
        <v>4310</v>
      </c>
      <c r="I49" s="136"/>
      <c r="J49" s="136"/>
      <c r="K49" s="136">
        <f>'実質公債費比率（分子）の構造'!N$45</f>
        <v>4353</v>
      </c>
      <c r="L49" s="136"/>
      <c r="M49" s="136"/>
      <c r="N49" s="136">
        <f>'実質公債費比率（分子）の構造'!O$45</f>
        <v>4342</v>
      </c>
      <c r="O49" s="136"/>
      <c r="P49" s="136"/>
    </row>
    <row r="50" spans="1:16">
      <c r="A50" s="136" t="s">
        <v>59</v>
      </c>
      <c r="B50" s="136" t="e">
        <f>NA()</f>
        <v>#N/A</v>
      </c>
      <c r="C50" s="136">
        <f>IF(ISNUMBER('実質公債費比率（分子）の構造'!K$53),'実質公債費比率（分子）の構造'!K$53,NA())</f>
        <v>2700</v>
      </c>
      <c r="D50" s="136" t="e">
        <f>NA()</f>
        <v>#N/A</v>
      </c>
      <c r="E50" s="136" t="e">
        <f>NA()</f>
        <v>#N/A</v>
      </c>
      <c r="F50" s="136">
        <f>IF(ISNUMBER('実質公債費比率（分子）の構造'!L$53),'実質公債費比率（分子）の構造'!L$53,NA())</f>
        <v>2471</v>
      </c>
      <c r="G50" s="136" t="e">
        <f>NA()</f>
        <v>#N/A</v>
      </c>
      <c r="H50" s="136" t="e">
        <f>NA()</f>
        <v>#N/A</v>
      </c>
      <c r="I50" s="136">
        <f>IF(ISNUMBER('実質公債費比率（分子）の構造'!M$53),'実質公債費比率（分子）の構造'!M$53,NA())</f>
        <v>2296</v>
      </c>
      <c r="J50" s="136" t="e">
        <f>NA()</f>
        <v>#N/A</v>
      </c>
      <c r="K50" s="136" t="e">
        <f>NA()</f>
        <v>#N/A</v>
      </c>
      <c r="L50" s="136">
        <f>IF(ISNUMBER('実質公債費比率（分子）の構造'!N$53),'実質公債費比率（分子）の構造'!N$53,NA())</f>
        <v>2226</v>
      </c>
      <c r="M50" s="136" t="e">
        <f>NA()</f>
        <v>#N/A</v>
      </c>
      <c r="N50" s="136" t="e">
        <f>NA()</f>
        <v>#N/A</v>
      </c>
      <c r="O50" s="136">
        <f>IF(ISNUMBER('実質公債費比率（分子）の構造'!O$53),'実質公債費比率（分子）の構造'!O$53,NA())</f>
        <v>1619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52291</v>
      </c>
      <c r="E56" s="135"/>
      <c r="F56" s="135"/>
      <c r="G56" s="135">
        <f>'将来負担比率（分子）の構造'!J$51</f>
        <v>51802</v>
      </c>
      <c r="H56" s="135"/>
      <c r="I56" s="135"/>
      <c r="J56" s="135">
        <f>'将来負担比率（分子）の構造'!K$51</f>
        <v>52677</v>
      </c>
      <c r="K56" s="135"/>
      <c r="L56" s="135"/>
      <c r="M56" s="135">
        <f>'将来負担比率（分子）の構造'!L$51</f>
        <v>52391</v>
      </c>
      <c r="N56" s="135"/>
      <c r="O56" s="135"/>
      <c r="P56" s="135">
        <f>'将来負担比率（分子）の構造'!M$51</f>
        <v>51784</v>
      </c>
    </row>
    <row r="57" spans="1:16">
      <c r="A57" s="135" t="s">
        <v>35</v>
      </c>
      <c r="B57" s="135"/>
      <c r="C57" s="135"/>
      <c r="D57" s="135">
        <f>'将来負担比率（分子）の構造'!I$50</f>
        <v>4095</v>
      </c>
      <c r="E57" s="135"/>
      <c r="F57" s="135"/>
      <c r="G57" s="135">
        <f>'将来負担比率（分子）の構造'!J$50</f>
        <v>4082</v>
      </c>
      <c r="H57" s="135"/>
      <c r="I57" s="135"/>
      <c r="J57" s="135">
        <f>'将来負担比率（分子）の構造'!K$50</f>
        <v>4134</v>
      </c>
      <c r="K57" s="135"/>
      <c r="L57" s="135"/>
      <c r="M57" s="135">
        <f>'将来負担比率（分子）の構造'!L$50</f>
        <v>3962</v>
      </c>
      <c r="N57" s="135"/>
      <c r="O57" s="135"/>
      <c r="P57" s="135">
        <f>'将来負担比率（分子）の構造'!M$50</f>
        <v>3647</v>
      </c>
    </row>
    <row r="58" spans="1:16">
      <c r="A58" s="135" t="s">
        <v>34</v>
      </c>
      <c r="B58" s="135"/>
      <c r="C58" s="135"/>
      <c r="D58" s="135">
        <f>'将来負担比率（分子）の構造'!I$49</f>
        <v>5899</v>
      </c>
      <c r="E58" s="135"/>
      <c r="F58" s="135"/>
      <c r="G58" s="135">
        <f>'将来負担比率（分子）の構造'!J$49</f>
        <v>6541</v>
      </c>
      <c r="H58" s="135"/>
      <c r="I58" s="135"/>
      <c r="J58" s="135">
        <f>'将来負担比率（分子）の構造'!K$49</f>
        <v>7571</v>
      </c>
      <c r="K58" s="135"/>
      <c r="L58" s="135"/>
      <c r="M58" s="135">
        <f>'将来負担比率（分子）の構造'!L$49</f>
        <v>9369</v>
      </c>
      <c r="N58" s="135"/>
      <c r="O58" s="135"/>
      <c r="P58" s="135">
        <f>'将来負担比率（分子）の構造'!M$49</f>
        <v>10528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298</v>
      </c>
      <c r="C61" s="135"/>
      <c r="D61" s="135"/>
      <c r="E61" s="135">
        <f>'将来負担比率（分子）の構造'!J$46</f>
        <v>19</v>
      </c>
      <c r="F61" s="135"/>
      <c r="G61" s="135"/>
      <c r="H61" s="135">
        <f>'将来負担比率（分子）の構造'!K$46</f>
        <v>85</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7123</v>
      </c>
      <c r="C62" s="135"/>
      <c r="D62" s="135"/>
      <c r="E62" s="135">
        <f>'将来負担比率（分子）の構造'!J$45</f>
        <v>7218</v>
      </c>
      <c r="F62" s="135"/>
      <c r="G62" s="135"/>
      <c r="H62" s="135">
        <f>'将来負担比率（分子）の構造'!K$45</f>
        <v>7269</v>
      </c>
      <c r="I62" s="135"/>
      <c r="J62" s="135"/>
      <c r="K62" s="135">
        <f>'将来負担比率（分子）の構造'!L$45</f>
        <v>7258</v>
      </c>
      <c r="L62" s="135"/>
      <c r="M62" s="135"/>
      <c r="N62" s="135">
        <f>'将来負担比率（分子）の構造'!M$45</f>
        <v>6575</v>
      </c>
      <c r="O62" s="135"/>
      <c r="P62" s="135"/>
    </row>
    <row r="63" spans="1:16">
      <c r="A63" s="135" t="s">
        <v>28</v>
      </c>
      <c r="B63" s="135">
        <f>'将来負担比率（分子）の構造'!I$44</f>
        <v>9422</v>
      </c>
      <c r="C63" s="135"/>
      <c r="D63" s="135"/>
      <c r="E63" s="135">
        <f>'将来負担比率（分子）の構造'!J$44</f>
        <v>8903</v>
      </c>
      <c r="F63" s="135"/>
      <c r="G63" s="135"/>
      <c r="H63" s="135">
        <f>'将来負担比率（分子）の構造'!K$44</f>
        <v>8632</v>
      </c>
      <c r="I63" s="135"/>
      <c r="J63" s="135"/>
      <c r="K63" s="135">
        <f>'将来負担比率（分子）の構造'!L$44</f>
        <v>8545</v>
      </c>
      <c r="L63" s="135"/>
      <c r="M63" s="135"/>
      <c r="N63" s="135">
        <f>'将来負担比率（分子）の構造'!M$44</f>
        <v>8045</v>
      </c>
      <c r="O63" s="135"/>
      <c r="P63" s="135"/>
    </row>
    <row r="64" spans="1:16">
      <c r="A64" s="135" t="s">
        <v>27</v>
      </c>
      <c r="B64" s="135">
        <f>'将来負担比率（分子）の構造'!I$43</f>
        <v>29816</v>
      </c>
      <c r="C64" s="135"/>
      <c r="D64" s="135"/>
      <c r="E64" s="135">
        <f>'将来負担比率（分子）の構造'!J$43</f>
        <v>30487</v>
      </c>
      <c r="F64" s="135"/>
      <c r="G64" s="135"/>
      <c r="H64" s="135">
        <f>'将来負担比率（分子）の構造'!K$43</f>
        <v>31753</v>
      </c>
      <c r="I64" s="135"/>
      <c r="J64" s="135"/>
      <c r="K64" s="135">
        <f>'将来負担比率（分子）の構造'!L$43</f>
        <v>29911</v>
      </c>
      <c r="L64" s="135"/>
      <c r="M64" s="135"/>
      <c r="N64" s="135">
        <f>'将来負担比率（分子）の構造'!M$43</f>
        <v>27159</v>
      </c>
      <c r="O64" s="135"/>
      <c r="P64" s="135"/>
    </row>
    <row r="65" spans="1:16">
      <c r="A65" s="135" t="s">
        <v>26</v>
      </c>
      <c r="B65" s="135">
        <f>'将来負担比率（分子）の構造'!I$42</f>
        <v>832</v>
      </c>
      <c r="C65" s="135"/>
      <c r="D65" s="135"/>
      <c r="E65" s="135">
        <f>'将来負担比率（分子）の構造'!J$42</f>
        <v>572</v>
      </c>
      <c r="F65" s="135"/>
      <c r="G65" s="135"/>
      <c r="H65" s="135">
        <f>'将来負担比率（分子）の構造'!K$42</f>
        <v>470</v>
      </c>
      <c r="I65" s="135"/>
      <c r="J65" s="135"/>
      <c r="K65" s="135">
        <f>'将来負担比率（分子）の構造'!L$42</f>
        <v>312</v>
      </c>
      <c r="L65" s="135"/>
      <c r="M65" s="135"/>
      <c r="N65" s="135">
        <f>'将来負担比率（分子）の構造'!M$42</f>
        <v>252</v>
      </c>
      <c r="O65" s="135"/>
      <c r="P65" s="135"/>
    </row>
    <row r="66" spans="1:16">
      <c r="A66" s="135" t="s">
        <v>25</v>
      </c>
      <c r="B66" s="135">
        <f>'将来負担比率（分子）の構造'!I$41</f>
        <v>35445</v>
      </c>
      <c r="C66" s="135"/>
      <c r="D66" s="135"/>
      <c r="E66" s="135">
        <f>'将来負担比率（分子）の構造'!J$41</f>
        <v>33846</v>
      </c>
      <c r="F66" s="135"/>
      <c r="G66" s="135"/>
      <c r="H66" s="135">
        <f>'将来負担比率（分子）の構造'!K$41</f>
        <v>32773</v>
      </c>
      <c r="I66" s="135"/>
      <c r="J66" s="135"/>
      <c r="K66" s="135">
        <f>'将来負担比率（分子）の構造'!L$41</f>
        <v>34421</v>
      </c>
      <c r="L66" s="135"/>
      <c r="M66" s="135"/>
      <c r="N66" s="135">
        <f>'将来負担比率（分子）の構造'!M$41</f>
        <v>33710</v>
      </c>
      <c r="O66" s="135"/>
      <c r="P66" s="135"/>
    </row>
    <row r="67" spans="1:16">
      <c r="A67" s="135" t="s">
        <v>63</v>
      </c>
      <c r="B67" s="135" t="e">
        <f>NA()</f>
        <v>#N/A</v>
      </c>
      <c r="C67" s="135">
        <f>IF(ISNUMBER('将来負担比率（分子）の構造'!I$52), IF('将来負担比率（分子）の構造'!I$52 &lt; 0, 0, '将来負担比率（分子）の構造'!I$52), NA())</f>
        <v>20652</v>
      </c>
      <c r="D67" s="135" t="e">
        <f>NA()</f>
        <v>#N/A</v>
      </c>
      <c r="E67" s="135" t="e">
        <f>NA()</f>
        <v>#N/A</v>
      </c>
      <c r="F67" s="135">
        <f>IF(ISNUMBER('将来負担比率（分子）の構造'!J$52), IF('将来負担比率（分子）の構造'!J$52 &lt; 0, 0, '将来負担比率（分子）の構造'!J$52), NA())</f>
        <v>18620</v>
      </c>
      <c r="G67" s="135" t="e">
        <f>NA()</f>
        <v>#N/A</v>
      </c>
      <c r="H67" s="135" t="e">
        <f>NA()</f>
        <v>#N/A</v>
      </c>
      <c r="I67" s="135">
        <f>IF(ISNUMBER('将来負担比率（分子）の構造'!K$52), IF('将来負担比率（分子）の構造'!K$52 &lt; 0, 0, '将来負担比率（分子）の構造'!K$52), NA())</f>
        <v>16599</v>
      </c>
      <c r="J67" s="135" t="e">
        <f>NA()</f>
        <v>#N/A</v>
      </c>
      <c r="K67" s="135" t="e">
        <f>NA()</f>
        <v>#N/A</v>
      </c>
      <c r="L67" s="135">
        <f>IF(ISNUMBER('将来負担比率（分子）の構造'!L$52), IF('将来負担比率（分子）の構造'!L$52 &lt; 0, 0, '将来負担比率（分子）の構造'!L$52), NA())</f>
        <v>14725</v>
      </c>
      <c r="M67" s="135" t="e">
        <f>NA()</f>
        <v>#N/A</v>
      </c>
      <c r="N67" s="135" t="e">
        <f>NA()</f>
        <v>#N/A</v>
      </c>
      <c r="O67" s="135">
        <f>IF(ISNUMBER('将来負担比率（分子）の構造'!M$52), IF('将来負担比率（分子）の構造'!M$52 &lt; 0, 0, '将来負担比率（分子）の構造'!M$52), NA())</f>
        <v>9782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8720609</v>
      </c>
      <c r="S5" s="639"/>
      <c r="T5" s="639"/>
      <c r="U5" s="639"/>
      <c r="V5" s="639"/>
      <c r="W5" s="639"/>
      <c r="X5" s="639"/>
      <c r="Y5" s="686"/>
      <c r="Z5" s="699">
        <v>26.4</v>
      </c>
      <c r="AA5" s="699"/>
      <c r="AB5" s="699"/>
      <c r="AC5" s="699"/>
      <c r="AD5" s="700">
        <v>8535651</v>
      </c>
      <c r="AE5" s="700"/>
      <c r="AF5" s="700"/>
      <c r="AG5" s="700"/>
      <c r="AH5" s="700"/>
      <c r="AI5" s="700"/>
      <c r="AJ5" s="700"/>
      <c r="AK5" s="700"/>
      <c r="AL5" s="687">
        <v>43.6</v>
      </c>
      <c r="AM5" s="656"/>
      <c r="AN5" s="656"/>
      <c r="AO5" s="688"/>
      <c r="AP5" s="675" t="s">
        <v>210</v>
      </c>
      <c r="AQ5" s="676"/>
      <c r="AR5" s="676"/>
      <c r="AS5" s="676"/>
      <c r="AT5" s="676"/>
      <c r="AU5" s="676"/>
      <c r="AV5" s="676"/>
      <c r="AW5" s="676"/>
      <c r="AX5" s="676"/>
      <c r="AY5" s="676"/>
      <c r="AZ5" s="676"/>
      <c r="BA5" s="676"/>
      <c r="BB5" s="676"/>
      <c r="BC5" s="676"/>
      <c r="BD5" s="676"/>
      <c r="BE5" s="676"/>
      <c r="BF5" s="677"/>
      <c r="BG5" s="588">
        <v>8488878</v>
      </c>
      <c r="BH5" s="589"/>
      <c r="BI5" s="589"/>
      <c r="BJ5" s="589"/>
      <c r="BK5" s="589"/>
      <c r="BL5" s="589"/>
      <c r="BM5" s="589"/>
      <c r="BN5" s="590"/>
      <c r="BO5" s="641">
        <v>97.3</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399973</v>
      </c>
      <c r="S6" s="589"/>
      <c r="T6" s="589"/>
      <c r="U6" s="589"/>
      <c r="V6" s="589"/>
      <c r="W6" s="589"/>
      <c r="X6" s="589"/>
      <c r="Y6" s="590"/>
      <c r="Z6" s="641">
        <v>1.2</v>
      </c>
      <c r="AA6" s="641"/>
      <c r="AB6" s="641"/>
      <c r="AC6" s="641"/>
      <c r="AD6" s="642">
        <v>399973</v>
      </c>
      <c r="AE6" s="642"/>
      <c r="AF6" s="642"/>
      <c r="AG6" s="642"/>
      <c r="AH6" s="642"/>
      <c r="AI6" s="642"/>
      <c r="AJ6" s="642"/>
      <c r="AK6" s="642"/>
      <c r="AL6" s="611">
        <v>2</v>
      </c>
      <c r="AM6" s="643"/>
      <c r="AN6" s="643"/>
      <c r="AO6" s="644"/>
      <c r="AP6" s="585" t="s">
        <v>216</v>
      </c>
      <c r="AQ6" s="586"/>
      <c r="AR6" s="586"/>
      <c r="AS6" s="586"/>
      <c r="AT6" s="586"/>
      <c r="AU6" s="586"/>
      <c r="AV6" s="586"/>
      <c r="AW6" s="586"/>
      <c r="AX6" s="586"/>
      <c r="AY6" s="586"/>
      <c r="AZ6" s="586"/>
      <c r="BA6" s="586"/>
      <c r="BB6" s="586"/>
      <c r="BC6" s="586"/>
      <c r="BD6" s="586"/>
      <c r="BE6" s="586"/>
      <c r="BF6" s="587"/>
      <c r="BG6" s="588">
        <v>8488878</v>
      </c>
      <c r="BH6" s="589"/>
      <c r="BI6" s="589"/>
      <c r="BJ6" s="589"/>
      <c r="BK6" s="589"/>
      <c r="BL6" s="589"/>
      <c r="BM6" s="589"/>
      <c r="BN6" s="590"/>
      <c r="BO6" s="641">
        <v>97.3</v>
      </c>
      <c r="BP6" s="641"/>
      <c r="BQ6" s="641"/>
      <c r="BR6" s="641"/>
      <c r="BS6" s="642" t="s">
        <v>211</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214422</v>
      </c>
      <c r="CS6" s="589"/>
      <c r="CT6" s="589"/>
      <c r="CU6" s="589"/>
      <c r="CV6" s="589"/>
      <c r="CW6" s="589"/>
      <c r="CX6" s="589"/>
      <c r="CY6" s="590"/>
      <c r="CZ6" s="641">
        <v>0.7</v>
      </c>
      <c r="DA6" s="641"/>
      <c r="DB6" s="641"/>
      <c r="DC6" s="641"/>
      <c r="DD6" s="594" t="s">
        <v>211</v>
      </c>
      <c r="DE6" s="589"/>
      <c r="DF6" s="589"/>
      <c r="DG6" s="589"/>
      <c r="DH6" s="589"/>
      <c r="DI6" s="589"/>
      <c r="DJ6" s="589"/>
      <c r="DK6" s="589"/>
      <c r="DL6" s="589"/>
      <c r="DM6" s="589"/>
      <c r="DN6" s="589"/>
      <c r="DO6" s="589"/>
      <c r="DP6" s="590"/>
      <c r="DQ6" s="594">
        <v>214422</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16953</v>
      </c>
      <c r="S7" s="589"/>
      <c r="T7" s="589"/>
      <c r="U7" s="589"/>
      <c r="V7" s="589"/>
      <c r="W7" s="589"/>
      <c r="X7" s="589"/>
      <c r="Y7" s="590"/>
      <c r="Z7" s="641">
        <v>0.1</v>
      </c>
      <c r="AA7" s="641"/>
      <c r="AB7" s="641"/>
      <c r="AC7" s="641"/>
      <c r="AD7" s="642">
        <v>16953</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4050166</v>
      </c>
      <c r="BH7" s="589"/>
      <c r="BI7" s="589"/>
      <c r="BJ7" s="589"/>
      <c r="BK7" s="589"/>
      <c r="BL7" s="589"/>
      <c r="BM7" s="589"/>
      <c r="BN7" s="590"/>
      <c r="BO7" s="641">
        <v>46.4</v>
      </c>
      <c r="BP7" s="641"/>
      <c r="BQ7" s="641"/>
      <c r="BR7" s="641"/>
      <c r="BS7" s="642" t="s">
        <v>211</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4640784</v>
      </c>
      <c r="CS7" s="589"/>
      <c r="CT7" s="589"/>
      <c r="CU7" s="589"/>
      <c r="CV7" s="589"/>
      <c r="CW7" s="589"/>
      <c r="CX7" s="589"/>
      <c r="CY7" s="590"/>
      <c r="CZ7" s="641">
        <v>14.6</v>
      </c>
      <c r="DA7" s="641"/>
      <c r="DB7" s="641"/>
      <c r="DC7" s="641"/>
      <c r="DD7" s="594">
        <v>57747</v>
      </c>
      <c r="DE7" s="589"/>
      <c r="DF7" s="589"/>
      <c r="DG7" s="589"/>
      <c r="DH7" s="589"/>
      <c r="DI7" s="589"/>
      <c r="DJ7" s="589"/>
      <c r="DK7" s="589"/>
      <c r="DL7" s="589"/>
      <c r="DM7" s="589"/>
      <c r="DN7" s="589"/>
      <c r="DO7" s="589"/>
      <c r="DP7" s="590"/>
      <c r="DQ7" s="594">
        <v>4119526</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48173</v>
      </c>
      <c r="S8" s="589"/>
      <c r="T8" s="589"/>
      <c r="U8" s="589"/>
      <c r="V8" s="589"/>
      <c r="W8" s="589"/>
      <c r="X8" s="589"/>
      <c r="Y8" s="590"/>
      <c r="Z8" s="641">
        <v>0.1</v>
      </c>
      <c r="AA8" s="641"/>
      <c r="AB8" s="641"/>
      <c r="AC8" s="641"/>
      <c r="AD8" s="642">
        <v>48173</v>
      </c>
      <c r="AE8" s="642"/>
      <c r="AF8" s="642"/>
      <c r="AG8" s="642"/>
      <c r="AH8" s="642"/>
      <c r="AI8" s="642"/>
      <c r="AJ8" s="642"/>
      <c r="AK8" s="642"/>
      <c r="AL8" s="611">
        <v>0.2</v>
      </c>
      <c r="AM8" s="643"/>
      <c r="AN8" s="643"/>
      <c r="AO8" s="644"/>
      <c r="AP8" s="585" t="s">
        <v>222</v>
      </c>
      <c r="AQ8" s="586"/>
      <c r="AR8" s="586"/>
      <c r="AS8" s="586"/>
      <c r="AT8" s="586"/>
      <c r="AU8" s="586"/>
      <c r="AV8" s="586"/>
      <c r="AW8" s="586"/>
      <c r="AX8" s="586"/>
      <c r="AY8" s="586"/>
      <c r="AZ8" s="586"/>
      <c r="BA8" s="586"/>
      <c r="BB8" s="586"/>
      <c r="BC8" s="586"/>
      <c r="BD8" s="586"/>
      <c r="BE8" s="586"/>
      <c r="BF8" s="587"/>
      <c r="BG8" s="588">
        <v>124435</v>
      </c>
      <c r="BH8" s="589"/>
      <c r="BI8" s="589"/>
      <c r="BJ8" s="589"/>
      <c r="BK8" s="589"/>
      <c r="BL8" s="589"/>
      <c r="BM8" s="589"/>
      <c r="BN8" s="590"/>
      <c r="BO8" s="641">
        <v>1.4</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9256196</v>
      </c>
      <c r="CS8" s="589"/>
      <c r="CT8" s="589"/>
      <c r="CU8" s="589"/>
      <c r="CV8" s="589"/>
      <c r="CW8" s="589"/>
      <c r="CX8" s="589"/>
      <c r="CY8" s="590"/>
      <c r="CZ8" s="641">
        <v>29.1</v>
      </c>
      <c r="DA8" s="641"/>
      <c r="DB8" s="641"/>
      <c r="DC8" s="641"/>
      <c r="DD8" s="594">
        <v>804812</v>
      </c>
      <c r="DE8" s="589"/>
      <c r="DF8" s="589"/>
      <c r="DG8" s="589"/>
      <c r="DH8" s="589"/>
      <c r="DI8" s="589"/>
      <c r="DJ8" s="589"/>
      <c r="DK8" s="589"/>
      <c r="DL8" s="589"/>
      <c r="DM8" s="589"/>
      <c r="DN8" s="589"/>
      <c r="DO8" s="589"/>
      <c r="DP8" s="590"/>
      <c r="DQ8" s="594">
        <v>4829272</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36621</v>
      </c>
      <c r="S9" s="589"/>
      <c r="T9" s="589"/>
      <c r="U9" s="589"/>
      <c r="V9" s="589"/>
      <c r="W9" s="589"/>
      <c r="X9" s="589"/>
      <c r="Y9" s="590"/>
      <c r="Z9" s="641">
        <v>0.1</v>
      </c>
      <c r="AA9" s="641"/>
      <c r="AB9" s="641"/>
      <c r="AC9" s="641"/>
      <c r="AD9" s="642">
        <v>36621</v>
      </c>
      <c r="AE9" s="642"/>
      <c r="AF9" s="642"/>
      <c r="AG9" s="642"/>
      <c r="AH9" s="642"/>
      <c r="AI9" s="642"/>
      <c r="AJ9" s="642"/>
      <c r="AK9" s="642"/>
      <c r="AL9" s="611">
        <v>0.2</v>
      </c>
      <c r="AM9" s="643"/>
      <c r="AN9" s="643"/>
      <c r="AO9" s="644"/>
      <c r="AP9" s="585" t="s">
        <v>226</v>
      </c>
      <c r="AQ9" s="586"/>
      <c r="AR9" s="586"/>
      <c r="AS9" s="586"/>
      <c r="AT9" s="586"/>
      <c r="AU9" s="586"/>
      <c r="AV9" s="586"/>
      <c r="AW9" s="586"/>
      <c r="AX9" s="586"/>
      <c r="AY9" s="586"/>
      <c r="AZ9" s="586"/>
      <c r="BA9" s="586"/>
      <c r="BB9" s="586"/>
      <c r="BC9" s="586"/>
      <c r="BD9" s="586"/>
      <c r="BE9" s="586"/>
      <c r="BF9" s="587"/>
      <c r="BG9" s="588">
        <v>3164211</v>
      </c>
      <c r="BH9" s="589"/>
      <c r="BI9" s="589"/>
      <c r="BJ9" s="589"/>
      <c r="BK9" s="589"/>
      <c r="BL9" s="589"/>
      <c r="BM9" s="589"/>
      <c r="BN9" s="590"/>
      <c r="BO9" s="641">
        <v>36.299999999999997</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3452621</v>
      </c>
      <c r="CS9" s="589"/>
      <c r="CT9" s="589"/>
      <c r="CU9" s="589"/>
      <c r="CV9" s="589"/>
      <c r="CW9" s="589"/>
      <c r="CX9" s="589"/>
      <c r="CY9" s="590"/>
      <c r="CZ9" s="641">
        <v>10.9</v>
      </c>
      <c r="DA9" s="641"/>
      <c r="DB9" s="641"/>
      <c r="DC9" s="641"/>
      <c r="DD9" s="594">
        <v>52916</v>
      </c>
      <c r="DE9" s="589"/>
      <c r="DF9" s="589"/>
      <c r="DG9" s="589"/>
      <c r="DH9" s="589"/>
      <c r="DI9" s="589"/>
      <c r="DJ9" s="589"/>
      <c r="DK9" s="589"/>
      <c r="DL9" s="589"/>
      <c r="DM9" s="589"/>
      <c r="DN9" s="589"/>
      <c r="DO9" s="589"/>
      <c r="DP9" s="590"/>
      <c r="DQ9" s="594">
        <v>3212307</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858590</v>
      </c>
      <c r="S10" s="589"/>
      <c r="T10" s="589"/>
      <c r="U10" s="589"/>
      <c r="V10" s="589"/>
      <c r="W10" s="589"/>
      <c r="X10" s="589"/>
      <c r="Y10" s="590"/>
      <c r="Z10" s="641">
        <v>2.6</v>
      </c>
      <c r="AA10" s="641"/>
      <c r="AB10" s="641"/>
      <c r="AC10" s="641"/>
      <c r="AD10" s="642">
        <v>858590</v>
      </c>
      <c r="AE10" s="642"/>
      <c r="AF10" s="642"/>
      <c r="AG10" s="642"/>
      <c r="AH10" s="642"/>
      <c r="AI10" s="642"/>
      <c r="AJ10" s="642"/>
      <c r="AK10" s="642"/>
      <c r="AL10" s="611">
        <v>4.4000000000000004</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208836</v>
      </c>
      <c r="BH10" s="589"/>
      <c r="BI10" s="589"/>
      <c r="BJ10" s="589"/>
      <c r="BK10" s="589"/>
      <c r="BL10" s="589"/>
      <c r="BM10" s="589"/>
      <c r="BN10" s="590"/>
      <c r="BO10" s="641">
        <v>2.4</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62926</v>
      </c>
      <c r="CS10" s="589"/>
      <c r="CT10" s="589"/>
      <c r="CU10" s="589"/>
      <c r="CV10" s="589"/>
      <c r="CW10" s="589"/>
      <c r="CX10" s="589"/>
      <c r="CY10" s="590"/>
      <c r="CZ10" s="641">
        <v>0.2</v>
      </c>
      <c r="DA10" s="641"/>
      <c r="DB10" s="641"/>
      <c r="DC10" s="641"/>
      <c r="DD10" s="594" t="s">
        <v>223</v>
      </c>
      <c r="DE10" s="589"/>
      <c r="DF10" s="589"/>
      <c r="DG10" s="589"/>
      <c r="DH10" s="589"/>
      <c r="DI10" s="589"/>
      <c r="DJ10" s="589"/>
      <c r="DK10" s="589"/>
      <c r="DL10" s="589"/>
      <c r="DM10" s="589"/>
      <c r="DN10" s="589"/>
      <c r="DO10" s="589"/>
      <c r="DP10" s="590"/>
      <c r="DQ10" s="594">
        <v>19608</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v>24833</v>
      </c>
      <c r="S11" s="589"/>
      <c r="T11" s="589"/>
      <c r="U11" s="589"/>
      <c r="V11" s="589"/>
      <c r="W11" s="589"/>
      <c r="X11" s="589"/>
      <c r="Y11" s="590"/>
      <c r="Z11" s="641">
        <v>0.1</v>
      </c>
      <c r="AA11" s="641"/>
      <c r="AB11" s="641"/>
      <c r="AC11" s="641"/>
      <c r="AD11" s="642">
        <v>24833</v>
      </c>
      <c r="AE11" s="642"/>
      <c r="AF11" s="642"/>
      <c r="AG11" s="642"/>
      <c r="AH11" s="642"/>
      <c r="AI11" s="642"/>
      <c r="AJ11" s="642"/>
      <c r="AK11" s="642"/>
      <c r="AL11" s="611">
        <v>0.1</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552684</v>
      </c>
      <c r="BH11" s="589"/>
      <c r="BI11" s="589"/>
      <c r="BJ11" s="589"/>
      <c r="BK11" s="589"/>
      <c r="BL11" s="589"/>
      <c r="BM11" s="589"/>
      <c r="BN11" s="590"/>
      <c r="BO11" s="641">
        <v>6.3</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1109071</v>
      </c>
      <c r="CS11" s="589"/>
      <c r="CT11" s="589"/>
      <c r="CU11" s="589"/>
      <c r="CV11" s="589"/>
      <c r="CW11" s="589"/>
      <c r="CX11" s="589"/>
      <c r="CY11" s="590"/>
      <c r="CZ11" s="641">
        <v>3.5</v>
      </c>
      <c r="DA11" s="641"/>
      <c r="DB11" s="641"/>
      <c r="DC11" s="641"/>
      <c r="DD11" s="594">
        <v>306982</v>
      </c>
      <c r="DE11" s="589"/>
      <c r="DF11" s="589"/>
      <c r="DG11" s="589"/>
      <c r="DH11" s="589"/>
      <c r="DI11" s="589"/>
      <c r="DJ11" s="589"/>
      <c r="DK11" s="589"/>
      <c r="DL11" s="589"/>
      <c r="DM11" s="589"/>
      <c r="DN11" s="589"/>
      <c r="DO11" s="589"/>
      <c r="DP11" s="590"/>
      <c r="DQ11" s="594">
        <v>613054</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3856917</v>
      </c>
      <c r="BH12" s="589"/>
      <c r="BI12" s="589"/>
      <c r="BJ12" s="589"/>
      <c r="BK12" s="589"/>
      <c r="BL12" s="589"/>
      <c r="BM12" s="589"/>
      <c r="BN12" s="590"/>
      <c r="BO12" s="641">
        <v>44.2</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1354833</v>
      </c>
      <c r="CS12" s="589"/>
      <c r="CT12" s="589"/>
      <c r="CU12" s="589"/>
      <c r="CV12" s="589"/>
      <c r="CW12" s="589"/>
      <c r="CX12" s="589"/>
      <c r="CY12" s="590"/>
      <c r="CZ12" s="641">
        <v>4.3</v>
      </c>
      <c r="DA12" s="641"/>
      <c r="DB12" s="641"/>
      <c r="DC12" s="641"/>
      <c r="DD12" s="594">
        <v>176011</v>
      </c>
      <c r="DE12" s="589"/>
      <c r="DF12" s="589"/>
      <c r="DG12" s="589"/>
      <c r="DH12" s="589"/>
      <c r="DI12" s="589"/>
      <c r="DJ12" s="589"/>
      <c r="DK12" s="589"/>
      <c r="DL12" s="589"/>
      <c r="DM12" s="589"/>
      <c r="DN12" s="589"/>
      <c r="DO12" s="589"/>
      <c r="DP12" s="590"/>
      <c r="DQ12" s="594">
        <v>449170</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42366</v>
      </c>
      <c r="S13" s="589"/>
      <c r="T13" s="589"/>
      <c r="U13" s="589"/>
      <c r="V13" s="589"/>
      <c r="W13" s="589"/>
      <c r="X13" s="589"/>
      <c r="Y13" s="590"/>
      <c r="Z13" s="641">
        <v>0.1</v>
      </c>
      <c r="AA13" s="641"/>
      <c r="AB13" s="641"/>
      <c r="AC13" s="641"/>
      <c r="AD13" s="642">
        <v>42366</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3806781</v>
      </c>
      <c r="BH13" s="589"/>
      <c r="BI13" s="589"/>
      <c r="BJ13" s="589"/>
      <c r="BK13" s="589"/>
      <c r="BL13" s="589"/>
      <c r="BM13" s="589"/>
      <c r="BN13" s="590"/>
      <c r="BO13" s="641">
        <v>43.7</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2623442</v>
      </c>
      <c r="CS13" s="589"/>
      <c r="CT13" s="589"/>
      <c r="CU13" s="589"/>
      <c r="CV13" s="589"/>
      <c r="CW13" s="589"/>
      <c r="CX13" s="589"/>
      <c r="CY13" s="590"/>
      <c r="CZ13" s="641">
        <v>8.3000000000000007</v>
      </c>
      <c r="DA13" s="641"/>
      <c r="DB13" s="641"/>
      <c r="DC13" s="641"/>
      <c r="DD13" s="594">
        <v>441621</v>
      </c>
      <c r="DE13" s="589"/>
      <c r="DF13" s="589"/>
      <c r="DG13" s="589"/>
      <c r="DH13" s="589"/>
      <c r="DI13" s="589"/>
      <c r="DJ13" s="589"/>
      <c r="DK13" s="589"/>
      <c r="DL13" s="589"/>
      <c r="DM13" s="589"/>
      <c r="DN13" s="589"/>
      <c r="DO13" s="589"/>
      <c r="DP13" s="590"/>
      <c r="DQ13" s="594">
        <v>2166331</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195967</v>
      </c>
      <c r="BH14" s="589"/>
      <c r="BI14" s="589"/>
      <c r="BJ14" s="589"/>
      <c r="BK14" s="589"/>
      <c r="BL14" s="589"/>
      <c r="BM14" s="589"/>
      <c r="BN14" s="590"/>
      <c r="BO14" s="641">
        <v>2.2000000000000002</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1717321</v>
      </c>
      <c r="CS14" s="589"/>
      <c r="CT14" s="589"/>
      <c r="CU14" s="589"/>
      <c r="CV14" s="589"/>
      <c r="CW14" s="589"/>
      <c r="CX14" s="589"/>
      <c r="CY14" s="590"/>
      <c r="CZ14" s="641">
        <v>5.4</v>
      </c>
      <c r="DA14" s="641"/>
      <c r="DB14" s="641"/>
      <c r="DC14" s="641"/>
      <c r="DD14" s="594">
        <v>105941</v>
      </c>
      <c r="DE14" s="589"/>
      <c r="DF14" s="589"/>
      <c r="DG14" s="589"/>
      <c r="DH14" s="589"/>
      <c r="DI14" s="589"/>
      <c r="DJ14" s="589"/>
      <c r="DK14" s="589"/>
      <c r="DL14" s="589"/>
      <c r="DM14" s="589"/>
      <c r="DN14" s="589"/>
      <c r="DO14" s="589"/>
      <c r="DP14" s="590"/>
      <c r="DQ14" s="594">
        <v>736848</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32523</v>
      </c>
      <c r="S15" s="589"/>
      <c r="T15" s="589"/>
      <c r="U15" s="589"/>
      <c r="V15" s="589"/>
      <c r="W15" s="589"/>
      <c r="X15" s="589"/>
      <c r="Y15" s="590"/>
      <c r="Z15" s="641">
        <v>0.1</v>
      </c>
      <c r="AA15" s="641"/>
      <c r="AB15" s="641"/>
      <c r="AC15" s="641"/>
      <c r="AD15" s="642">
        <v>32523</v>
      </c>
      <c r="AE15" s="642"/>
      <c r="AF15" s="642"/>
      <c r="AG15" s="642"/>
      <c r="AH15" s="642"/>
      <c r="AI15" s="642"/>
      <c r="AJ15" s="642"/>
      <c r="AK15" s="642"/>
      <c r="AL15" s="611">
        <v>0.2</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385828</v>
      </c>
      <c r="BH15" s="589"/>
      <c r="BI15" s="589"/>
      <c r="BJ15" s="589"/>
      <c r="BK15" s="589"/>
      <c r="BL15" s="589"/>
      <c r="BM15" s="589"/>
      <c r="BN15" s="590"/>
      <c r="BO15" s="641">
        <v>4.4000000000000004</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2954189</v>
      </c>
      <c r="CS15" s="589"/>
      <c r="CT15" s="589"/>
      <c r="CU15" s="589"/>
      <c r="CV15" s="589"/>
      <c r="CW15" s="589"/>
      <c r="CX15" s="589"/>
      <c r="CY15" s="590"/>
      <c r="CZ15" s="641">
        <v>9.3000000000000007</v>
      </c>
      <c r="DA15" s="641"/>
      <c r="DB15" s="641"/>
      <c r="DC15" s="641"/>
      <c r="DD15" s="594">
        <v>896266</v>
      </c>
      <c r="DE15" s="589"/>
      <c r="DF15" s="589"/>
      <c r="DG15" s="589"/>
      <c r="DH15" s="589"/>
      <c r="DI15" s="589"/>
      <c r="DJ15" s="589"/>
      <c r="DK15" s="589"/>
      <c r="DL15" s="589"/>
      <c r="DM15" s="589"/>
      <c r="DN15" s="589"/>
      <c r="DO15" s="589"/>
      <c r="DP15" s="590"/>
      <c r="DQ15" s="594">
        <v>2050051</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10588784</v>
      </c>
      <c r="S16" s="589"/>
      <c r="T16" s="589"/>
      <c r="U16" s="589"/>
      <c r="V16" s="589"/>
      <c r="W16" s="589"/>
      <c r="X16" s="589"/>
      <c r="Y16" s="590"/>
      <c r="Z16" s="641">
        <v>32.1</v>
      </c>
      <c r="AA16" s="641"/>
      <c r="AB16" s="641"/>
      <c r="AC16" s="641"/>
      <c r="AD16" s="642">
        <v>9479718</v>
      </c>
      <c r="AE16" s="642"/>
      <c r="AF16" s="642"/>
      <c r="AG16" s="642"/>
      <c r="AH16" s="642"/>
      <c r="AI16" s="642"/>
      <c r="AJ16" s="642"/>
      <c r="AK16" s="642"/>
      <c r="AL16" s="611">
        <v>48.4</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21574</v>
      </c>
      <c r="CS16" s="589"/>
      <c r="CT16" s="589"/>
      <c r="CU16" s="589"/>
      <c r="CV16" s="589"/>
      <c r="CW16" s="589"/>
      <c r="CX16" s="589"/>
      <c r="CY16" s="590"/>
      <c r="CZ16" s="641">
        <v>0.1</v>
      </c>
      <c r="DA16" s="641"/>
      <c r="DB16" s="641"/>
      <c r="DC16" s="641"/>
      <c r="DD16" s="594" t="s">
        <v>223</v>
      </c>
      <c r="DE16" s="589"/>
      <c r="DF16" s="589"/>
      <c r="DG16" s="589"/>
      <c r="DH16" s="589"/>
      <c r="DI16" s="589"/>
      <c r="DJ16" s="589"/>
      <c r="DK16" s="589"/>
      <c r="DL16" s="589"/>
      <c r="DM16" s="589"/>
      <c r="DN16" s="589"/>
      <c r="DO16" s="589"/>
      <c r="DP16" s="590"/>
      <c r="DQ16" s="594">
        <v>4781</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9479718</v>
      </c>
      <c r="S17" s="589"/>
      <c r="T17" s="589"/>
      <c r="U17" s="589"/>
      <c r="V17" s="589"/>
      <c r="W17" s="589"/>
      <c r="X17" s="589"/>
      <c r="Y17" s="590"/>
      <c r="Z17" s="641">
        <v>28.7</v>
      </c>
      <c r="AA17" s="641"/>
      <c r="AB17" s="641"/>
      <c r="AC17" s="641"/>
      <c r="AD17" s="642">
        <v>9479718</v>
      </c>
      <c r="AE17" s="642"/>
      <c r="AF17" s="642"/>
      <c r="AG17" s="642"/>
      <c r="AH17" s="642"/>
      <c r="AI17" s="642"/>
      <c r="AJ17" s="642"/>
      <c r="AK17" s="642"/>
      <c r="AL17" s="611">
        <v>48.4</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4356891</v>
      </c>
      <c r="CS17" s="589"/>
      <c r="CT17" s="589"/>
      <c r="CU17" s="589"/>
      <c r="CV17" s="589"/>
      <c r="CW17" s="589"/>
      <c r="CX17" s="589"/>
      <c r="CY17" s="590"/>
      <c r="CZ17" s="641">
        <v>13.7</v>
      </c>
      <c r="DA17" s="641"/>
      <c r="DB17" s="641"/>
      <c r="DC17" s="641"/>
      <c r="DD17" s="594" t="s">
        <v>223</v>
      </c>
      <c r="DE17" s="589"/>
      <c r="DF17" s="589"/>
      <c r="DG17" s="589"/>
      <c r="DH17" s="589"/>
      <c r="DI17" s="589"/>
      <c r="DJ17" s="589"/>
      <c r="DK17" s="589"/>
      <c r="DL17" s="589"/>
      <c r="DM17" s="589"/>
      <c r="DN17" s="589"/>
      <c r="DO17" s="589"/>
      <c r="DP17" s="590"/>
      <c r="DQ17" s="594">
        <v>4071188</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1105185</v>
      </c>
      <c r="S18" s="589"/>
      <c r="T18" s="589"/>
      <c r="U18" s="589"/>
      <c r="V18" s="589"/>
      <c r="W18" s="589"/>
      <c r="X18" s="589"/>
      <c r="Y18" s="590"/>
      <c r="Z18" s="641">
        <v>3.3</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v>3881</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231731</v>
      </c>
      <c r="BH19" s="589"/>
      <c r="BI19" s="589"/>
      <c r="BJ19" s="589"/>
      <c r="BK19" s="589"/>
      <c r="BL19" s="589"/>
      <c r="BM19" s="589"/>
      <c r="BN19" s="590"/>
      <c r="BO19" s="641">
        <v>2.7</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20769425</v>
      </c>
      <c r="S20" s="589"/>
      <c r="T20" s="589"/>
      <c r="U20" s="589"/>
      <c r="V20" s="589"/>
      <c r="W20" s="589"/>
      <c r="X20" s="589"/>
      <c r="Y20" s="590"/>
      <c r="Z20" s="641">
        <v>62.9</v>
      </c>
      <c r="AA20" s="641"/>
      <c r="AB20" s="641"/>
      <c r="AC20" s="641"/>
      <c r="AD20" s="642">
        <v>19475401</v>
      </c>
      <c r="AE20" s="642"/>
      <c r="AF20" s="642"/>
      <c r="AG20" s="642"/>
      <c r="AH20" s="642"/>
      <c r="AI20" s="642"/>
      <c r="AJ20" s="642"/>
      <c r="AK20" s="642"/>
      <c r="AL20" s="611">
        <v>99.4</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231731</v>
      </c>
      <c r="BH20" s="589"/>
      <c r="BI20" s="589"/>
      <c r="BJ20" s="589"/>
      <c r="BK20" s="589"/>
      <c r="BL20" s="589"/>
      <c r="BM20" s="589"/>
      <c r="BN20" s="590"/>
      <c r="BO20" s="641">
        <v>2.7</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31764270</v>
      </c>
      <c r="CS20" s="589"/>
      <c r="CT20" s="589"/>
      <c r="CU20" s="589"/>
      <c r="CV20" s="589"/>
      <c r="CW20" s="589"/>
      <c r="CX20" s="589"/>
      <c r="CY20" s="590"/>
      <c r="CZ20" s="641">
        <v>100</v>
      </c>
      <c r="DA20" s="641"/>
      <c r="DB20" s="641"/>
      <c r="DC20" s="641"/>
      <c r="DD20" s="594">
        <v>2842296</v>
      </c>
      <c r="DE20" s="589"/>
      <c r="DF20" s="589"/>
      <c r="DG20" s="589"/>
      <c r="DH20" s="589"/>
      <c r="DI20" s="589"/>
      <c r="DJ20" s="589"/>
      <c r="DK20" s="589"/>
      <c r="DL20" s="589"/>
      <c r="DM20" s="589"/>
      <c r="DN20" s="589"/>
      <c r="DO20" s="589"/>
      <c r="DP20" s="590"/>
      <c r="DQ20" s="594">
        <v>22486558</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9308</v>
      </c>
      <c r="S21" s="589"/>
      <c r="T21" s="589"/>
      <c r="U21" s="589"/>
      <c r="V21" s="589"/>
      <c r="W21" s="589"/>
      <c r="X21" s="589"/>
      <c r="Y21" s="590"/>
      <c r="Z21" s="641">
        <v>0</v>
      </c>
      <c r="AA21" s="641"/>
      <c r="AB21" s="641"/>
      <c r="AC21" s="641"/>
      <c r="AD21" s="642">
        <v>9308</v>
      </c>
      <c r="AE21" s="642"/>
      <c r="AF21" s="642"/>
      <c r="AG21" s="642"/>
      <c r="AH21" s="642"/>
      <c r="AI21" s="642"/>
      <c r="AJ21" s="642"/>
      <c r="AK21" s="642"/>
      <c r="AL21" s="611">
        <v>0</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46773</v>
      </c>
      <c r="BH21" s="589"/>
      <c r="BI21" s="589"/>
      <c r="BJ21" s="589"/>
      <c r="BK21" s="589"/>
      <c r="BL21" s="589"/>
      <c r="BM21" s="589"/>
      <c r="BN21" s="590"/>
      <c r="BO21" s="641">
        <v>0.5</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141516</v>
      </c>
      <c r="S22" s="589"/>
      <c r="T22" s="589"/>
      <c r="U22" s="589"/>
      <c r="V22" s="589"/>
      <c r="W22" s="589"/>
      <c r="X22" s="589"/>
      <c r="Y22" s="590"/>
      <c r="Z22" s="641">
        <v>0.4</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846341</v>
      </c>
      <c r="S23" s="589"/>
      <c r="T23" s="589"/>
      <c r="U23" s="589"/>
      <c r="V23" s="589"/>
      <c r="W23" s="589"/>
      <c r="X23" s="589"/>
      <c r="Y23" s="590"/>
      <c r="Z23" s="641">
        <v>2.6</v>
      </c>
      <c r="AA23" s="641"/>
      <c r="AB23" s="641"/>
      <c r="AC23" s="641"/>
      <c r="AD23" s="642">
        <v>51773</v>
      </c>
      <c r="AE23" s="642"/>
      <c r="AF23" s="642"/>
      <c r="AG23" s="642"/>
      <c r="AH23" s="642"/>
      <c r="AI23" s="642"/>
      <c r="AJ23" s="642"/>
      <c r="AK23" s="642"/>
      <c r="AL23" s="611">
        <v>0.3</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v>184958</v>
      </c>
      <c r="BH23" s="589"/>
      <c r="BI23" s="589"/>
      <c r="BJ23" s="589"/>
      <c r="BK23" s="589"/>
      <c r="BL23" s="589"/>
      <c r="BM23" s="589"/>
      <c r="BN23" s="590"/>
      <c r="BO23" s="641">
        <v>2.1</v>
      </c>
      <c r="BP23" s="641"/>
      <c r="BQ23" s="641"/>
      <c r="BR23" s="641"/>
      <c r="BS23" s="594" t="s">
        <v>223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97364</v>
      </c>
      <c r="S24" s="589"/>
      <c r="T24" s="589"/>
      <c r="U24" s="589"/>
      <c r="V24" s="589"/>
      <c r="W24" s="589"/>
      <c r="X24" s="589"/>
      <c r="Y24" s="590"/>
      <c r="Z24" s="641">
        <v>0.3</v>
      </c>
      <c r="AA24" s="641"/>
      <c r="AB24" s="641"/>
      <c r="AC24" s="641"/>
      <c r="AD24" s="642">
        <v>2</v>
      </c>
      <c r="AE24" s="642"/>
      <c r="AF24" s="642"/>
      <c r="AG24" s="642"/>
      <c r="AH24" s="642"/>
      <c r="AI24" s="642"/>
      <c r="AJ24" s="642"/>
      <c r="AK24" s="642"/>
      <c r="AL24" s="611">
        <v>0</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13884363</v>
      </c>
      <c r="CS24" s="639"/>
      <c r="CT24" s="639"/>
      <c r="CU24" s="639"/>
      <c r="CV24" s="639"/>
      <c r="CW24" s="639"/>
      <c r="CX24" s="639"/>
      <c r="CY24" s="686"/>
      <c r="CZ24" s="690">
        <v>43.7</v>
      </c>
      <c r="DA24" s="691"/>
      <c r="DB24" s="691"/>
      <c r="DC24" s="692"/>
      <c r="DD24" s="685">
        <v>9992798</v>
      </c>
      <c r="DE24" s="639"/>
      <c r="DF24" s="639"/>
      <c r="DG24" s="639"/>
      <c r="DH24" s="639"/>
      <c r="DI24" s="639"/>
      <c r="DJ24" s="639"/>
      <c r="DK24" s="686"/>
      <c r="DL24" s="685">
        <v>9657682</v>
      </c>
      <c r="DM24" s="639"/>
      <c r="DN24" s="639"/>
      <c r="DO24" s="639"/>
      <c r="DP24" s="639"/>
      <c r="DQ24" s="639"/>
      <c r="DR24" s="639"/>
      <c r="DS24" s="639"/>
      <c r="DT24" s="639"/>
      <c r="DU24" s="639"/>
      <c r="DV24" s="686"/>
      <c r="DW24" s="687">
        <v>46.5</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2968798</v>
      </c>
      <c r="S25" s="589"/>
      <c r="T25" s="589"/>
      <c r="U25" s="589"/>
      <c r="V25" s="589"/>
      <c r="W25" s="589"/>
      <c r="X25" s="589"/>
      <c r="Y25" s="590"/>
      <c r="Z25" s="641">
        <v>9</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5014589</v>
      </c>
      <c r="CS25" s="607"/>
      <c r="CT25" s="607"/>
      <c r="CU25" s="607"/>
      <c r="CV25" s="607"/>
      <c r="CW25" s="607"/>
      <c r="CX25" s="607"/>
      <c r="CY25" s="608"/>
      <c r="CZ25" s="591">
        <v>15.8</v>
      </c>
      <c r="DA25" s="609"/>
      <c r="DB25" s="609"/>
      <c r="DC25" s="610"/>
      <c r="DD25" s="594">
        <v>4233911</v>
      </c>
      <c r="DE25" s="607"/>
      <c r="DF25" s="607"/>
      <c r="DG25" s="607"/>
      <c r="DH25" s="607"/>
      <c r="DI25" s="607"/>
      <c r="DJ25" s="607"/>
      <c r="DK25" s="608"/>
      <c r="DL25" s="594">
        <v>3916603</v>
      </c>
      <c r="DM25" s="607"/>
      <c r="DN25" s="607"/>
      <c r="DO25" s="607"/>
      <c r="DP25" s="607"/>
      <c r="DQ25" s="607"/>
      <c r="DR25" s="607"/>
      <c r="DS25" s="607"/>
      <c r="DT25" s="607"/>
      <c r="DU25" s="607"/>
      <c r="DV25" s="608"/>
      <c r="DW25" s="611">
        <v>18.8</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3171999</v>
      </c>
      <c r="CS26" s="589"/>
      <c r="CT26" s="589"/>
      <c r="CU26" s="589"/>
      <c r="CV26" s="589"/>
      <c r="CW26" s="589"/>
      <c r="CX26" s="589"/>
      <c r="CY26" s="590"/>
      <c r="CZ26" s="591">
        <v>10</v>
      </c>
      <c r="DA26" s="609"/>
      <c r="DB26" s="609"/>
      <c r="DC26" s="610"/>
      <c r="DD26" s="594">
        <v>2438161</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1718731</v>
      </c>
      <c r="S27" s="589"/>
      <c r="T27" s="589"/>
      <c r="U27" s="589"/>
      <c r="V27" s="589"/>
      <c r="W27" s="589"/>
      <c r="X27" s="589"/>
      <c r="Y27" s="590"/>
      <c r="Z27" s="641">
        <v>5.2</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8720609</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4512883</v>
      </c>
      <c r="CS27" s="607"/>
      <c r="CT27" s="607"/>
      <c r="CU27" s="607"/>
      <c r="CV27" s="607"/>
      <c r="CW27" s="607"/>
      <c r="CX27" s="607"/>
      <c r="CY27" s="608"/>
      <c r="CZ27" s="591">
        <v>14.2</v>
      </c>
      <c r="DA27" s="609"/>
      <c r="DB27" s="609"/>
      <c r="DC27" s="610"/>
      <c r="DD27" s="594">
        <v>1687699</v>
      </c>
      <c r="DE27" s="607"/>
      <c r="DF27" s="607"/>
      <c r="DG27" s="607"/>
      <c r="DH27" s="607"/>
      <c r="DI27" s="607"/>
      <c r="DJ27" s="607"/>
      <c r="DK27" s="608"/>
      <c r="DL27" s="594">
        <v>1687699</v>
      </c>
      <c r="DM27" s="607"/>
      <c r="DN27" s="607"/>
      <c r="DO27" s="607"/>
      <c r="DP27" s="607"/>
      <c r="DQ27" s="607"/>
      <c r="DR27" s="607"/>
      <c r="DS27" s="607"/>
      <c r="DT27" s="607"/>
      <c r="DU27" s="607"/>
      <c r="DV27" s="608"/>
      <c r="DW27" s="611">
        <v>8.1</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329909</v>
      </c>
      <c r="S28" s="589"/>
      <c r="T28" s="589"/>
      <c r="U28" s="589"/>
      <c r="V28" s="589"/>
      <c r="W28" s="589"/>
      <c r="X28" s="589"/>
      <c r="Y28" s="590"/>
      <c r="Z28" s="641">
        <v>1</v>
      </c>
      <c r="AA28" s="641"/>
      <c r="AB28" s="641"/>
      <c r="AC28" s="641"/>
      <c r="AD28" s="642">
        <v>44554</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4356891</v>
      </c>
      <c r="CS28" s="589"/>
      <c r="CT28" s="589"/>
      <c r="CU28" s="589"/>
      <c r="CV28" s="589"/>
      <c r="CW28" s="589"/>
      <c r="CX28" s="589"/>
      <c r="CY28" s="590"/>
      <c r="CZ28" s="591">
        <v>13.7</v>
      </c>
      <c r="DA28" s="609"/>
      <c r="DB28" s="609"/>
      <c r="DC28" s="610"/>
      <c r="DD28" s="594">
        <v>4071188</v>
      </c>
      <c r="DE28" s="589"/>
      <c r="DF28" s="589"/>
      <c r="DG28" s="589"/>
      <c r="DH28" s="589"/>
      <c r="DI28" s="589"/>
      <c r="DJ28" s="589"/>
      <c r="DK28" s="590"/>
      <c r="DL28" s="594">
        <v>4053380</v>
      </c>
      <c r="DM28" s="589"/>
      <c r="DN28" s="589"/>
      <c r="DO28" s="589"/>
      <c r="DP28" s="589"/>
      <c r="DQ28" s="589"/>
      <c r="DR28" s="589"/>
      <c r="DS28" s="589"/>
      <c r="DT28" s="589"/>
      <c r="DU28" s="589"/>
      <c r="DV28" s="590"/>
      <c r="DW28" s="611">
        <v>19.5</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52519</v>
      </c>
      <c r="S29" s="589"/>
      <c r="T29" s="589"/>
      <c r="U29" s="589"/>
      <c r="V29" s="589"/>
      <c r="W29" s="589"/>
      <c r="X29" s="589"/>
      <c r="Y29" s="590"/>
      <c r="Z29" s="641">
        <v>0.2</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4356608</v>
      </c>
      <c r="CS29" s="607"/>
      <c r="CT29" s="607"/>
      <c r="CU29" s="607"/>
      <c r="CV29" s="607"/>
      <c r="CW29" s="607"/>
      <c r="CX29" s="607"/>
      <c r="CY29" s="608"/>
      <c r="CZ29" s="591">
        <v>13.7</v>
      </c>
      <c r="DA29" s="609"/>
      <c r="DB29" s="609"/>
      <c r="DC29" s="610"/>
      <c r="DD29" s="594">
        <v>4070905</v>
      </c>
      <c r="DE29" s="607"/>
      <c r="DF29" s="607"/>
      <c r="DG29" s="607"/>
      <c r="DH29" s="607"/>
      <c r="DI29" s="607"/>
      <c r="DJ29" s="607"/>
      <c r="DK29" s="608"/>
      <c r="DL29" s="594">
        <v>4053097</v>
      </c>
      <c r="DM29" s="607"/>
      <c r="DN29" s="607"/>
      <c r="DO29" s="607"/>
      <c r="DP29" s="607"/>
      <c r="DQ29" s="607"/>
      <c r="DR29" s="607"/>
      <c r="DS29" s="607"/>
      <c r="DT29" s="607"/>
      <c r="DU29" s="607"/>
      <c r="DV29" s="608"/>
      <c r="DW29" s="611">
        <v>19.5</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587148</v>
      </c>
      <c r="S30" s="589"/>
      <c r="T30" s="589"/>
      <c r="U30" s="589"/>
      <c r="V30" s="589"/>
      <c r="W30" s="589"/>
      <c r="X30" s="589"/>
      <c r="Y30" s="590"/>
      <c r="Z30" s="641">
        <v>1.8</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172</v>
      </c>
      <c r="AY30" s="676"/>
      <c r="AZ30" s="676"/>
      <c r="BA30" s="676"/>
      <c r="BB30" s="676"/>
      <c r="BC30" s="676"/>
      <c r="BD30" s="676"/>
      <c r="BE30" s="676"/>
      <c r="BF30" s="677"/>
      <c r="BG30" s="654">
        <v>99</v>
      </c>
      <c r="BH30" s="655"/>
      <c r="BI30" s="655"/>
      <c r="BJ30" s="655"/>
      <c r="BK30" s="655"/>
      <c r="BL30" s="655"/>
      <c r="BM30" s="656">
        <v>96.6</v>
      </c>
      <c r="BN30" s="655"/>
      <c r="BO30" s="655"/>
      <c r="BP30" s="655"/>
      <c r="BQ30" s="657"/>
      <c r="BR30" s="654">
        <v>98.9</v>
      </c>
      <c r="BS30" s="655"/>
      <c r="BT30" s="655"/>
      <c r="BU30" s="655"/>
      <c r="BV30" s="655"/>
      <c r="BW30" s="655"/>
      <c r="BX30" s="656">
        <v>95.9</v>
      </c>
      <c r="BY30" s="655"/>
      <c r="BZ30" s="655"/>
      <c r="CA30" s="655"/>
      <c r="CB30" s="657"/>
      <c r="CD30" s="660"/>
      <c r="CE30" s="661"/>
      <c r="CF30" s="625" t="s">
        <v>295</v>
      </c>
      <c r="CG30" s="622"/>
      <c r="CH30" s="622"/>
      <c r="CI30" s="622"/>
      <c r="CJ30" s="622"/>
      <c r="CK30" s="622"/>
      <c r="CL30" s="622"/>
      <c r="CM30" s="622"/>
      <c r="CN30" s="622"/>
      <c r="CO30" s="622"/>
      <c r="CP30" s="622"/>
      <c r="CQ30" s="623"/>
      <c r="CR30" s="588">
        <v>4014248</v>
      </c>
      <c r="CS30" s="589"/>
      <c r="CT30" s="589"/>
      <c r="CU30" s="589"/>
      <c r="CV30" s="589"/>
      <c r="CW30" s="589"/>
      <c r="CX30" s="589"/>
      <c r="CY30" s="590"/>
      <c r="CZ30" s="591">
        <v>12.6</v>
      </c>
      <c r="DA30" s="609"/>
      <c r="DB30" s="609"/>
      <c r="DC30" s="610"/>
      <c r="DD30" s="594">
        <v>3731333</v>
      </c>
      <c r="DE30" s="589"/>
      <c r="DF30" s="589"/>
      <c r="DG30" s="589"/>
      <c r="DH30" s="589"/>
      <c r="DI30" s="589"/>
      <c r="DJ30" s="589"/>
      <c r="DK30" s="590"/>
      <c r="DL30" s="594">
        <v>3713525</v>
      </c>
      <c r="DM30" s="589"/>
      <c r="DN30" s="589"/>
      <c r="DO30" s="589"/>
      <c r="DP30" s="589"/>
      <c r="DQ30" s="589"/>
      <c r="DR30" s="589"/>
      <c r="DS30" s="589"/>
      <c r="DT30" s="589"/>
      <c r="DU30" s="589"/>
      <c r="DV30" s="590"/>
      <c r="DW30" s="611">
        <v>17.899999999999999</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1050849</v>
      </c>
      <c r="S31" s="589"/>
      <c r="T31" s="589"/>
      <c r="U31" s="589"/>
      <c r="V31" s="589"/>
      <c r="W31" s="589"/>
      <c r="X31" s="589"/>
      <c r="Y31" s="590"/>
      <c r="Z31" s="641">
        <v>3.2</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99.2</v>
      </c>
      <c r="BH31" s="607"/>
      <c r="BI31" s="607"/>
      <c r="BJ31" s="607"/>
      <c r="BK31" s="607"/>
      <c r="BL31" s="607"/>
      <c r="BM31" s="643">
        <v>97.1</v>
      </c>
      <c r="BN31" s="653"/>
      <c r="BO31" s="653"/>
      <c r="BP31" s="653"/>
      <c r="BQ31" s="617"/>
      <c r="BR31" s="652">
        <v>99.2</v>
      </c>
      <c r="BS31" s="607"/>
      <c r="BT31" s="607"/>
      <c r="BU31" s="607"/>
      <c r="BV31" s="607"/>
      <c r="BW31" s="607"/>
      <c r="BX31" s="643">
        <v>96.6</v>
      </c>
      <c r="BY31" s="653"/>
      <c r="BZ31" s="653"/>
      <c r="CA31" s="653"/>
      <c r="CB31" s="617"/>
      <c r="CD31" s="660"/>
      <c r="CE31" s="661"/>
      <c r="CF31" s="625" t="s">
        <v>299</v>
      </c>
      <c r="CG31" s="622"/>
      <c r="CH31" s="622"/>
      <c r="CI31" s="622"/>
      <c r="CJ31" s="622"/>
      <c r="CK31" s="622"/>
      <c r="CL31" s="622"/>
      <c r="CM31" s="622"/>
      <c r="CN31" s="622"/>
      <c r="CO31" s="622"/>
      <c r="CP31" s="622"/>
      <c r="CQ31" s="623"/>
      <c r="CR31" s="588">
        <v>342360</v>
      </c>
      <c r="CS31" s="607"/>
      <c r="CT31" s="607"/>
      <c r="CU31" s="607"/>
      <c r="CV31" s="607"/>
      <c r="CW31" s="607"/>
      <c r="CX31" s="607"/>
      <c r="CY31" s="608"/>
      <c r="CZ31" s="591">
        <v>1.1000000000000001</v>
      </c>
      <c r="DA31" s="609"/>
      <c r="DB31" s="609"/>
      <c r="DC31" s="610"/>
      <c r="DD31" s="594">
        <v>339572</v>
      </c>
      <c r="DE31" s="607"/>
      <c r="DF31" s="607"/>
      <c r="DG31" s="607"/>
      <c r="DH31" s="607"/>
      <c r="DI31" s="607"/>
      <c r="DJ31" s="607"/>
      <c r="DK31" s="608"/>
      <c r="DL31" s="594">
        <v>339572</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1149946</v>
      </c>
      <c r="S32" s="589"/>
      <c r="T32" s="589"/>
      <c r="U32" s="589"/>
      <c r="V32" s="589"/>
      <c r="W32" s="589"/>
      <c r="X32" s="589"/>
      <c r="Y32" s="590"/>
      <c r="Z32" s="641">
        <v>3.5</v>
      </c>
      <c r="AA32" s="641"/>
      <c r="AB32" s="641"/>
      <c r="AC32" s="641"/>
      <c r="AD32" s="642">
        <v>2075</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98.7</v>
      </c>
      <c r="BH32" s="573"/>
      <c r="BI32" s="573"/>
      <c r="BJ32" s="573"/>
      <c r="BK32" s="573"/>
      <c r="BL32" s="573"/>
      <c r="BM32" s="636">
        <v>95.8</v>
      </c>
      <c r="BN32" s="573"/>
      <c r="BO32" s="573"/>
      <c r="BP32" s="573"/>
      <c r="BQ32" s="630"/>
      <c r="BR32" s="651">
        <v>98.5</v>
      </c>
      <c r="BS32" s="573"/>
      <c r="BT32" s="573"/>
      <c r="BU32" s="573"/>
      <c r="BV32" s="573"/>
      <c r="BW32" s="573"/>
      <c r="BX32" s="636">
        <v>94.8</v>
      </c>
      <c r="BY32" s="573"/>
      <c r="BZ32" s="573"/>
      <c r="CA32" s="573"/>
      <c r="CB32" s="630"/>
      <c r="CD32" s="662"/>
      <c r="CE32" s="663"/>
      <c r="CF32" s="625" t="s">
        <v>302</v>
      </c>
      <c r="CG32" s="622"/>
      <c r="CH32" s="622"/>
      <c r="CI32" s="622"/>
      <c r="CJ32" s="622"/>
      <c r="CK32" s="622"/>
      <c r="CL32" s="622"/>
      <c r="CM32" s="622"/>
      <c r="CN32" s="622"/>
      <c r="CO32" s="622"/>
      <c r="CP32" s="622"/>
      <c r="CQ32" s="623"/>
      <c r="CR32" s="588">
        <v>283</v>
      </c>
      <c r="CS32" s="589"/>
      <c r="CT32" s="589"/>
      <c r="CU32" s="589"/>
      <c r="CV32" s="589"/>
      <c r="CW32" s="589"/>
      <c r="CX32" s="589"/>
      <c r="CY32" s="590"/>
      <c r="CZ32" s="591">
        <v>0</v>
      </c>
      <c r="DA32" s="609"/>
      <c r="DB32" s="609"/>
      <c r="DC32" s="610"/>
      <c r="DD32" s="594">
        <v>283</v>
      </c>
      <c r="DE32" s="589"/>
      <c r="DF32" s="589"/>
      <c r="DG32" s="589"/>
      <c r="DH32" s="589"/>
      <c r="DI32" s="589"/>
      <c r="DJ32" s="589"/>
      <c r="DK32" s="590"/>
      <c r="DL32" s="594">
        <v>283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3287500</v>
      </c>
      <c r="S33" s="589"/>
      <c r="T33" s="589"/>
      <c r="U33" s="589"/>
      <c r="V33" s="589"/>
      <c r="W33" s="589"/>
      <c r="X33" s="589"/>
      <c r="Y33" s="590"/>
      <c r="Z33" s="641">
        <v>10</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15016037</v>
      </c>
      <c r="CS33" s="607"/>
      <c r="CT33" s="607"/>
      <c r="CU33" s="607"/>
      <c r="CV33" s="607"/>
      <c r="CW33" s="607"/>
      <c r="CX33" s="607"/>
      <c r="CY33" s="608"/>
      <c r="CZ33" s="591">
        <v>47.3</v>
      </c>
      <c r="DA33" s="609"/>
      <c r="DB33" s="609"/>
      <c r="DC33" s="610"/>
      <c r="DD33" s="594">
        <v>11831165</v>
      </c>
      <c r="DE33" s="607"/>
      <c r="DF33" s="607"/>
      <c r="DG33" s="607"/>
      <c r="DH33" s="607"/>
      <c r="DI33" s="607"/>
      <c r="DJ33" s="607"/>
      <c r="DK33" s="608"/>
      <c r="DL33" s="594">
        <v>8925057</v>
      </c>
      <c r="DM33" s="607"/>
      <c r="DN33" s="607"/>
      <c r="DO33" s="607"/>
      <c r="DP33" s="607"/>
      <c r="DQ33" s="607"/>
      <c r="DR33" s="607"/>
      <c r="DS33" s="607"/>
      <c r="DT33" s="607"/>
      <c r="DU33" s="607"/>
      <c r="DV33" s="608"/>
      <c r="DW33" s="611">
        <v>42.9</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3743624</v>
      </c>
      <c r="CS34" s="589"/>
      <c r="CT34" s="589"/>
      <c r="CU34" s="589"/>
      <c r="CV34" s="589"/>
      <c r="CW34" s="589"/>
      <c r="CX34" s="589"/>
      <c r="CY34" s="590"/>
      <c r="CZ34" s="591">
        <v>11.8</v>
      </c>
      <c r="DA34" s="609"/>
      <c r="DB34" s="609"/>
      <c r="DC34" s="610"/>
      <c r="DD34" s="594">
        <v>3047126</v>
      </c>
      <c r="DE34" s="589"/>
      <c r="DF34" s="589"/>
      <c r="DG34" s="589"/>
      <c r="DH34" s="589"/>
      <c r="DI34" s="589"/>
      <c r="DJ34" s="589"/>
      <c r="DK34" s="590"/>
      <c r="DL34" s="594">
        <v>2525737</v>
      </c>
      <c r="DM34" s="589"/>
      <c r="DN34" s="589"/>
      <c r="DO34" s="589"/>
      <c r="DP34" s="589"/>
      <c r="DQ34" s="589"/>
      <c r="DR34" s="589"/>
      <c r="DS34" s="589"/>
      <c r="DT34" s="589"/>
      <c r="DU34" s="589"/>
      <c r="DV34" s="590"/>
      <c r="DW34" s="611">
        <v>12.2</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1200000</v>
      </c>
      <c r="S35" s="589"/>
      <c r="T35" s="589"/>
      <c r="U35" s="589"/>
      <c r="V35" s="589"/>
      <c r="W35" s="589"/>
      <c r="X35" s="589"/>
      <c r="Y35" s="590"/>
      <c r="Z35" s="641">
        <v>3.6</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3674566</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t="s">
        <v>211</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184846</v>
      </c>
      <c r="CS35" s="607"/>
      <c r="CT35" s="607"/>
      <c r="CU35" s="607"/>
      <c r="CV35" s="607"/>
      <c r="CW35" s="607"/>
      <c r="CX35" s="607"/>
      <c r="CY35" s="608"/>
      <c r="CZ35" s="591">
        <v>0.6</v>
      </c>
      <c r="DA35" s="609"/>
      <c r="DB35" s="609"/>
      <c r="DC35" s="610"/>
      <c r="DD35" s="594">
        <v>178006</v>
      </c>
      <c r="DE35" s="607"/>
      <c r="DF35" s="607"/>
      <c r="DG35" s="607"/>
      <c r="DH35" s="607"/>
      <c r="DI35" s="607"/>
      <c r="DJ35" s="607"/>
      <c r="DK35" s="608"/>
      <c r="DL35" s="594">
        <v>178006</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33009354</v>
      </c>
      <c r="S36" s="629"/>
      <c r="T36" s="629"/>
      <c r="U36" s="629"/>
      <c r="V36" s="629"/>
      <c r="W36" s="629"/>
      <c r="X36" s="629"/>
      <c r="Y36" s="632"/>
      <c r="Z36" s="633">
        <v>100</v>
      </c>
      <c r="AA36" s="633"/>
      <c r="AB36" s="633"/>
      <c r="AC36" s="633"/>
      <c r="AD36" s="634">
        <v>19583113</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1363496</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-94725</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6180411</v>
      </c>
      <c r="CS36" s="589"/>
      <c r="CT36" s="589"/>
      <c r="CU36" s="589"/>
      <c r="CV36" s="589"/>
      <c r="CW36" s="589"/>
      <c r="CX36" s="589"/>
      <c r="CY36" s="590"/>
      <c r="CZ36" s="591">
        <v>19.5</v>
      </c>
      <c r="DA36" s="609"/>
      <c r="DB36" s="609"/>
      <c r="DC36" s="610"/>
      <c r="DD36" s="594">
        <v>4911565</v>
      </c>
      <c r="DE36" s="589"/>
      <c r="DF36" s="589"/>
      <c r="DG36" s="589"/>
      <c r="DH36" s="589"/>
      <c r="DI36" s="589"/>
      <c r="DJ36" s="589"/>
      <c r="DK36" s="590"/>
      <c r="DL36" s="594">
        <v>4508506</v>
      </c>
      <c r="DM36" s="589"/>
      <c r="DN36" s="589"/>
      <c r="DO36" s="589"/>
      <c r="DP36" s="589"/>
      <c r="DQ36" s="589"/>
      <c r="DR36" s="589"/>
      <c r="DS36" s="589"/>
      <c r="DT36" s="589"/>
      <c r="DU36" s="589"/>
      <c r="DV36" s="590"/>
      <c r="DW36" s="611">
        <v>21.7</v>
      </c>
      <c r="DX36" s="612"/>
      <c r="DY36" s="612"/>
      <c r="DZ36" s="612"/>
      <c r="EA36" s="612"/>
      <c r="EB36" s="612"/>
      <c r="EC36" s="613"/>
    </row>
    <row r="37" spans="2:133" ht="11.25" customHeight="1">
      <c r="AQ37" s="614" t="s">
        <v>317</v>
      </c>
      <c r="AR37" s="615"/>
      <c r="AS37" s="615"/>
      <c r="AT37" s="615"/>
      <c r="AU37" s="615"/>
      <c r="AV37" s="615"/>
      <c r="AW37" s="615"/>
      <c r="AX37" s="615"/>
      <c r="AY37" s="616"/>
      <c r="AZ37" s="588">
        <v>103494</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10067</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3483508</v>
      </c>
      <c r="CS37" s="607"/>
      <c r="CT37" s="607"/>
      <c r="CU37" s="607"/>
      <c r="CV37" s="607"/>
      <c r="CW37" s="607"/>
      <c r="CX37" s="607"/>
      <c r="CY37" s="608"/>
      <c r="CZ37" s="591">
        <v>11</v>
      </c>
      <c r="DA37" s="609"/>
      <c r="DB37" s="609"/>
      <c r="DC37" s="610"/>
      <c r="DD37" s="594">
        <v>2582193</v>
      </c>
      <c r="DE37" s="607"/>
      <c r="DF37" s="607"/>
      <c r="DG37" s="607"/>
      <c r="DH37" s="607"/>
      <c r="DI37" s="607"/>
      <c r="DJ37" s="607"/>
      <c r="DK37" s="608"/>
      <c r="DL37" s="594">
        <v>2473214</v>
      </c>
      <c r="DM37" s="607"/>
      <c r="DN37" s="607"/>
      <c r="DO37" s="607"/>
      <c r="DP37" s="607"/>
      <c r="DQ37" s="607"/>
      <c r="DR37" s="607"/>
      <c r="DS37" s="607"/>
      <c r="DT37" s="607"/>
      <c r="DU37" s="607"/>
      <c r="DV37" s="608"/>
      <c r="DW37" s="611">
        <v>11.9</v>
      </c>
      <c r="DX37" s="612"/>
      <c r="DY37" s="612"/>
      <c r="DZ37" s="612"/>
      <c r="EA37" s="612"/>
      <c r="EB37" s="612"/>
      <c r="EC37" s="613"/>
    </row>
    <row r="38" spans="2:133" ht="11.25" customHeight="1">
      <c r="AQ38" s="614" t="s">
        <v>320</v>
      </c>
      <c r="AR38" s="615"/>
      <c r="AS38" s="615"/>
      <c r="AT38" s="615"/>
      <c r="AU38" s="615"/>
      <c r="AV38" s="615"/>
      <c r="AW38" s="615"/>
      <c r="AX38" s="615"/>
      <c r="AY38" s="616"/>
      <c r="AZ38" s="588">
        <v>85008</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16972</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2207576</v>
      </c>
      <c r="CS38" s="589"/>
      <c r="CT38" s="589"/>
      <c r="CU38" s="589"/>
      <c r="CV38" s="589"/>
      <c r="CW38" s="589"/>
      <c r="CX38" s="589"/>
      <c r="CY38" s="590"/>
      <c r="CZ38" s="591">
        <v>6.9</v>
      </c>
      <c r="DA38" s="609"/>
      <c r="DB38" s="609"/>
      <c r="DC38" s="610"/>
      <c r="DD38" s="594">
        <v>1897200</v>
      </c>
      <c r="DE38" s="589"/>
      <c r="DF38" s="589"/>
      <c r="DG38" s="589"/>
      <c r="DH38" s="589"/>
      <c r="DI38" s="589"/>
      <c r="DJ38" s="589"/>
      <c r="DK38" s="590"/>
      <c r="DL38" s="594">
        <v>1712808</v>
      </c>
      <c r="DM38" s="589"/>
      <c r="DN38" s="589"/>
      <c r="DO38" s="589"/>
      <c r="DP38" s="589"/>
      <c r="DQ38" s="589"/>
      <c r="DR38" s="589"/>
      <c r="DS38" s="589"/>
      <c r="DT38" s="589"/>
      <c r="DU38" s="589"/>
      <c r="DV38" s="590"/>
      <c r="DW38" s="611">
        <v>8.1999999999999993</v>
      </c>
      <c r="DX38" s="612"/>
      <c r="DY38" s="612"/>
      <c r="DZ38" s="612"/>
      <c r="EA38" s="612"/>
      <c r="EB38" s="612"/>
      <c r="EC38" s="613"/>
    </row>
    <row r="39" spans="2:133" ht="11.25" customHeight="1">
      <c r="AQ39" s="614" t="s">
        <v>323</v>
      </c>
      <c r="AR39" s="615"/>
      <c r="AS39" s="615"/>
      <c r="AT39" s="615"/>
      <c r="AU39" s="615"/>
      <c r="AV39" s="615"/>
      <c r="AW39" s="615"/>
      <c r="AX39" s="615"/>
      <c r="AY39" s="616"/>
      <c r="AZ39" s="588">
        <v>4564</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76</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1956795</v>
      </c>
      <c r="CS39" s="607"/>
      <c r="CT39" s="607"/>
      <c r="CU39" s="607"/>
      <c r="CV39" s="607"/>
      <c r="CW39" s="607"/>
      <c r="CX39" s="607"/>
      <c r="CY39" s="608"/>
      <c r="CZ39" s="591">
        <v>6.2</v>
      </c>
      <c r="DA39" s="609"/>
      <c r="DB39" s="609"/>
      <c r="DC39" s="610"/>
      <c r="DD39" s="594">
        <v>1797249</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497550</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93</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742785</v>
      </c>
      <c r="CS40" s="589"/>
      <c r="CT40" s="589"/>
      <c r="CU40" s="589"/>
      <c r="CV40" s="589"/>
      <c r="CW40" s="589"/>
      <c r="CX40" s="589"/>
      <c r="CY40" s="590"/>
      <c r="CZ40" s="591">
        <v>2.2999999999999998</v>
      </c>
      <c r="DA40" s="609"/>
      <c r="DB40" s="609"/>
      <c r="DC40" s="610"/>
      <c r="DD40" s="594">
        <v>19</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1620454</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273</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2863870</v>
      </c>
      <c r="CS42" s="589"/>
      <c r="CT42" s="589"/>
      <c r="CU42" s="589"/>
      <c r="CV42" s="589"/>
      <c r="CW42" s="589"/>
      <c r="CX42" s="589"/>
      <c r="CY42" s="590"/>
      <c r="CZ42" s="591">
        <v>9</v>
      </c>
      <c r="DA42" s="592"/>
      <c r="DB42" s="592"/>
      <c r="DC42" s="593"/>
      <c r="DD42" s="594">
        <v>662595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71028</v>
      </c>
      <c r="CS43" s="607"/>
      <c r="CT43" s="607"/>
      <c r="CU43" s="607"/>
      <c r="CV43" s="607"/>
      <c r="CW43" s="607"/>
      <c r="CX43" s="607"/>
      <c r="CY43" s="608"/>
      <c r="CZ43" s="591">
        <v>0.2</v>
      </c>
      <c r="DA43" s="609"/>
      <c r="DB43" s="609"/>
      <c r="DC43" s="610"/>
      <c r="DD43" s="594">
        <v>71028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290</v>
      </c>
      <c r="CE44" s="602"/>
      <c r="CF44" s="585" t="s">
        <v>339</v>
      </c>
      <c r="CG44" s="586"/>
      <c r="CH44" s="586"/>
      <c r="CI44" s="586"/>
      <c r="CJ44" s="586"/>
      <c r="CK44" s="586"/>
      <c r="CL44" s="586"/>
      <c r="CM44" s="586"/>
      <c r="CN44" s="586"/>
      <c r="CO44" s="586"/>
      <c r="CP44" s="586"/>
      <c r="CQ44" s="587"/>
      <c r="CR44" s="588">
        <v>2842296</v>
      </c>
      <c r="CS44" s="589"/>
      <c r="CT44" s="589"/>
      <c r="CU44" s="589"/>
      <c r="CV44" s="589"/>
      <c r="CW44" s="589"/>
      <c r="CX44" s="589"/>
      <c r="CY44" s="590"/>
      <c r="CZ44" s="591">
        <v>8.9</v>
      </c>
      <c r="DA44" s="592"/>
      <c r="DB44" s="592"/>
      <c r="DC44" s="593"/>
      <c r="DD44" s="594">
        <v>657814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1461791</v>
      </c>
      <c r="CS45" s="607"/>
      <c r="CT45" s="607"/>
      <c r="CU45" s="607"/>
      <c r="CV45" s="607"/>
      <c r="CW45" s="607"/>
      <c r="CX45" s="607"/>
      <c r="CY45" s="608"/>
      <c r="CZ45" s="591">
        <v>4.5999999999999996</v>
      </c>
      <c r="DA45" s="609"/>
      <c r="DB45" s="609"/>
      <c r="DC45" s="610"/>
      <c r="DD45" s="594">
        <v>55763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1320769</v>
      </c>
      <c r="CS46" s="589"/>
      <c r="CT46" s="589"/>
      <c r="CU46" s="589"/>
      <c r="CV46" s="589"/>
      <c r="CW46" s="589"/>
      <c r="CX46" s="589"/>
      <c r="CY46" s="590"/>
      <c r="CZ46" s="591">
        <v>4.2</v>
      </c>
      <c r="DA46" s="592"/>
      <c r="DB46" s="592"/>
      <c r="DC46" s="593"/>
      <c r="DD46" s="594">
        <v>580515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v>21574</v>
      </c>
      <c r="CS47" s="607"/>
      <c r="CT47" s="607"/>
      <c r="CU47" s="607"/>
      <c r="CV47" s="607"/>
      <c r="CW47" s="607"/>
      <c r="CX47" s="607"/>
      <c r="CY47" s="608"/>
      <c r="CZ47" s="591">
        <v>0.1</v>
      </c>
      <c r="DA47" s="609"/>
      <c r="DB47" s="609"/>
      <c r="DC47" s="610"/>
      <c r="DD47" s="594">
        <v>4781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31764270</v>
      </c>
      <c r="CS49" s="573"/>
      <c r="CT49" s="573"/>
      <c r="CU49" s="573"/>
      <c r="CV49" s="573"/>
      <c r="CW49" s="573"/>
      <c r="CX49" s="573"/>
      <c r="CY49" s="574"/>
      <c r="CZ49" s="575">
        <v>100</v>
      </c>
      <c r="DA49" s="576"/>
      <c r="DB49" s="576"/>
      <c r="DC49" s="577"/>
      <c r="DD49" s="578">
        <v>22486558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2" t="s">
        <v>346</v>
      </c>
      <c r="DK2" s="1113"/>
      <c r="DL2" s="1113"/>
      <c r="DM2" s="1113"/>
      <c r="DN2" s="1113"/>
      <c r="DO2" s="1114"/>
      <c r="DP2" s="200"/>
      <c r="DQ2" s="1112" t="s">
        <v>347</v>
      </c>
      <c r="DR2" s="1113"/>
      <c r="DS2" s="1113"/>
      <c r="DT2" s="1113"/>
      <c r="DU2" s="1113"/>
      <c r="DV2" s="1113"/>
      <c r="DW2" s="1113"/>
      <c r="DX2" s="1113"/>
      <c r="DY2" s="1113"/>
      <c r="DZ2" s="111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15"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7"/>
      <c r="BA5" s="207"/>
      <c r="BB5" s="207"/>
      <c r="BC5" s="207"/>
      <c r="BD5" s="207"/>
      <c r="BE5" s="208"/>
      <c r="BF5" s="208"/>
      <c r="BG5" s="208"/>
      <c r="BH5" s="208"/>
      <c r="BI5" s="208"/>
      <c r="BJ5" s="208"/>
      <c r="BK5" s="208"/>
      <c r="BL5" s="208"/>
      <c r="BM5" s="208"/>
      <c r="BN5" s="208"/>
      <c r="BO5" s="208"/>
      <c r="BP5" s="208"/>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100" t="s">
        <v>364</v>
      </c>
      <c r="DH5" s="1101"/>
      <c r="DI5" s="1101"/>
      <c r="DJ5" s="1101"/>
      <c r="DK5" s="1102"/>
      <c r="DL5" s="1100" t="s">
        <v>365</v>
      </c>
      <c r="DM5" s="1101"/>
      <c r="DN5" s="1101"/>
      <c r="DO5" s="1101"/>
      <c r="DP5" s="1102"/>
      <c r="DQ5" s="1000" t="s">
        <v>366</v>
      </c>
      <c r="DR5" s="1001"/>
      <c r="DS5" s="1001"/>
      <c r="DT5" s="1001"/>
      <c r="DU5" s="1002"/>
      <c r="DV5" s="1000" t="s">
        <v>357</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6"/>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3"/>
      <c r="DH6" s="1104"/>
      <c r="DI6" s="1104"/>
      <c r="DJ6" s="1104"/>
      <c r="DK6" s="1105"/>
      <c r="DL6" s="1103"/>
      <c r="DM6" s="1104"/>
      <c r="DN6" s="1104"/>
      <c r="DO6" s="1104"/>
      <c r="DP6" s="1105"/>
      <c r="DQ6" s="1003"/>
      <c r="DR6" s="1004"/>
      <c r="DS6" s="1004"/>
      <c r="DT6" s="1004"/>
      <c r="DU6" s="1005"/>
      <c r="DV6" s="1003"/>
      <c r="DW6" s="1004"/>
      <c r="DX6" s="1004"/>
      <c r="DY6" s="1004"/>
      <c r="DZ6" s="1017"/>
      <c r="EA6" s="205"/>
    </row>
    <row r="7" spans="1:131" s="206" customFormat="1" ht="26.25" customHeight="1" thickTop="1">
      <c r="A7" s="209">
        <v>1</v>
      </c>
      <c r="B7" s="1049" t="s">
        <v>367</v>
      </c>
      <c r="C7" s="1050"/>
      <c r="D7" s="1050"/>
      <c r="E7" s="1050"/>
      <c r="F7" s="1050"/>
      <c r="G7" s="1050"/>
      <c r="H7" s="1050"/>
      <c r="I7" s="1050"/>
      <c r="J7" s="1050"/>
      <c r="K7" s="1050"/>
      <c r="L7" s="1050"/>
      <c r="M7" s="1050"/>
      <c r="N7" s="1050"/>
      <c r="O7" s="1050"/>
      <c r="P7" s="1051"/>
      <c r="Q7" s="1106">
        <v>33035</v>
      </c>
      <c r="R7" s="1107"/>
      <c r="S7" s="1107"/>
      <c r="T7" s="1107"/>
      <c r="U7" s="1107"/>
      <c r="V7" s="1107">
        <v>31790</v>
      </c>
      <c r="W7" s="1107"/>
      <c r="X7" s="1107"/>
      <c r="Y7" s="1107"/>
      <c r="Z7" s="1107"/>
      <c r="AA7" s="1107">
        <v>1245</v>
      </c>
      <c r="AB7" s="1107"/>
      <c r="AC7" s="1107"/>
      <c r="AD7" s="1107"/>
      <c r="AE7" s="1108"/>
      <c r="AF7" s="1109">
        <v>1032</v>
      </c>
      <c r="AG7" s="1110"/>
      <c r="AH7" s="1110"/>
      <c r="AI7" s="1110"/>
      <c r="AJ7" s="1111"/>
      <c r="AK7" s="1093">
        <v>587</v>
      </c>
      <c r="AL7" s="1094"/>
      <c r="AM7" s="1094"/>
      <c r="AN7" s="1094"/>
      <c r="AO7" s="1094"/>
      <c r="AP7" s="1094">
        <v>33710</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c r="BS7" s="1097" t="s">
        <v>558</v>
      </c>
      <c r="BT7" s="1098"/>
      <c r="BU7" s="1098"/>
      <c r="BV7" s="1098"/>
      <c r="BW7" s="1098"/>
      <c r="BX7" s="1098"/>
      <c r="BY7" s="1098"/>
      <c r="BZ7" s="1098"/>
      <c r="CA7" s="1098"/>
      <c r="CB7" s="1098"/>
      <c r="CC7" s="1098"/>
      <c r="CD7" s="1098"/>
      <c r="CE7" s="1098"/>
      <c r="CF7" s="1098"/>
      <c r="CG7" s="1099"/>
      <c r="CH7" s="1090">
        <v>-3</v>
      </c>
      <c r="CI7" s="1091"/>
      <c r="CJ7" s="1091"/>
      <c r="CK7" s="1091"/>
      <c r="CL7" s="1092"/>
      <c r="CM7" s="1090">
        <v>54</v>
      </c>
      <c r="CN7" s="1091"/>
      <c r="CO7" s="1091"/>
      <c r="CP7" s="1091"/>
      <c r="CQ7" s="1092"/>
      <c r="CR7" s="1090">
        <v>30</v>
      </c>
      <c r="CS7" s="1091"/>
      <c r="CT7" s="1091"/>
      <c r="CU7" s="1091"/>
      <c r="CV7" s="1092"/>
      <c r="CW7" s="1090" t="s">
        <v>562</v>
      </c>
      <c r="CX7" s="1091"/>
      <c r="CY7" s="1091"/>
      <c r="CZ7" s="1091"/>
      <c r="DA7" s="1092"/>
      <c r="DB7" s="1090" t="s">
        <v>562</v>
      </c>
      <c r="DC7" s="1091"/>
      <c r="DD7" s="1091"/>
      <c r="DE7" s="1091"/>
      <c r="DF7" s="1092"/>
      <c r="DG7" s="1090" t="s">
        <v>562</v>
      </c>
      <c r="DH7" s="1091"/>
      <c r="DI7" s="1091"/>
      <c r="DJ7" s="1091"/>
      <c r="DK7" s="1092"/>
      <c r="DL7" s="1090" t="s">
        <v>562</v>
      </c>
      <c r="DM7" s="1091"/>
      <c r="DN7" s="1091"/>
      <c r="DO7" s="1091"/>
      <c r="DP7" s="1092"/>
      <c r="DQ7" s="1090" t="s">
        <v>562</v>
      </c>
      <c r="DR7" s="1091"/>
      <c r="DS7" s="1091"/>
      <c r="DT7" s="1091"/>
      <c r="DU7" s="1092"/>
      <c r="DV7" s="1117"/>
      <c r="DW7" s="1118"/>
      <c r="DX7" s="1118"/>
      <c r="DY7" s="1118"/>
      <c r="DZ7" s="1119"/>
      <c r="EA7" s="205"/>
    </row>
    <row r="8" spans="1:131" s="206" customFormat="1" ht="26.25" customHeight="1">
      <c r="A8" s="212">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87" t="s">
        <v>559</v>
      </c>
      <c r="BT8" s="1088"/>
      <c r="BU8" s="1088"/>
      <c r="BV8" s="1088"/>
      <c r="BW8" s="1088"/>
      <c r="BX8" s="1088"/>
      <c r="BY8" s="1088"/>
      <c r="BZ8" s="1088"/>
      <c r="CA8" s="1088"/>
      <c r="CB8" s="1088"/>
      <c r="CC8" s="1088"/>
      <c r="CD8" s="1088"/>
      <c r="CE8" s="1088"/>
      <c r="CF8" s="1088"/>
      <c r="CG8" s="1089"/>
      <c r="CH8" s="988">
        <v>-36</v>
      </c>
      <c r="CI8" s="989"/>
      <c r="CJ8" s="989"/>
      <c r="CK8" s="989"/>
      <c r="CL8" s="990"/>
      <c r="CM8" s="988">
        <v>42</v>
      </c>
      <c r="CN8" s="989"/>
      <c r="CO8" s="989"/>
      <c r="CP8" s="989"/>
      <c r="CQ8" s="990"/>
      <c r="CR8" s="988">
        <v>24</v>
      </c>
      <c r="CS8" s="989"/>
      <c r="CT8" s="989"/>
      <c r="CU8" s="989"/>
      <c r="CV8" s="990"/>
      <c r="CW8" s="988" t="s">
        <v>562</v>
      </c>
      <c r="CX8" s="989"/>
      <c r="CY8" s="989"/>
      <c r="CZ8" s="989"/>
      <c r="DA8" s="990"/>
      <c r="DB8" s="988" t="s">
        <v>562</v>
      </c>
      <c r="DC8" s="989"/>
      <c r="DD8" s="989"/>
      <c r="DE8" s="989"/>
      <c r="DF8" s="990"/>
      <c r="DG8" s="988" t="s">
        <v>562</v>
      </c>
      <c r="DH8" s="989"/>
      <c r="DI8" s="989"/>
      <c r="DJ8" s="989"/>
      <c r="DK8" s="990"/>
      <c r="DL8" s="988" t="s">
        <v>562</v>
      </c>
      <c r="DM8" s="989"/>
      <c r="DN8" s="989"/>
      <c r="DO8" s="989"/>
      <c r="DP8" s="990"/>
      <c r="DQ8" s="988" t="s">
        <v>562</v>
      </c>
      <c r="DR8" s="989"/>
      <c r="DS8" s="989"/>
      <c r="DT8" s="989"/>
      <c r="DU8" s="990"/>
      <c r="DV8" s="991"/>
      <c r="DW8" s="992"/>
      <c r="DX8" s="992"/>
      <c r="DY8" s="992"/>
      <c r="DZ8" s="993"/>
      <c r="EA8" s="205"/>
    </row>
    <row r="9" spans="1:131" s="206" customFormat="1" ht="26.25" customHeight="1">
      <c r="A9" s="212">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7">
        <v>33035</v>
      </c>
      <c r="R23" s="1068"/>
      <c r="S23" s="1068"/>
      <c r="T23" s="1068"/>
      <c r="U23" s="1068"/>
      <c r="V23" s="1068">
        <v>31790</v>
      </c>
      <c r="W23" s="1068"/>
      <c r="X23" s="1068"/>
      <c r="Y23" s="1068"/>
      <c r="Z23" s="1068"/>
      <c r="AA23" s="1068">
        <v>1245</v>
      </c>
      <c r="AB23" s="1068"/>
      <c r="AC23" s="1068"/>
      <c r="AD23" s="1068"/>
      <c r="AE23" s="1069"/>
      <c r="AF23" s="1070">
        <v>1032</v>
      </c>
      <c r="AG23" s="1068"/>
      <c r="AH23" s="1068"/>
      <c r="AI23" s="1068"/>
      <c r="AJ23" s="1071"/>
      <c r="AK23" s="1072"/>
      <c r="AL23" s="1073"/>
      <c r="AM23" s="1073"/>
      <c r="AN23" s="1073"/>
      <c r="AO23" s="1073"/>
      <c r="AP23" s="1068">
        <v>33710</v>
      </c>
      <c r="AQ23" s="1068"/>
      <c r="AR23" s="1068"/>
      <c r="AS23" s="1068"/>
      <c r="AT23" s="1068"/>
      <c r="AU23" s="1074"/>
      <c r="AV23" s="1074"/>
      <c r="AW23" s="1074"/>
      <c r="AX23" s="1074"/>
      <c r="AY23" s="1075"/>
      <c r="AZ23" s="1064" t="s">
        <v>223</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350</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357</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381</v>
      </c>
      <c r="C28" s="1050"/>
      <c r="D28" s="1050"/>
      <c r="E28" s="1050"/>
      <c r="F28" s="1050"/>
      <c r="G28" s="1050"/>
      <c r="H28" s="1050"/>
      <c r="I28" s="1050"/>
      <c r="J28" s="1050"/>
      <c r="K28" s="1050"/>
      <c r="L28" s="1050"/>
      <c r="M28" s="1050"/>
      <c r="N28" s="1050"/>
      <c r="O28" s="1050"/>
      <c r="P28" s="1051"/>
      <c r="Q28" s="1052">
        <v>6837</v>
      </c>
      <c r="R28" s="1053"/>
      <c r="S28" s="1053"/>
      <c r="T28" s="1053"/>
      <c r="U28" s="1053"/>
      <c r="V28" s="1053">
        <v>3837</v>
      </c>
      <c r="W28" s="1053"/>
      <c r="X28" s="1053"/>
      <c r="Y28" s="1053"/>
      <c r="Z28" s="1053"/>
      <c r="AA28" s="1053" t="s">
        <v>544</v>
      </c>
      <c r="AB28" s="1053"/>
      <c r="AC28" s="1053"/>
      <c r="AD28" s="1053"/>
      <c r="AE28" s="1054"/>
      <c r="AF28" s="1055" t="s">
        <v>223</v>
      </c>
      <c r="AG28" s="1053"/>
      <c r="AH28" s="1053"/>
      <c r="AI28" s="1053"/>
      <c r="AJ28" s="1056"/>
      <c r="AK28" s="1057">
        <v>617</v>
      </c>
      <c r="AL28" s="1045"/>
      <c r="AM28" s="1045"/>
      <c r="AN28" s="1045"/>
      <c r="AO28" s="1045"/>
      <c r="AP28" s="1045" t="s">
        <v>545</v>
      </c>
      <c r="AQ28" s="1045"/>
      <c r="AR28" s="1045"/>
      <c r="AS28" s="1045"/>
      <c r="AT28" s="1045"/>
      <c r="AU28" s="1045" t="s">
        <v>545</v>
      </c>
      <c r="AV28" s="1045"/>
      <c r="AW28" s="1045"/>
      <c r="AX28" s="1045"/>
      <c r="AY28" s="1045"/>
      <c r="AZ28" s="1046" t="s">
        <v>562</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6" t="s">
        <v>382</v>
      </c>
      <c r="C29" s="1037"/>
      <c r="D29" s="1037"/>
      <c r="E29" s="1037"/>
      <c r="F29" s="1037"/>
      <c r="G29" s="1037"/>
      <c r="H29" s="1037"/>
      <c r="I29" s="1037"/>
      <c r="J29" s="1037"/>
      <c r="K29" s="1037"/>
      <c r="L29" s="1037"/>
      <c r="M29" s="1037"/>
      <c r="N29" s="1037"/>
      <c r="O29" s="1037"/>
      <c r="P29" s="1038"/>
      <c r="Q29" s="1042">
        <v>231</v>
      </c>
      <c r="R29" s="1043"/>
      <c r="S29" s="1043"/>
      <c r="T29" s="1043"/>
      <c r="U29" s="1043"/>
      <c r="V29" s="1043">
        <v>231</v>
      </c>
      <c r="W29" s="1043"/>
      <c r="X29" s="1043"/>
      <c r="Y29" s="1043"/>
      <c r="Z29" s="1043"/>
      <c r="AA29" s="1043" t="s">
        <v>545</v>
      </c>
      <c r="AB29" s="1043"/>
      <c r="AC29" s="1043"/>
      <c r="AD29" s="1043"/>
      <c r="AE29" s="1044"/>
      <c r="AF29" s="1018" t="s">
        <v>112</v>
      </c>
      <c r="AG29" s="1019"/>
      <c r="AH29" s="1019"/>
      <c r="AI29" s="1019"/>
      <c r="AJ29" s="1020"/>
      <c r="AK29" s="979">
        <v>86</v>
      </c>
      <c r="AL29" s="967"/>
      <c r="AM29" s="967"/>
      <c r="AN29" s="967"/>
      <c r="AO29" s="967"/>
      <c r="AP29" s="967">
        <v>145</v>
      </c>
      <c r="AQ29" s="967"/>
      <c r="AR29" s="967"/>
      <c r="AS29" s="967"/>
      <c r="AT29" s="967"/>
      <c r="AU29" s="967">
        <v>54</v>
      </c>
      <c r="AV29" s="967"/>
      <c r="AW29" s="967"/>
      <c r="AX29" s="967"/>
      <c r="AY29" s="967"/>
      <c r="AZ29" s="1041" t="s">
        <v>562</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6" t="s">
        <v>383</v>
      </c>
      <c r="C30" s="1037"/>
      <c r="D30" s="1037"/>
      <c r="E30" s="1037"/>
      <c r="F30" s="1037"/>
      <c r="G30" s="1037"/>
      <c r="H30" s="1037"/>
      <c r="I30" s="1037"/>
      <c r="J30" s="1037"/>
      <c r="K30" s="1037"/>
      <c r="L30" s="1037"/>
      <c r="M30" s="1037"/>
      <c r="N30" s="1037"/>
      <c r="O30" s="1037"/>
      <c r="P30" s="1038"/>
      <c r="Q30" s="1042">
        <v>5721</v>
      </c>
      <c r="R30" s="1043"/>
      <c r="S30" s="1043"/>
      <c r="T30" s="1043"/>
      <c r="U30" s="1043"/>
      <c r="V30" s="1043">
        <v>5645</v>
      </c>
      <c r="W30" s="1043"/>
      <c r="X30" s="1043"/>
      <c r="Y30" s="1043"/>
      <c r="Z30" s="1043"/>
      <c r="AA30" s="1043">
        <v>76</v>
      </c>
      <c r="AB30" s="1043"/>
      <c r="AC30" s="1043"/>
      <c r="AD30" s="1043"/>
      <c r="AE30" s="1044"/>
      <c r="AF30" s="1018">
        <v>76</v>
      </c>
      <c r="AG30" s="1019"/>
      <c r="AH30" s="1019"/>
      <c r="AI30" s="1019"/>
      <c r="AJ30" s="1020"/>
      <c r="AK30" s="979">
        <v>802</v>
      </c>
      <c r="AL30" s="967"/>
      <c r="AM30" s="967"/>
      <c r="AN30" s="967"/>
      <c r="AO30" s="967"/>
      <c r="AP30" s="967" t="s">
        <v>561</v>
      </c>
      <c r="AQ30" s="967"/>
      <c r="AR30" s="967"/>
      <c r="AS30" s="967"/>
      <c r="AT30" s="967"/>
      <c r="AU30" s="967" t="s">
        <v>561</v>
      </c>
      <c r="AV30" s="967"/>
      <c r="AW30" s="967"/>
      <c r="AX30" s="967"/>
      <c r="AY30" s="967"/>
      <c r="AZ30" s="1041" t="s">
        <v>562</v>
      </c>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6" t="s">
        <v>384</v>
      </c>
      <c r="C31" s="1037"/>
      <c r="D31" s="1037"/>
      <c r="E31" s="1037"/>
      <c r="F31" s="1037"/>
      <c r="G31" s="1037"/>
      <c r="H31" s="1037"/>
      <c r="I31" s="1037"/>
      <c r="J31" s="1037"/>
      <c r="K31" s="1037"/>
      <c r="L31" s="1037"/>
      <c r="M31" s="1037"/>
      <c r="N31" s="1037"/>
      <c r="O31" s="1037"/>
      <c r="P31" s="1038"/>
      <c r="Q31" s="1042">
        <v>765</v>
      </c>
      <c r="R31" s="1043"/>
      <c r="S31" s="1043"/>
      <c r="T31" s="1043"/>
      <c r="U31" s="1043"/>
      <c r="V31" s="1043">
        <v>753</v>
      </c>
      <c r="W31" s="1043"/>
      <c r="X31" s="1043"/>
      <c r="Y31" s="1043"/>
      <c r="Z31" s="1043"/>
      <c r="AA31" s="1043">
        <v>12</v>
      </c>
      <c r="AB31" s="1043"/>
      <c r="AC31" s="1043"/>
      <c r="AD31" s="1043"/>
      <c r="AE31" s="1044"/>
      <c r="AF31" s="1018">
        <v>12</v>
      </c>
      <c r="AG31" s="1019"/>
      <c r="AH31" s="1019"/>
      <c r="AI31" s="1019"/>
      <c r="AJ31" s="1020"/>
      <c r="AK31" s="979">
        <v>190</v>
      </c>
      <c r="AL31" s="967"/>
      <c r="AM31" s="967"/>
      <c r="AN31" s="967"/>
      <c r="AO31" s="967"/>
      <c r="AP31" s="967" t="s">
        <v>561</v>
      </c>
      <c r="AQ31" s="967"/>
      <c r="AR31" s="967"/>
      <c r="AS31" s="967"/>
      <c r="AT31" s="967"/>
      <c r="AU31" s="967" t="s">
        <v>560</v>
      </c>
      <c r="AV31" s="967"/>
      <c r="AW31" s="967"/>
      <c r="AX31" s="967"/>
      <c r="AY31" s="967"/>
      <c r="AZ31" s="1041" t="s">
        <v>562</v>
      </c>
      <c r="BA31" s="1041"/>
      <c r="BB31" s="1041"/>
      <c r="BC31" s="1041"/>
      <c r="BD31" s="1041"/>
      <c r="BE31" s="1031"/>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6" t="s">
        <v>385</v>
      </c>
      <c r="C32" s="1037"/>
      <c r="D32" s="1037"/>
      <c r="E32" s="1037"/>
      <c r="F32" s="1037"/>
      <c r="G32" s="1037"/>
      <c r="H32" s="1037"/>
      <c r="I32" s="1037"/>
      <c r="J32" s="1037"/>
      <c r="K32" s="1037"/>
      <c r="L32" s="1037"/>
      <c r="M32" s="1037"/>
      <c r="N32" s="1037"/>
      <c r="O32" s="1037"/>
      <c r="P32" s="1038"/>
      <c r="Q32" s="1042">
        <v>19</v>
      </c>
      <c r="R32" s="1043"/>
      <c r="S32" s="1043"/>
      <c r="T32" s="1043"/>
      <c r="U32" s="1043"/>
      <c r="V32" s="1043">
        <v>17</v>
      </c>
      <c r="W32" s="1043"/>
      <c r="X32" s="1043"/>
      <c r="Y32" s="1043"/>
      <c r="Z32" s="1043"/>
      <c r="AA32" s="1043">
        <v>2</v>
      </c>
      <c r="AB32" s="1043"/>
      <c r="AC32" s="1043"/>
      <c r="AD32" s="1043"/>
      <c r="AE32" s="1044"/>
      <c r="AF32" s="1018">
        <v>2</v>
      </c>
      <c r="AG32" s="1019"/>
      <c r="AH32" s="1019"/>
      <c r="AI32" s="1019"/>
      <c r="AJ32" s="1020"/>
      <c r="AK32" s="979" t="s">
        <v>560</v>
      </c>
      <c r="AL32" s="967"/>
      <c r="AM32" s="967"/>
      <c r="AN32" s="967"/>
      <c r="AO32" s="967"/>
      <c r="AP32" s="967" t="s">
        <v>561</v>
      </c>
      <c r="AQ32" s="967"/>
      <c r="AR32" s="967"/>
      <c r="AS32" s="967"/>
      <c r="AT32" s="967"/>
      <c r="AU32" s="967" t="s">
        <v>560</v>
      </c>
      <c r="AV32" s="967"/>
      <c r="AW32" s="967"/>
      <c r="AX32" s="967"/>
      <c r="AY32" s="967"/>
      <c r="AZ32" s="1041" t="s">
        <v>562</v>
      </c>
      <c r="BA32" s="1041"/>
      <c r="BB32" s="1041"/>
      <c r="BC32" s="1041"/>
      <c r="BD32" s="1041"/>
      <c r="BE32" s="1031"/>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6" t="s">
        <v>386</v>
      </c>
      <c r="C33" s="1037"/>
      <c r="D33" s="1037"/>
      <c r="E33" s="1037"/>
      <c r="F33" s="1037"/>
      <c r="G33" s="1037"/>
      <c r="H33" s="1037"/>
      <c r="I33" s="1037"/>
      <c r="J33" s="1037"/>
      <c r="K33" s="1037"/>
      <c r="L33" s="1037"/>
      <c r="M33" s="1037"/>
      <c r="N33" s="1037"/>
      <c r="O33" s="1037"/>
      <c r="P33" s="1038"/>
      <c r="Q33" s="1042">
        <v>1616</v>
      </c>
      <c r="R33" s="1043"/>
      <c r="S33" s="1043"/>
      <c r="T33" s="1043"/>
      <c r="U33" s="1043"/>
      <c r="V33" s="1043">
        <v>1617</v>
      </c>
      <c r="W33" s="1043"/>
      <c r="X33" s="1043"/>
      <c r="Y33" s="1043"/>
      <c r="Z33" s="1043"/>
      <c r="AA33" s="1043">
        <v>-1</v>
      </c>
      <c r="AB33" s="1043"/>
      <c r="AC33" s="1043"/>
      <c r="AD33" s="1043"/>
      <c r="AE33" s="1044"/>
      <c r="AF33" s="1018">
        <v>393</v>
      </c>
      <c r="AG33" s="1019"/>
      <c r="AH33" s="1019"/>
      <c r="AI33" s="1019"/>
      <c r="AJ33" s="1020"/>
      <c r="AK33" s="979">
        <v>55</v>
      </c>
      <c r="AL33" s="967"/>
      <c r="AM33" s="967"/>
      <c r="AN33" s="967"/>
      <c r="AO33" s="967"/>
      <c r="AP33" s="967">
        <v>6090</v>
      </c>
      <c r="AQ33" s="967"/>
      <c r="AR33" s="967"/>
      <c r="AS33" s="967"/>
      <c r="AT33" s="967"/>
      <c r="AU33" s="967">
        <v>140</v>
      </c>
      <c r="AV33" s="967"/>
      <c r="AW33" s="967"/>
      <c r="AX33" s="967"/>
      <c r="AY33" s="967"/>
      <c r="AZ33" s="1041" t="s">
        <v>562</v>
      </c>
      <c r="BA33" s="1041"/>
      <c r="BB33" s="1041"/>
      <c r="BC33" s="1041"/>
      <c r="BD33" s="1041"/>
      <c r="BE33" s="1031" t="s">
        <v>387</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6" t="s">
        <v>388</v>
      </c>
      <c r="C34" s="1037"/>
      <c r="D34" s="1037"/>
      <c r="E34" s="1037"/>
      <c r="F34" s="1037"/>
      <c r="G34" s="1037"/>
      <c r="H34" s="1037"/>
      <c r="I34" s="1037"/>
      <c r="J34" s="1037"/>
      <c r="K34" s="1037"/>
      <c r="L34" s="1037"/>
      <c r="M34" s="1037"/>
      <c r="N34" s="1037"/>
      <c r="O34" s="1037"/>
      <c r="P34" s="1038"/>
      <c r="Q34" s="1042">
        <v>2990</v>
      </c>
      <c r="R34" s="1043"/>
      <c r="S34" s="1043"/>
      <c r="T34" s="1043"/>
      <c r="U34" s="1043"/>
      <c r="V34" s="1043">
        <v>3018</v>
      </c>
      <c r="W34" s="1043"/>
      <c r="X34" s="1043"/>
      <c r="Y34" s="1043"/>
      <c r="Z34" s="1043"/>
      <c r="AA34" s="1043">
        <v>-28</v>
      </c>
      <c r="AB34" s="1043"/>
      <c r="AC34" s="1043"/>
      <c r="AD34" s="1043"/>
      <c r="AE34" s="1044"/>
      <c r="AF34" s="1018">
        <v>928</v>
      </c>
      <c r="AG34" s="1019"/>
      <c r="AH34" s="1019"/>
      <c r="AI34" s="1019"/>
      <c r="AJ34" s="1020"/>
      <c r="AK34" s="979">
        <v>1363</v>
      </c>
      <c r="AL34" s="967"/>
      <c r="AM34" s="967"/>
      <c r="AN34" s="967"/>
      <c r="AO34" s="967"/>
      <c r="AP34" s="967">
        <v>36786</v>
      </c>
      <c r="AQ34" s="967"/>
      <c r="AR34" s="967"/>
      <c r="AS34" s="967"/>
      <c r="AT34" s="967"/>
      <c r="AU34" s="967">
        <v>26155</v>
      </c>
      <c r="AV34" s="967"/>
      <c r="AW34" s="967"/>
      <c r="AX34" s="967"/>
      <c r="AY34" s="967"/>
      <c r="AZ34" s="1041" t="s">
        <v>563</v>
      </c>
      <c r="BA34" s="1041"/>
      <c r="BB34" s="1041"/>
      <c r="BC34" s="1041"/>
      <c r="BD34" s="1041"/>
      <c r="BE34" s="1031" t="s">
        <v>387</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t="s">
        <v>389</v>
      </c>
      <c r="C35" s="1037"/>
      <c r="D35" s="1037"/>
      <c r="E35" s="1037"/>
      <c r="F35" s="1037"/>
      <c r="G35" s="1037"/>
      <c r="H35" s="1037"/>
      <c r="I35" s="1037"/>
      <c r="J35" s="1037"/>
      <c r="K35" s="1037"/>
      <c r="L35" s="1037"/>
      <c r="M35" s="1037"/>
      <c r="N35" s="1037"/>
      <c r="O35" s="1037"/>
      <c r="P35" s="1038"/>
      <c r="Q35" s="1042">
        <v>61</v>
      </c>
      <c r="R35" s="1043"/>
      <c r="S35" s="1043"/>
      <c r="T35" s="1043"/>
      <c r="U35" s="1043"/>
      <c r="V35" s="1043">
        <v>48</v>
      </c>
      <c r="W35" s="1043"/>
      <c r="X35" s="1043"/>
      <c r="Y35" s="1043"/>
      <c r="Z35" s="1043"/>
      <c r="AA35" s="1043">
        <v>13</v>
      </c>
      <c r="AB35" s="1043"/>
      <c r="AC35" s="1043"/>
      <c r="AD35" s="1043"/>
      <c r="AE35" s="1044"/>
      <c r="AF35" s="1018">
        <v>167</v>
      </c>
      <c r="AG35" s="1019"/>
      <c r="AH35" s="1019"/>
      <c r="AI35" s="1019"/>
      <c r="AJ35" s="1020"/>
      <c r="AK35" s="979" t="s">
        <v>544</v>
      </c>
      <c r="AL35" s="967"/>
      <c r="AM35" s="967"/>
      <c r="AN35" s="967"/>
      <c r="AO35" s="967"/>
      <c r="AP35" s="967" t="s">
        <v>546</v>
      </c>
      <c r="AQ35" s="967"/>
      <c r="AR35" s="967"/>
      <c r="AS35" s="967"/>
      <c r="AT35" s="967"/>
      <c r="AU35" s="967" t="s">
        <v>546</v>
      </c>
      <c r="AV35" s="967"/>
      <c r="AW35" s="967"/>
      <c r="AX35" s="967"/>
      <c r="AY35" s="967"/>
      <c r="AZ35" s="1041" t="s">
        <v>562</v>
      </c>
      <c r="BA35" s="1041"/>
      <c r="BB35" s="1041"/>
      <c r="BC35" s="1041"/>
      <c r="BD35" s="1041"/>
      <c r="BE35" s="1031" t="s">
        <v>387</v>
      </c>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t="s">
        <v>390</v>
      </c>
      <c r="C36" s="1037"/>
      <c r="D36" s="1037"/>
      <c r="E36" s="1037"/>
      <c r="F36" s="1037"/>
      <c r="G36" s="1037"/>
      <c r="H36" s="1037"/>
      <c r="I36" s="1037"/>
      <c r="J36" s="1037"/>
      <c r="K36" s="1037"/>
      <c r="L36" s="1037"/>
      <c r="M36" s="1037"/>
      <c r="N36" s="1037"/>
      <c r="O36" s="1037"/>
      <c r="P36" s="1038"/>
      <c r="Q36" s="1042">
        <v>107</v>
      </c>
      <c r="R36" s="1043"/>
      <c r="S36" s="1043"/>
      <c r="T36" s="1043"/>
      <c r="U36" s="1043"/>
      <c r="V36" s="1043">
        <v>71</v>
      </c>
      <c r="W36" s="1043"/>
      <c r="X36" s="1043"/>
      <c r="Y36" s="1043"/>
      <c r="Z36" s="1043"/>
      <c r="AA36" s="1043">
        <v>36</v>
      </c>
      <c r="AB36" s="1043"/>
      <c r="AC36" s="1043"/>
      <c r="AD36" s="1043"/>
      <c r="AE36" s="1044"/>
      <c r="AF36" s="1018" t="s">
        <v>112</v>
      </c>
      <c r="AG36" s="1019"/>
      <c r="AH36" s="1019"/>
      <c r="AI36" s="1019"/>
      <c r="AJ36" s="1020"/>
      <c r="AK36" s="979">
        <v>85</v>
      </c>
      <c r="AL36" s="967"/>
      <c r="AM36" s="967"/>
      <c r="AN36" s="967"/>
      <c r="AO36" s="967"/>
      <c r="AP36" s="967">
        <v>1043</v>
      </c>
      <c r="AQ36" s="967"/>
      <c r="AR36" s="967"/>
      <c r="AS36" s="967"/>
      <c r="AT36" s="967"/>
      <c r="AU36" s="967">
        <v>810</v>
      </c>
      <c r="AV36" s="967"/>
      <c r="AW36" s="967"/>
      <c r="AX36" s="967"/>
      <c r="AY36" s="967"/>
      <c r="AZ36" s="1041" t="s">
        <v>562</v>
      </c>
      <c r="BA36" s="1041"/>
      <c r="BB36" s="1041"/>
      <c r="BC36" s="1041"/>
      <c r="BD36" s="1041"/>
      <c r="BE36" s="1031" t="s">
        <v>391</v>
      </c>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392</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369</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1579</v>
      </c>
      <c r="AG63" s="955"/>
      <c r="AH63" s="955"/>
      <c r="AI63" s="955"/>
      <c r="AJ63" s="1029"/>
      <c r="AK63" s="1030"/>
      <c r="AL63" s="959"/>
      <c r="AM63" s="959"/>
      <c r="AN63" s="959"/>
      <c r="AO63" s="959"/>
      <c r="AP63" s="955">
        <v>44064</v>
      </c>
      <c r="AQ63" s="955"/>
      <c r="AR63" s="955"/>
      <c r="AS63" s="955"/>
      <c r="AT63" s="955"/>
      <c r="AU63" s="955">
        <v>27159</v>
      </c>
      <c r="AV63" s="955"/>
      <c r="AW63" s="955"/>
      <c r="AX63" s="955"/>
      <c r="AY63" s="955"/>
      <c r="AZ63" s="1024"/>
      <c r="BA63" s="1024"/>
      <c r="BB63" s="1024"/>
      <c r="BC63" s="1024"/>
      <c r="BD63" s="1024"/>
      <c r="BE63" s="956"/>
      <c r="BF63" s="956"/>
      <c r="BG63" s="956"/>
      <c r="BH63" s="956"/>
      <c r="BI63" s="957"/>
      <c r="BJ63" s="1025" t="s">
        <v>394</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396</v>
      </c>
      <c r="B66" s="995"/>
      <c r="C66" s="995"/>
      <c r="D66" s="995"/>
      <c r="E66" s="995"/>
      <c r="F66" s="995"/>
      <c r="G66" s="995"/>
      <c r="H66" s="995"/>
      <c r="I66" s="995"/>
      <c r="J66" s="995"/>
      <c r="K66" s="995"/>
      <c r="L66" s="995"/>
      <c r="M66" s="995"/>
      <c r="N66" s="995"/>
      <c r="O66" s="995"/>
      <c r="P66" s="996"/>
      <c r="Q66" s="1000" t="s">
        <v>397</v>
      </c>
      <c r="R66" s="1001"/>
      <c r="S66" s="1001"/>
      <c r="T66" s="1001"/>
      <c r="U66" s="1002"/>
      <c r="V66" s="1000" t="s">
        <v>398</v>
      </c>
      <c r="W66" s="1001"/>
      <c r="X66" s="1001"/>
      <c r="Y66" s="1001"/>
      <c r="Z66" s="1002"/>
      <c r="AA66" s="1000" t="s">
        <v>399</v>
      </c>
      <c r="AB66" s="1001"/>
      <c r="AC66" s="1001"/>
      <c r="AD66" s="1001"/>
      <c r="AE66" s="1002"/>
      <c r="AF66" s="1006" t="s">
        <v>400</v>
      </c>
      <c r="AG66" s="1007"/>
      <c r="AH66" s="1007"/>
      <c r="AI66" s="1007"/>
      <c r="AJ66" s="1008"/>
      <c r="AK66" s="1000" t="s">
        <v>401</v>
      </c>
      <c r="AL66" s="995"/>
      <c r="AM66" s="995"/>
      <c r="AN66" s="995"/>
      <c r="AO66" s="996"/>
      <c r="AP66" s="1000" t="s">
        <v>402</v>
      </c>
      <c r="AQ66" s="1001"/>
      <c r="AR66" s="1001"/>
      <c r="AS66" s="1001"/>
      <c r="AT66" s="1002"/>
      <c r="AU66" s="1000" t="s">
        <v>403</v>
      </c>
      <c r="AV66" s="1001"/>
      <c r="AW66" s="1001"/>
      <c r="AX66" s="1001"/>
      <c r="AY66" s="1002"/>
      <c r="AZ66" s="1000" t="s">
        <v>357</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547</v>
      </c>
      <c r="C68" s="985"/>
      <c r="D68" s="985"/>
      <c r="E68" s="985"/>
      <c r="F68" s="985"/>
      <c r="G68" s="985"/>
      <c r="H68" s="985"/>
      <c r="I68" s="985"/>
      <c r="J68" s="985"/>
      <c r="K68" s="985"/>
      <c r="L68" s="985"/>
      <c r="M68" s="985"/>
      <c r="N68" s="985"/>
      <c r="O68" s="985"/>
      <c r="P68" s="986"/>
      <c r="Q68" s="987">
        <v>2264</v>
      </c>
      <c r="R68" s="981"/>
      <c r="S68" s="981"/>
      <c r="T68" s="981"/>
      <c r="U68" s="981"/>
      <c r="V68" s="981">
        <v>2189</v>
      </c>
      <c r="W68" s="981"/>
      <c r="X68" s="981"/>
      <c r="Y68" s="981"/>
      <c r="Z68" s="981"/>
      <c r="AA68" s="981">
        <v>75</v>
      </c>
      <c r="AB68" s="981"/>
      <c r="AC68" s="981"/>
      <c r="AD68" s="981"/>
      <c r="AE68" s="981"/>
      <c r="AF68" s="981">
        <v>257</v>
      </c>
      <c r="AG68" s="981"/>
      <c r="AH68" s="981"/>
      <c r="AI68" s="981"/>
      <c r="AJ68" s="981"/>
      <c r="AK68" s="981" t="s">
        <v>564</v>
      </c>
      <c r="AL68" s="981"/>
      <c r="AM68" s="981"/>
      <c r="AN68" s="981"/>
      <c r="AO68" s="981"/>
      <c r="AP68" s="981">
        <v>911</v>
      </c>
      <c r="AQ68" s="981"/>
      <c r="AR68" s="981"/>
      <c r="AS68" s="981"/>
      <c r="AT68" s="981"/>
      <c r="AU68" s="981">
        <v>329</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4" t="s">
        <v>548</v>
      </c>
      <c r="C69" s="975"/>
      <c r="D69" s="975"/>
      <c r="E69" s="975"/>
      <c r="F69" s="975"/>
      <c r="G69" s="975"/>
      <c r="H69" s="975"/>
      <c r="I69" s="975"/>
      <c r="J69" s="975"/>
      <c r="K69" s="975"/>
      <c r="L69" s="975"/>
      <c r="M69" s="975"/>
      <c r="N69" s="975"/>
      <c r="O69" s="975"/>
      <c r="P69" s="976"/>
      <c r="Q69" s="973">
        <v>1744</v>
      </c>
      <c r="R69" s="967"/>
      <c r="S69" s="967"/>
      <c r="T69" s="967"/>
      <c r="U69" s="967"/>
      <c r="V69" s="967">
        <v>1733</v>
      </c>
      <c r="W69" s="967"/>
      <c r="X69" s="967"/>
      <c r="Y69" s="967"/>
      <c r="Z69" s="967"/>
      <c r="AA69" s="967">
        <v>11</v>
      </c>
      <c r="AB69" s="967"/>
      <c r="AC69" s="967"/>
      <c r="AD69" s="967"/>
      <c r="AE69" s="967"/>
      <c r="AF69" s="967">
        <v>11</v>
      </c>
      <c r="AG69" s="967"/>
      <c r="AH69" s="967"/>
      <c r="AI69" s="967"/>
      <c r="AJ69" s="967"/>
      <c r="AK69" s="967" t="s">
        <v>564</v>
      </c>
      <c r="AL69" s="967"/>
      <c r="AM69" s="967"/>
      <c r="AN69" s="967"/>
      <c r="AO69" s="967"/>
      <c r="AP69" s="967">
        <v>6</v>
      </c>
      <c r="AQ69" s="967"/>
      <c r="AR69" s="967"/>
      <c r="AS69" s="967"/>
      <c r="AT69" s="967"/>
      <c r="AU69" s="967">
        <v>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4" t="s">
        <v>549</v>
      </c>
      <c r="C70" s="975"/>
      <c r="D70" s="975"/>
      <c r="E70" s="975"/>
      <c r="F70" s="975"/>
      <c r="G70" s="975"/>
      <c r="H70" s="975"/>
      <c r="I70" s="975"/>
      <c r="J70" s="975"/>
      <c r="K70" s="975"/>
      <c r="L70" s="975"/>
      <c r="M70" s="975"/>
      <c r="N70" s="975"/>
      <c r="O70" s="975"/>
      <c r="P70" s="976"/>
      <c r="Q70" s="973">
        <v>11611</v>
      </c>
      <c r="R70" s="967"/>
      <c r="S70" s="967"/>
      <c r="T70" s="967"/>
      <c r="U70" s="967"/>
      <c r="V70" s="967">
        <v>11331</v>
      </c>
      <c r="W70" s="967"/>
      <c r="X70" s="967"/>
      <c r="Y70" s="967"/>
      <c r="Z70" s="967"/>
      <c r="AA70" s="967">
        <v>280</v>
      </c>
      <c r="AB70" s="967"/>
      <c r="AC70" s="967"/>
      <c r="AD70" s="967"/>
      <c r="AE70" s="967"/>
      <c r="AF70" s="967">
        <v>1781</v>
      </c>
      <c r="AG70" s="967"/>
      <c r="AH70" s="967"/>
      <c r="AI70" s="967"/>
      <c r="AJ70" s="967"/>
      <c r="AK70" s="967">
        <v>1511</v>
      </c>
      <c r="AL70" s="967"/>
      <c r="AM70" s="967"/>
      <c r="AN70" s="967"/>
      <c r="AO70" s="967"/>
      <c r="AP70" s="967">
        <v>11678</v>
      </c>
      <c r="AQ70" s="967"/>
      <c r="AR70" s="967"/>
      <c r="AS70" s="967"/>
      <c r="AT70" s="967"/>
      <c r="AU70" s="967">
        <v>7597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4" t="s">
        <v>550</v>
      </c>
      <c r="C71" s="975"/>
      <c r="D71" s="975"/>
      <c r="E71" s="975"/>
      <c r="F71" s="975"/>
      <c r="G71" s="975"/>
      <c r="H71" s="975"/>
      <c r="I71" s="975"/>
      <c r="J71" s="975"/>
      <c r="K71" s="975"/>
      <c r="L71" s="975"/>
      <c r="M71" s="975"/>
      <c r="N71" s="975"/>
      <c r="O71" s="975"/>
      <c r="P71" s="976"/>
      <c r="Q71" s="973">
        <v>2854</v>
      </c>
      <c r="R71" s="967"/>
      <c r="S71" s="967"/>
      <c r="T71" s="967"/>
      <c r="U71" s="967"/>
      <c r="V71" s="967">
        <v>2834</v>
      </c>
      <c r="W71" s="967"/>
      <c r="X71" s="967"/>
      <c r="Y71" s="967"/>
      <c r="Z71" s="967"/>
      <c r="AA71" s="967">
        <v>20</v>
      </c>
      <c r="AB71" s="967"/>
      <c r="AC71" s="967"/>
      <c r="AD71" s="967"/>
      <c r="AE71" s="967"/>
      <c r="AF71" s="967">
        <v>20</v>
      </c>
      <c r="AG71" s="967"/>
      <c r="AH71" s="967"/>
      <c r="AI71" s="967"/>
      <c r="AJ71" s="967"/>
      <c r="AK71" s="967" t="s">
        <v>564</v>
      </c>
      <c r="AL71" s="967"/>
      <c r="AM71" s="967"/>
      <c r="AN71" s="967"/>
      <c r="AO71" s="967"/>
      <c r="AP71" s="967">
        <v>41</v>
      </c>
      <c r="AQ71" s="967"/>
      <c r="AR71" s="967"/>
      <c r="AS71" s="967"/>
      <c r="AT71" s="967"/>
      <c r="AU71" s="967">
        <v>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4" t="s">
        <v>551</v>
      </c>
      <c r="C72" s="975"/>
      <c r="D72" s="975"/>
      <c r="E72" s="975"/>
      <c r="F72" s="975"/>
      <c r="G72" s="975"/>
      <c r="H72" s="975"/>
      <c r="I72" s="975"/>
      <c r="J72" s="975"/>
      <c r="K72" s="975"/>
      <c r="L72" s="975"/>
      <c r="M72" s="975"/>
      <c r="N72" s="975"/>
      <c r="O72" s="975"/>
      <c r="P72" s="976"/>
      <c r="Q72" s="973">
        <v>1074</v>
      </c>
      <c r="R72" s="967"/>
      <c r="S72" s="967"/>
      <c r="T72" s="967"/>
      <c r="U72" s="967"/>
      <c r="V72" s="967">
        <v>727</v>
      </c>
      <c r="W72" s="967"/>
      <c r="X72" s="967"/>
      <c r="Y72" s="967"/>
      <c r="Z72" s="967"/>
      <c r="AA72" s="967">
        <v>347</v>
      </c>
      <c r="AB72" s="967"/>
      <c r="AC72" s="967"/>
      <c r="AD72" s="967"/>
      <c r="AE72" s="967"/>
      <c r="AF72" s="967">
        <v>1544</v>
      </c>
      <c r="AG72" s="967"/>
      <c r="AH72" s="967"/>
      <c r="AI72" s="967"/>
      <c r="AJ72" s="967"/>
      <c r="AK72" s="967">
        <v>9</v>
      </c>
      <c r="AL72" s="967"/>
      <c r="AM72" s="967"/>
      <c r="AN72" s="967"/>
      <c r="AO72" s="967"/>
      <c r="AP72" s="967">
        <v>1880</v>
      </c>
      <c r="AQ72" s="967"/>
      <c r="AR72" s="967"/>
      <c r="AS72" s="967"/>
      <c r="AT72" s="967"/>
      <c r="AU72" s="967">
        <v>108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4" t="s">
        <v>552</v>
      </c>
      <c r="C73" s="975"/>
      <c r="D73" s="975"/>
      <c r="E73" s="975"/>
      <c r="F73" s="975"/>
      <c r="G73" s="975"/>
      <c r="H73" s="975"/>
      <c r="I73" s="975"/>
      <c r="J73" s="975"/>
      <c r="K73" s="975"/>
      <c r="L73" s="975"/>
      <c r="M73" s="975"/>
      <c r="N73" s="975"/>
      <c r="O73" s="975"/>
      <c r="P73" s="976"/>
      <c r="Q73" s="980">
        <v>1945</v>
      </c>
      <c r="R73" s="978"/>
      <c r="S73" s="978"/>
      <c r="T73" s="978"/>
      <c r="U73" s="979"/>
      <c r="V73" s="977">
        <v>1877</v>
      </c>
      <c r="W73" s="978"/>
      <c r="X73" s="978"/>
      <c r="Y73" s="978"/>
      <c r="Z73" s="979"/>
      <c r="AA73" s="977">
        <v>67</v>
      </c>
      <c r="AB73" s="978"/>
      <c r="AC73" s="978"/>
      <c r="AD73" s="978"/>
      <c r="AE73" s="979"/>
      <c r="AF73" s="977">
        <v>67</v>
      </c>
      <c r="AG73" s="978"/>
      <c r="AH73" s="978"/>
      <c r="AI73" s="978"/>
      <c r="AJ73" s="979"/>
      <c r="AK73" s="967">
        <v>130</v>
      </c>
      <c r="AL73" s="967"/>
      <c r="AM73" s="967"/>
      <c r="AN73" s="967"/>
      <c r="AO73" s="967"/>
      <c r="AP73" s="967" t="s">
        <v>557</v>
      </c>
      <c r="AQ73" s="967"/>
      <c r="AR73" s="967"/>
      <c r="AS73" s="967"/>
      <c r="AT73" s="967"/>
      <c r="AU73" s="967" t="s">
        <v>546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4" t="s">
        <v>553</v>
      </c>
      <c r="C74" s="975"/>
      <c r="D74" s="975"/>
      <c r="E74" s="975"/>
      <c r="F74" s="975"/>
      <c r="G74" s="975"/>
      <c r="H74" s="975"/>
      <c r="I74" s="975"/>
      <c r="J74" s="975"/>
      <c r="K74" s="975"/>
      <c r="L74" s="975"/>
      <c r="M74" s="975"/>
      <c r="N74" s="975"/>
      <c r="O74" s="975"/>
      <c r="P74" s="976"/>
      <c r="Q74" s="980">
        <v>265354</v>
      </c>
      <c r="R74" s="978"/>
      <c r="S74" s="978"/>
      <c r="T74" s="978"/>
      <c r="U74" s="979"/>
      <c r="V74" s="977">
        <v>251109</v>
      </c>
      <c r="W74" s="978"/>
      <c r="X74" s="978"/>
      <c r="Y74" s="978"/>
      <c r="Z74" s="979"/>
      <c r="AA74" s="977">
        <v>14245</v>
      </c>
      <c r="AB74" s="978"/>
      <c r="AC74" s="978"/>
      <c r="AD74" s="978"/>
      <c r="AE74" s="979"/>
      <c r="AF74" s="977">
        <v>14245</v>
      </c>
      <c r="AG74" s="978"/>
      <c r="AH74" s="978"/>
      <c r="AI74" s="978"/>
      <c r="AJ74" s="979"/>
      <c r="AK74" s="967">
        <v>3299</v>
      </c>
      <c r="AL74" s="967"/>
      <c r="AM74" s="967"/>
      <c r="AN74" s="967"/>
      <c r="AO74" s="967"/>
      <c r="AP74" s="967" t="s">
        <v>562</v>
      </c>
      <c r="AQ74" s="967"/>
      <c r="AR74" s="967"/>
      <c r="AS74" s="967"/>
      <c r="AT74" s="967"/>
      <c r="AU74" s="967" t="s">
        <v>562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4" t="s">
        <v>554</v>
      </c>
      <c r="C75" s="975"/>
      <c r="D75" s="975"/>
      <c r="E75" s="975"/>
      <c r="F75" s="975"/>
      <c r="G75" s="975"/>
      <c r="H75" s="975"/>
      <c r="I75" s="975"/>
      <c r="J75" s="975"/>
      <c r="K75" s="975"/>
      <c r="L75" s="975"/>
      <c r="M75" s="975"/>
      <c r="N75" s="975"/>
      <c r="O75" s="975"/>
      <c r="P75" s="976"/>
      <c r="Q75" s="980">
        <v>229</v>
      </c>
      <c r="R75" s="978"/>
      <c r="S75" s="978"/>
      <c r="T75" s="978"/>
      <c r="U75" s="979"/>
      <c r="V75" s="977">
        <v>223</v>
      </c>
      <c r="W75" s="978"/>
      <c r="X75" s="978"/>
      <c r="Y75" s="978"/>
      <c r="Z75" s="979"/>
      <c r="AA75" s="977">
        <v>6</v>
      </c>
      <c r="AB75" s="978"/>
      <c r="AC75" s="978"/>
      <c r="AD75" s="978"/>
      <c r="AE75" s="979"/>
      <c r="AF75" s="977">
        <v>6</v>
      </c>
      <c r="AG75" s="978"/>
      <c r="AH75" s="978"/>
      <c r="AI75" s="978"/>
      <c r="AJ75" s="979"/>
      <c r="AK75" s="977" t="s">
        <v>565</v>
      </c>
      <c r="AL75" s="978"/>
      <c r="AM75" s="978"/>
      <c r="AN75" s="978"/>
      <c r="AO75" s="979"/>
      <c r="AP75" s="977" t="s">
        <v>562</v>
      </c>
      <c r="AQ75" s="978"/>
      <c r="AR75" s="978"/>
      <c r="AS75" s="978"/>
      <c r="AT75" s="979"/>
      <c r="AU75" s="977" t="s">
        <v>563</v>
      </c>
      <c r="AV75" s="978"/>
      <c r="AW75" s="978"/>
      <c r="AX75" s="978"/>
      <c r="AY75" s="979"/>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4" t="s">
        <v>555</v>
      </c>
      <c r="C76" s="975"/>
      <c r="D76" s="975"/>
      <c r="E76" s="975"/>
      <c r="F76" s="975"/>
      <c r="G76" s="975"/>
      <c r="H76" s="975"/>
      <c r="I76" s="975"/>
      <c r="J76" s="975"/>
      <c r="K76" s="975"/>
      <c r="L76" s="975"/>
      <c r="M76" s="975"/>
      <c r="N76" s="975"/>
      <c r="O76" s="975"/>
      <c r="P76" s="976"/>
      <c r="Q76" s="980">
        <v>351</v>
      </c>
      <c r="R76" s="978"/>
      <c r="S76" s="978"/>
      <c r="T76" s="978"/>
      <c r="U76" s="979"/>
      <c r="V76" s="977">
        <v>229</v>
      </c>
      <c r="W76" s="978"/>
      <c r="X76" s="978"/>
      <c r="Y76" s="978"/>
      <c r="Z76" s="979"/>
      <c r="AA76" s="977">
        <v>122</v>
      </c>
      <c r="AB76" s="978"/>
      <c r="AC76" s="978"/>
      <c r="AD76" s="978"/>
      <c r="AE76" s="979"/>
      <c r="AF76" s="977">
        <v>123</v>
      </c>
      <c r="AG76" s="978"/>
      <c r="AH76" s="978"/>
      <c r="AI76" s="978"/>
      <c r="AJ76" s="979"/>
      <c r="AK76" s="977">
        <v>6</v>
      </c>
      <c r="AL76" s="978"/>
      <c r="AM76" s="978"/>
      <c r="AN76" s="978"/>
      <c r="AO76" s="979"/>
      <c r="AP76" s="977" t="s">
        <v>562</v>
      </c>
      <c r="AQ76" s="978"/>
      <c r="AR76" s="978"/>
      <c r="AS76" s="978"/>
      <c r="AT76" s="979"/>
      <c r="AU76" s="977" t="s">
        <v>563</v>
      </c>
      <c r="AV76" s="978"/>
      <c r="AW76" s="978"/>
      <c r="AX76" s="978"/>
      <c r="AY76" s="979"/>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4" t="s">
        <v>556</v>
      </c>
      <c r="C77" s="975"/>
      <c r="D77" s="975"/>
      <c r="E77" s="975"/>
      <c r="F77" s="975"/>
      <c r="G77" s="975"/>
      <c r="H77" s="975"/>
      <c r="I77" s="975"/>
      <c r="J77" s="975"/>
      <c r="K77" s="975"/>
      <c r="L77" s="975"/>
      <c r="M77" s="975"/>
      <c r="N77" s="975"/>
      <c r="O77" s="975"/>
      <c r="P77" s="976"/>
      <c r="Q77" s="973">
        <v>190</v>
      </c>
      <c r="R77" s="967"/>
      <c r="S77" s="967"/>
      <c r="T77" s="967"/>
      <c r="U77" s="967"/>
      <c r="V77" s="967">
        <v>187</v>
      </c>
      <c r="W77" s="967"/>
      <c r="X77" s="967"/>
      <c r="Y77" s="967"/>
      <c r="Z77" s="967"/>
      <c r="AA77" s="967">
        <v>4</v>
      </c>
      <c r="AB77" s="967"/>
      <c r="AC77" s="967"/>
      <c r="AD77" s="967"/>
      <c r="AE77" s="967"/>
      <c r="AF77" s="967">
        <v>4</v>
      </c>
      <c r="AG77" s="967"/>
      <c r="AH77" s="967"/>
      <c r="AI77" s="967"/>
      <c r="AJ77" s="967"/>
      <c r="AK77" s="977" t="s">
        <v>565</v>
      </c>
      <c r="AL77" s="978"/>
      <c r="AM77" s="978"/>
      <c r="AN77" s="978"/>
      <c r="AO77" s="979"/>
      <c r="AP77" s="977" t="s">
        <v>562</v>
      </c>
      <c r="AQ77" s="978"/>
      <c r="AR77" s="978"/>
      <c r="AS77" s="978"/>
      <c r="AT77" s="979"/>
      <c r="AU77" s="977" t="s">
        <v>563</v>
      </c>
      <c r="AV77" s="978"/>
      <c r="AW77" s="978"/>
      <c r="AX77" s="978"/>
      <c r="AY77" s="979"/>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4"/>
      <c r="C78" s="975"/>
      <c r="D78" s="975"/>
      <c r="E78" s="975"/>
      <c r="F78" s="975"/>
      <c r="G78" s="975"/>
      <c r="H78" s="975"/>
      <c r="I78" s="975"/>
      <c r="J78" s="975"/>
      <c r="K78" s="975"/>
      <c r="L78" s="975"/>
      <c r="M78" s="975"/>
      <c r="N78" s="975"/>
      <c r="O78" s="975"/>
      <c r="P78" s="976"/>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404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18058</v>
      </c>
      <c r="AG88" s="955"/>
      <c r="AH88" s="955"/>
      <c r="AI88" s="955"/>
      <c r="AJ88" s="955"/>
      <c r="AK88" s="959"/>
      <c r="AL88" s="959"/>
      <c r="AM88" s="959"/>
      <c r="AN88" s="959"/>
      <c r="AO88" s="959"/>
      <c r="AP88" s="955">
        <v>14516</v>
      </c>
      <c r="AQ88" s="955"/>
      <c r="AR88" s="955"/>
      <c r="AS88" s="955"/>
      <c r="AT88" s="955"/>
      <c r="AU88" s="955">
        <v>8045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54</v>
      </c>
      <c r="CS102" s="947"/>
      <c r="CT102" s="947"/>
      <c r="CU102" s="947"/>
      <c r="CV102" s="948"/>
      <c r="CW102" s="946" t="s">
        <v>562</v>
      </c>
      <c r="CX102" s="947"/>
      <c r="CY102" s="947"/>
      <c r="CZ102" s="947"/>
      <c r="DA102" s="948"/>
      <c r="DB102" s="946" t="s">
        <v>562</v>
      </c>
      <c r="DC102" s="947"/>
      <c r="DD102" s="947"/>
      <c r="DE102" s="947"/>
      <c r="DF102" s="948"/>
      <c r="DG102" s="946" t="s">
        <v>563</v>
      </c>
      <c r="DH102" s="947"/>
      <c r="DI102" s="947"/>
      <c r="DJ102" s="947"/>
      <c r="DK102" s="948"/>
      <c r="DL102" s="946" t="s">
        <v>563</v>
      </c>
      <c r="DM102" s="947"/>
      <c r="DN102" s="947"/>
      <c r="DO102" s="947"/>
      <c r="DP102" s="948"/>
      <c r="DQ102" s="946" t="s">
        <v>562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410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413</v>
      </c>
      <c r="AB109" s="888"/>
      <c r="AC109" s="888"/>
      <c r="AD109" s="888"/>
      <c r="AE109" s="889"/>
      <c r="AF109" s="890" t="s">
        <v>289</v>
      </c>
      <c r="AG109" s="888"/>
      <c r="AH109" s="888"/>
      <c r="AI109" s="888"/>
      <c r="AJ109" s="889"/>
      <c r="AK109" s="890" t="s">
        <v>288</v>
      </c>
      <c r="AL109" s="888"/>
      <c r="AM109" s="888"/>
      <c r="AN109" s="888"/>
      <c r="AO109" s="889"/>
      <c r="AP109" s="890" t="s">
        <v>414</v>
      </c>
      <c r="AQ109" s="888"/>
      <c r="AR109" s="888"/>
      <c r="AS109" s="888"/>
      <c r="AT109" s="919"/>
      <c r="AU109" s="887" t="s">
        <v>412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413</v>
      </c>
      <c r="BR109" s="888"/>
      <c r="BS109" s="888"/>
      <c r="BT109" s="888"/>
      <c r="BU109" s="889"/>
      <c r="BV109" s="890" t="s">
        <v>289</v>
      </c>
      <c r="BW109" s="888"/>
      <c r="BX109" s="888"/>
      <c r="BY109" s="888"/>
      <c r="BZ109" s="889"/>
      <c r="CA109" s="890" t="s">
        <v>288</v>
      </c>
      <c r="CB109" s="888"/>
      <c r="CC109" s="888"/>
      <c r="CD109" s="888"/>
      <c r="CE109" s="889"/>
      <c r="CF109" s="928" t="s">
        <v>414</v>
      </c>
      <c r="CG109" s="928"/>
      <c r="CH109" s="928"/>
      <c r="CI109" s="928"/>
      <c r="CJ109" s="928"/>
      <c r="CK109" s="890" t="s">
        <v>415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413</v>
      </c>
      <c r="DH109" s="888"/>
      <c r="DI109" s="888"/>
      <c r="DJ109" s="888"/>
      <c r="DK109" s="889"/>
      <c r="DL109" s="890" t="s">
        <v>289</v>
      </c>
      <c r="DM109" s="888"/>
      <c r="DN109" s="888"/>
      <c r="DO109" s="888"/>
      <c r="DP109" s="889"/>
      <c r="DQ109" s="890" t="s">
        <v>288</v>
      </c>
      <c r="DR109" s="888"/>
      <c r="DS109" s="888"/>
      <c r="DT109" s="888"/>
      <c r="DU109" s="889"/>
      <c r="DV109" s="890" t="s">
        <v>414</v>
      </c>
      <c r="DW109" s="888"/>
      <c r="DX109" s="888"/>
      <c r="DY109" s="888"/>
      <c r="DZ109" s="919"/>
    </row>
    <row r="110" spans="1:131" s="197" customFormat="1" ht="26.25" customHeight="1">
      <c r="A110" s="757" t="s">
        <v>416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4310435</v>
      </c>
      <c r="AB110" s="873"/>
      <c r="AC110" s="873"/>
      <c r="AD110" s="873"/>
      <c r="AE110" s="874"/>
      <c r="AF110" s="875">
        <v>4352776</v>
      </c>
      <c r="AG110" s="873"/>
      <c r="AH110" s="873"/>
      <c r="AI110" s="873"/>
      <c r="AJ110" s="874"/>
      <c r="AK110" s="875">
        <v>4342141</v>
      </c>
      <c r="AL110" s="873"/>
      <c r="AM110" s="873"/>
      <c r="AN110" s="873"/>
      <c r="AO110" s="874"/>
      <c r="AP110" s="876">
        <v>26.8</v>
      </c>
      <c r="AQ110" s="877"/>
      <c r="AR110" s="877"/>
      <c r="AS110" s="877"/>
      <c r="AT110" s="878"/>
      <c r="AU110" s="920" t="s">
        <v>61</v>
      </c>
      <c r="AV110" s="921"/>
      <c r="AW110" s="921"/>
      <c r="AX110" s="921"/>
      <c r="AY110" s="922"/>
      <c r="AZ110" s="816" t="s">
        <v>417</v>
      </c>
      <c r="BA110" s="758"/>
      <c r="BB110" s="758"/>
      <c r="BC110" s="758"/>
      <c r="BD110" s="758"/>
      <c r="BE110" s="758"/>
      <c r="BF110" s="758"/>
      <c r="BG110" s="758"/>
      <c r="BH110" s="758"/>
      <c r="BI110" s="758"/>
      <c r="BJ110" s="758"/>
      <c r="BK110" s="758"/>
      <c r="BL110" s="758"/>
      <c r="BM110" s="758"/>
      <c r="BN110" s="758"/>
      <c r="BO110" s="758"/>
      <c r="BP110" s="759"/>
      <c r="BQ110" s="799">
        <v>32772539</v>
      </c>
      <c r="BR110" s="800"/>
      <c r="BS110" s="800"/>
      <c r="BT110" s="800"/>
      <c r="BU110" s="800"/>
      <c r="BV110" s="800">
        <v>34420678</v>
      </c>
      <c r="BW110" s="800"/>
      <c r="BX110" s="800"/>
      <c r="BY110" s="800"/>
      <c r="BZ110" s="800"/>
      <c r="CA110" s="800">
        <v>33710339</v>
      </c>
      <c r="CB110" s="800"/>
      <c r="CC110" s="800"/>
      <c r="CD110" s="800"/>
      <c r="CE110" s="800"/>
      <c r="CF110" s="861">
        <v>207.7</v>
      </c>
      <c r="CG110" s="862"/>
      <c r="CH110" s="862"/>
      <c r="CI110" s="862"/>
      <c r="CJ110" s="862"/>
      <c r="CK110" s="916" t="s">
        <v>418</v>
      </c>
      <c r="CL110" s="864"/>
      <c r="CM110" s="869" t="s">
        <v>419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420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421</v>
      </c>
      <c r="BA111" s="768"/>
      <c r="BB111" s="768"/>
      <c r="BC111" s="768"/>
      <c r="BD111" s="768"/>
      <c r="BE111" s="768"/>
      <c r="BF111" s="768"/>
      <c r="BG111" s="768"/>
      <c r="BH111" s="768"/>
      <c r="BI111" s="768"/>
      <c r="BJ111" s="768"/>
      <c r="BK111" s="768"/>
      <c r="BL111" s="768"/>
      <c r="BM111" s="768"/>
      <c r="BN111" s="768"/>
      <c r="BO111" s="768"/>
      <c r="BP111" s="769"/>
      <c r="BQ111" s="770">
        <v>470071</v>
      </c>
      <c r="BR111" s="771"/>
      <c r="BS111" s="771"/>
      <c r="BT111" s="771"/>
      <c r="BU111" s="771"/>
      <c r="BV111" s="771">
        <v>312379</v>
      </c>
      <c r="BW111" s="771"/>
      <c r="BX111" s="771"/>
      <c r="BY111" s="771"/>
      <c r="BZ111" s="771"/>
      <c r="CA111" s="771">
        <v>251874</v>
      </c>
      <c r="CB111" s="771"/>
      <c r="CC111" s="771"/>
      <c r="CD111" s="771"/>
      <c r="CE111" s="771"/>
      <c r="CF111" s="848">
        <v>1.6</v>
      </c>
      <c r="CG111" s="849"/>
      <c r="CH111" s="849"/>
      <c r="CI111" s="849"/>
      <c r="CJ111" s="849"/>
      <c r="CK111" s="917"/>
      <c r="CL111" s="866"/>
      <c r="CM111" s="803" t="s">
        <v>422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423</v>
      </c>
      <c r="B112" s="903"/>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223</v>
      </c>
      <c r="AB112" s="784"/>
      <c r="AC112" s="784"/>
      <c r="AD112" s="784"/>
      <c r="AE112" s="785"/>
      <c r="AF112" s="786" t="s">
        <v>223</v>
      </c>
      <c r="AG112" s="784"/>
      <c r="AH112" s="784"/>
      <c r="AI112" s="784"/>
      <c r="AJ112" s="785"/>
      <c r="AK112" s="786" t="s">
        <v>223</v>
      </c>
      <c r="AL112" s="784"/>
      <c r="AM112" s="784"/>
      <c r="AN112" s="784"/>
      <c r="AO112" s="785"/>
      <c r="AP112" s="754" t="s">
        <v>223</v>
      </c>
      <c r="AQ112" s="755"/>
      <c r="AR112" s="755"/>
      <c r="AS112" s="755"/>
      <c r="AT112" s="756"/>
      <c r="AU112" s="923"/>
      <c r="AV112" s="924"/>
      <c r="AW112" s="924"/>
      <c r="AX112" s="924"/>
      <c r="AY112" s="925"/>
      <c r="AZ112" s="767" t="s">
        <v>425</v>
      </c>
      <c r="BA112" s="768"/>
      <c r="BB112" s="768"/>
      <c r="BC112" s="768"/>
      <c r="BD112" s="768"/>
      <c r="BE112" s="768"/>
      <c r="BF112" s="768"/>
      <c r="BG112" s="768"/>
      <c r="BH112" s="768"/>
      <c r="BI112" s="768"/>
      <c r="BJ112" s="768"/>
      <c r="BK112" s="768"/>
      <c r="BL112" s="768"/>
      <c r="BM112" s="768"/>
      <c r="BN112" s="768"/>
      <c r="BO112" s="768"/>
      <c r="BP112" s="769"/>
      <c r="BQ112" s="770">
        <v>31752727</v>
      </c>
      <c r="BR112" s="771"/>
      <c r="BS112" s="771"/>
      <c r="BT112" s="771"/>
      <c r="BU112" s="771"/>
      <c r="BV112" s="771">
        <v>29910696</v>
      </c>
      <c r="BW112" s="771"/>
      <c r="BX112" s="771"/>
      <c r="BY112" s="771"/>
      <c r="BZ112" s="771"/>
      <c r="CA112" s="771">
        <v>27158709</v>
      </c>
      <c r="CB112" s="771"/>
      <c r="CC112" s="771"/>
      <c r="CD112" s="771"/>
      <c r="CE112" s="771"/>
      <c r="CF112" s="848">
        <v>167.4</v>
      </c>
      <c r="CG112" s="849"/>
      <c r="CH112" s="849"/>
      <c r="CI112" s="849"/>
      <c r="CJ112" s="849"/>
      <c r="CK112" s="917"/>
      <c r="CL112" s="866"/>
      <c r="CM112" s="803" t="s">
        <v>426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223</v>
      </c>
      <c r="DH112" s="771"/>
      <c r="DI112" s="771"/>
      <c r="DJ112" s="771"/>
      <c r="DK112" s="771"/>
      <c r="DL112" s="771" t="s">
        <v>223</v>
      </c>
      <c r="DM112" s="771"/>
      <c r="DN112" s="771"/>
      <c r="DO112" s="771"/>
      <c r="DP112" s="771"/>
      <c r="DQ112" s="771" t="s">
        <v>223</v>
      </c>
      <c r="DR112" s="771"/>
      <c r="DS112" s="771"/>
      <c r="DT112" s="771"/>
      <c r="DU112" s="771"/>
      <c r="DV112" s="823" t="s">
        <v>223</v>
      </c>
      <c r="DW112" s="823"/>
      <c r="DX112" s="823"/>
      <c r="DY112" s="823"/>
      <c r="DZ112" s="824"/>
    </row>
    <row r="113" spans="1:130" s="197" customFormat="1" ht="26.25" customHeight="1">
      <c r="A113" s="904"/>
      <c r="B113" s="905"/>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1538195</v>
      </c>
      <c r="AB113" s="909"/>
      <c r="AC113" s="909"/>
      <c r="AD113" s="909"/>
      <c r="AE113" s="910"/>
      <c r="AF113" s="911">
        <v>1490571</v>
      </c>
      <c r="AG113" s="909"/>
      <c r="AH113" s="909"/>
      <c r="AI113" s="909"/>
      <c r="AJ113" s="910"/>
      <c r="AK113" s="911">
        <v>1402854</v>
      </c>
      <c r="AL113" s="909"/>
      <c r="AM113" s="909"/>
      <c r="AN113" s="909"/>
      <c r="AO113" s="910"/>
      <c r="AP113" s="912">
        <v>8.6</v>
      </c>
      <c r="AQ113" s="913"/>
      <c r="AR113" s="913"/>
      <c r="AS113" s="913"/>
      <c r="AT113" s="914"/>
      <c r="AU113" s="923"/>
      <c r="AV113" s="924"/>
      <c r="AW113" s="924"/>
      <c r="AX113" s="924"/>
      <c r="AY113" s="925"/>
      <c r="AZ113" s="767" t="s">
        <v>428</v>
      </c>
      <c r="BA113" s="768"/>
      <c r="BB113" s="768"/>
      <c r="BC113" s="768"/>
      <c r="BD113" s="768"/>
      <c r="BE113" s="768"/>
      <c r="BF113" s="768"/>
      <c r="BG113" s="768"/>
      <c r="BH113" s="768"/>
      <c r="BI113" s="768"/>
      <c r="BJ113" s="768"/>
      <c r="BK113" s="768"/>
      <c r="BL113" s="768"/>
      <c r="BM113" s="768"/>
      <c r="BN113" s="768"/>
      <c r="BO113" s="768"/>
      <c r="BP113" s="769"/>
      <c r="BQ113" s="770">
        <v>8631722</v>
      </c>
      <c r="BR113" s="771"/>
      <c r="BS113" s="771"/>
      <c r="BT113" s="771"/>
      <c r="BU113" s="771"/>
      <c r="BV113" s="771">
        <v>8545353</v>
      </c>
      <c r="BW113" s="771"/>
      <c r="BX113" s="771"/>
      <c r="BY113" s="771"/>
      <c r="BZ113" s="771"/>
      <c r="CA113" s="771">
        <v>8044728</v>
      </c>
      <c r="CB113" s="771"/>
      <c r="CC113" s="771"/>
      <c r="CD113" s="771"/>
      <c r="CE113" s="771"/>
      <c r="CF113" s="848">
        <v>49.6</v>
      </c>
      <c r="CG113" s="849"/>
      <c r="CH113" s="849"/>
      <c r="CI113" s="849"/>
      <c r="CJ113" s="849"/>
      <c r="CK113" s="917"/>
      <c r="CL113" s="866"/>
      <c r="CM113" s="803" t="s">
        <v>429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223</v>
      </c>
      <c r="DH113" s="784"/>
      <c r="DI113" s="784"/>
      <c r="DJ113" s="784"/>
      <c r="DK113" s="785"/>
      <c r="DL113" s="786" t="s">
        <v>223</v>
      </c>
      <c r="DM113" s="784"/>
      <c r="DN113" s="784"/>
      <c r="DO113" s="784"/>
      <c r="DP113" s="785"/>
      <c r="DQ113" s="786" t="s">
        <v>223</v>
      </c>
      <c r="DR113" s="784"/>
      <c r="DS113" s="784"/>
      <c r="DT113" s="784"/>
      <c r="DU113" s="785"/>
      <c r="DV113" s="754" t="s">
        <v>223</v>
      </c>
      <c r="DW113" s="755"/>
      <c r="DX113" s="755"/>
      <c r="DY113" s="755"/>
      <c r="DZ113" s="756"/>
    </row>
    <row r="114" spans="1:130" s="197" customFormat="1" ht="26.25" customHeight="1">
      <c r="A114" s="904"/>
      <c r="B114" s="905"/>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748879</v>
      </c>
      <c r="AB114" s="784"/>
      <c r="AC114" s="784"/>
      <c r="AD114" s="784"/>
      <c r="AE114" s="785"/>
      <c r="AF114" s="786">
        <v>790099</v>
      </c>
      <c r="AG114" s="784"/>
      <c r="AH114" s="784"/>
      <c r="AI114" s="784"/>
      <c r="AJ114" s="785"/>
      <c r="AK114" s="786">
        <v>813108</v>
      </c>
      <c r="AL114" s="784"/>
      <c r="AM114" s="784"/>
      <c r="AN114" s="784"/>
      <c r="AO114" s="785"/>
      <c r="AP114" s="754">
        <v>5</v>
      </c>
      <c r="AQ114" s="755"/>
      <c r="AR114" s="755"/>
      <c r="AS114" s="755"/>
      <c r="AT114" s="756"/>
      <c r="AU114" s="923"/>
      <c r="AV114" s="924"/>
      <c r="AW114" s="924"/>
      <c r="AX114" s="924"/>
      <c r="AY114" s="925"/>
      <c r="AZ114" s="767" t="s">
        <v>431</v>
      </c>
      <c r="BA114" s="768"/>
      <c r="BB114" s="768"/>
      <c r="BC114" s="768"/>
      <c r="BD114" s="768"/>
      <c r="BE114" s="768"/>
      <c r="BF114" s="768"/>
      <c r="BG114" s="768"/>
      <c r="BH114" s="768"/>
      <c r="BI114" s="768"/>
      <c r="BJ114" s="768"/>
      <c r="BK114" s="768"/>
      <c r="BL114" s="768"/>
      <c r="BM114" s="768"/>
      <c r="BN114" s="768"/>
      <c r="BO114" s="768"/>
      <c r="BP114" s="769"/>
      <c r="BQ114" s="770">
        <v>7268802</v>
      </c>
      <c r="BR114" s="771"/>
      <c r="BS114" s="771"/>
      <c r="BT114" s="771"/>
      <c r="BU114" s="771"/>
      <c r="BV114" s="771">
        <v>7257558</v>
      </c>
      <c r="BW114" s="771"/>
      <c r="BX114" s="771"/>
      <c r="BY114" s="771"/>
      <c r="BZ114" s="771"/>
      <c r="CA114" s="771">
        <v>6575166</v>
      </c>
      <c r="CB114" s="771"/>
      <c r="CC114" s="771"/>
      <c r="CD114" s="771"/>
      <c r="CE114" s="771"/>
      <c r="CF114" s="848">
        <v>40.5</v>
      </c>
      <c r="CG114" s="849"/>
      <c r="CH114" s="849"/>
      <c r="CI114" s="849"/>
      <c r="CJ114" s="849"/>
      <c r="CK114" s="917"/>
      <c r="CL114" s="866"/>
      <c r="CM114" s="803" t="s">
        <v>432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223</v>
      </c>
      <c r="DH114" s="784"/>
      <c r="DI114" s="784"/>
      <c r="DJ114" s="784"/>
      <c r="DK114" s="785"/>
      <c r="DL114" s="786" t="s">
        <v>223</v>
      </c>
      <c r="DM114" s="784"/>
      <c r="DN114" s="784"/>
      <c r="DO114" s="784"/>
      <c r="DP114" s="785"/>
      <c r="DQ114" s="786" t="s">
        <v>223</v>
      </c>
      <c r="DR114" s="784"/>
      <c r="DS114" s="784"/>
      <c r="DT114" s="784"/>
      <c r="DU114" s="785"/>
      <c r="DV114" s="754" t="s">
        <v>223</v>
      </c>
      <c r="DW114" s="755"/>
      <c r="DX114" s="755"/>
      <c r="DY114" s="755"/>
      <c r="DZ114" s="756"/>
    </row>
    <row r="115" spans="1:130" s="197" customFormat="1" ht="26.25" customHeight="1">
      <c r="A115" s="904"/>
      <c r="B115" s="905"/>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115147</v>
      </c>
      <c r="AB115" s="909"/>
      <c r="AC115" s="909"/>
      <c r="AD115" s="909"/>
      <c r="AE115" s="910"/>
      <c r="AF115" s="911">
        <v>103782</v>
      </c>
      <c r="AG115" s="909"/>
      <c r="AH115" s="909"/>
      <c r="AI115" s="909"/>
      <c r="AJ115" s="910"/>
      <c r="AK115" s="911">
        <v>59854</v>
      </c>
      <c r="AL115" s="909"/>
      <c r="AM115" s="909"/>
      <c r="AN115" s="909"/>
      <c r="AO115" s="910"/>
      <c r="AP115" s="912">
        <v>0.4</v>
      </c>
      <c r="AQ115" s="913"/>
      <c r="AR115" s="913"/>
      <c r="AS115" s="913"/>
      <c r="AT115" s="914"/>
      <c r="AU115" s="923"/>
      <c r="AV115" s="924"/>
      <c r="AW115" s="924"/>
      <c r="AX115" s="924"/>
      <c r="AY115" s="925"/>
      <c r="AZ115" s="767" t="s">
        <v>434</v>
      </c>
      <c r="BA115" s="768"/>
      <c r="BB115" s="768"/>
      <c r="BC115" s="768"/>
      <c r="BD115" s="768"/>
      <c r="BE115" s="768"/>
      <c r="BF115" s="768"/>
      <c r="BG115" s="768"/>
      <c r="BH115" s="768"/>
      <c r="BI115" s="768"/>
      <c r="BJ115" s="768"/>
      <c r="BK115" s="768"/>
      <c r="BL115" s="768"/>
      <c r="BM115" s="768"/>
      <c r="BN115" s="768"/>
      <c r="BO115" s="768"/>
      <c r="BP115" s="769"/>
      <c r="BQ115" s="770">
        <v>84823</v>
      </c>
      <c r="BR115" s="771"/>
      <c r="BS115" s="771"/>
      <c r="BT115" s="771"/>
      <c r="BU115" s="771"/>
      <c r="BV115" s="771" t="s">
        <v>223</v>
      </c>
      <c r="BW115" s="771"/>
      <c r="BX115" s="771"/>
      <c r="BY115" s="771"/>
      <c r="BZ115" s="771"/>
      <c r="CA115" s="771" t="s">
        <v>223</v>
      </c>
      <c r="CB115" s="771"/>
      <c r="CC115" s="771"/>
      <c r="CD115" s="771"/>
      <c r="CE115" s="771"/>
      <c r="CF115" s="848" t="s">
        <v>223</v>
      </c>
      <c r="CG115" s="849"/>
      <c r="CH115" s="849"/>
      <c r="CI115" s="849"/>
      <c r="CJ115" s="849"/>
      <c r="CK115" s="917"/>
      <c r="CL115" s="866"/>
      <c r="CM115" s="767" t="s">
        <v>435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223</v>
      </c>
      <c r="DH115" s="784"/>
      <c r="DI115" s="784"/>
      <c r="DJ115" s="784"/>
      <c r="DK115" s="785"/>
      <c r="DL115" s="786" t="s">
        <v>223</v>
      </c>
      <c r="DM115" s="784"/>
      <c r="DN115" s="784"/>
      <c r="DO115" s="784"/>
      <c r="DP115" s="785"/>
      <c r="DQ115" s="786" t="s">
        <v>223</v>
      </c>
      <c r="DR115" s="784"/>
      <c r="DS115" s="784"/>
      <c r="DT115" s="784"/>
      <c r="DU115" s="785"/>
      <c r="DV115" s="754" t="s">
        <v>223</v>
      </c>
      <c r="DW115" s="755"/>
      <c r="DX115" s="755"/>
      <c r="DY115" s="755"/>
      <c r="DZ115" s="756"/>
    </row>
    <row r="116" spans="1:130" s="197" customFormat="1" ht="26.25" customHeight="1">
      <c r="A116" s="906"/>
      <c r="B116" s="907"/>
      <c r="C116" s="846" t="s">
        <v>436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223</v>
      </c>
      <c r="AB116" s="784"/>
      <c r="AC116" s="784"/>
      <c r="AD116" s="784"/>
      <c r="AE116" s="785"/>
      <c r="AF116" s="786" t="s">
        <v>223</v>
      </c>
      <c r="AG116" s="784"/>
      <c r="AH116" s="784"/>
      <c r="AI116" s="784"/>
      <c r="AJ116" s="785"/>
      <c r="AK116" s="786" t="s">
        <v>223</v>
      </c>
      <c r="AL116" s="784"/>
      <c r="AM116" s="784"/>
      <c r="AN116" s="784"/>
      <c r="AO116" s="785"/>
      <c r="AP116" s="754" t="s">
        <v>223</v>
      </c>
      <c r="AQ116" s="755"/>
      <c r="AR116" s="755"/>
      <c r="AS116" s="755"/>
      <c r="AT116" s="756"/>
      <c r="AU116" s="923"/>
      <c r="AV116" s="924"/>
      <c r="AW116" s="924"/>
      <c r="AX116" s="924"/>
      <c r="AY116" s="925"/>
      <c r="AZ116" s="767" t="s">
        <v>437</v>
      </c>
      <c r="BA116" s="768"/>
      <c r="BB116" s="768"/>
      <c r="BC116" s="768"/>
      <c r="BD116" s="768"/>
      <c r="BE116" s="768"/>
      <c r="BF116" s="768"/>
      <c r="BG116" s="768"/>
      <c r="BH116" s="768"/>
      <c r="BI116" s="768"/>
      <c r="BJ116" s="768"/>
      <c r="BK116" s="768"/>
      <c r="BL116" s="768"/>
      <c r="BM116" s="768"/>
      <c r="BN116" s="768"/>
      <c r="BO116" s="768"/>
      <c r="BP116" s="769"/>
      <c r="BQ116" s="770" t="s">
        <v>223</v>
      </c>
      <c r="BR116" s="771"/>
      <c r="BS116" s="771"/>
      <c r="BT116" s="771"/>
      <c r="BU116" s="771"/>
      <c r="BV116" s="771" t="s">
        <v>223</v>
      </c>
      <c r="BW116" s="771"/>
      <c r="BX116" s="771"/>
      <c r="BY116" s="771"/>
      <c r="BZ116" s="771"/>
      <c r="CA116" s="771" t="s">
        <v>223</v>
      </c>
      <c r="CB116" s="771"/>
      <c r="CC116" s="771"/>
      <c r="CD116" s="771"/>
      <c r="CE116" s="771"/>
      <c r="CF116" s="848" t="s">
        <v>223</v>
      </c>
      <c r="CG116" s="849"/>
      <c r="CH116" s="849"/>
      <c r="CI116" s="849"/>
      <c r="CJ116" s="849"/>
      <c r="CK116" s="917"/>
      <c r="CL116" s="866"/>
      <c r="CM116" s="803" t="s">
        <v>438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297772</v>
      </c>
      <c r="DH116" s="784"/>
      <c r="DI116" s="784"/>
      <c r="DJ116" s="784"/>
      <c r="DK116" s="785"/>
      <c r="DL116" s="786">
        <v>251814</v>
      </c>
      <c r="DM116" s="784"/>
      <c r="DN116" s="784"/>
      <c r="DO116" s="784"/>
      <c r="DP116" s="785"/>
      <c r="DQ116" s="786">
        <v>201273</v>
      </c>
      <c r="DR116" s="784"/>
      <c r="DS116" s="784"/>
      <c r="DT116" s="784"/>
      <c r="DU116" s="785"/>
      <c r="DV116" s="754">
        <v>1.2</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439</v>
      </c>
      <c r="Z117" s="889"/>
      <c r="AA117" s="894">
        <v>6712656</v>
      </c>
      <c r="AB117" s="895"/>
      <c r="AC117" s="895"/>
      <c r="AD117" s="895"/>
      <c r="AE117" s="896"/>
      <c r="AF117" s="898">
        <v>6737228</v>
      </c>
      <c r="AG117" s="895"/>
      <c r="AH117" s="895"/>
      <c r="AI117" s="895"/>
      <c r="AJ117" s="896"/>
      <c r="AK117" s="898">
        <v>6617957</v>
      </c>
      <c r="AL117" s="895"/>
      <c r="AM117" s="895"/>
      <c r="AN117" s="895"/>
      <c r="AO117" s="896"/>
      <c r="AP117" s="899"/>
      <c r="AQ117" s="900"/>
      <c r="AR117" s="900"/>
      <c r="AS117" s="900"/>
      <c r="AT117" s="901"/>
      <c r="AU117" s="923"/>
      <c r="AV117" s="924"/>
      <c r="AW117" s="924"/>
      <c r="AX117" s="924"/>
      <c r="AY117" s="925"/>
      <c r="AZ117" s="845" t="s">
        <v>440</v>
      </c>
      <c r="BA117" s="846"/>
      <c r="BB117" s="846"/>
      <c r="BC117" s="846"/>
      <c r="BD117" s="846"/>
      <c r="BE117" s="846"/>
      <c r="BF117" s="846"/>
      <c r="BG117" s="846"/>
      <c r="BH117" s="846"/>
      <c r="BI117" s="846"/>
      <c r="BJ117" s="846"/>
      <c r="BK117" s="846"/>
      <c r="BL117" s="846"/>
      <c r="BM117" s="846"/>
      <c r="BN117" s="846"/>
      <c r="BO117" s="846"/>
      <c r="BP117" s="847"/>
      <c r="BQ117" s="857" t="s">
        <v>223</v>
      </c>
      <c r="BR117" s="858"/>
      <c r="BS117" s="858"/>
      <c r="BT117" s="858"/>
      <c r="BU117" s="858"/>
      <c r="BV117" s="858" t="s">
        <v>223</v>
      </c>
      <c r="BW117" s="858"/>
      <c r="BX117" s="858"/>
      <c r="BY117" s="858"/>
      <c r="BZ117" s="858"/>
      <c r="CA117" s="858" t="s">
        <v>223</v>
      </c>
      <c r="CB117" s="858"/>
      <c r="CC117" s="858"/>
      <c r="CD117" s="858"/>
      <c r="CE117" s="858"/>
      <c r="CF117" s="848" t="s">
        <v>223</v>
      </c>
      <c r="CG117" s="849"/>
      <c r="CH117" s="849"/>
      <c r="CI117" s="849"/>
      <c r="CJ117" s="849"/>
      <c r="CK117" s="917"/>
      <c r="CL117" s="866"/>
      <c r="CM117" s="803" t="s">
        <v>441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223</v>
      </c>
      <c r="DH117" s="784"/>
      <c r="DI117" s="784"/>
      <c r="DJ117" s="784"/>
      <c r="DK117" s="785"/>
      <c r="DL117" s="786" t="s">
        <v>223</v>
      </c>
      <c r="DM117" s="784"/>
      <c r="DN117" s="784"/>
      <c r="DO117" s="784"/>
      <c r="DP117" s="785"/>
      <c r="DQ117" s="786" t="s">
        <v>223</v>
      </c>
      <c r="DR117" s="784"/>
      <c r="DS117" s="784"/>
      <c r="DT117" s="784"/>
      <c r="DU117" s="785"/>
      <c r="DV117" s="754" t="s">
        <v>223</v>
      </c>
      <c r="DW117" s="755"/>
      <c r="DX117" s="755"/>
      <c r="DY117" s="755"/>
      <c r="DZ117" s="756"/>
    </row>
    <row r="118" spans="1:130" s="197" customFormat="1" ht="26.25" customHeight="1">
      <c r="A118" s="887" t="s">
        <v>415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413</v>
      </c>
      <c r="AB118" s="888"/>
      <c r="AC118" s="888"/>
      <c r="AD118" s="888"/>
      <c r="AE118" s="889"/>
      <c r="AF118" s="890" t="s">
        <v>289</v>
      </c>
      <c r="AG118" s="888"/>
      <c r="AH118" s="888"/>
      <c r="AI118" s="888"/>
      <c r="AJ118" s="889"/>
      <c r="AK118" s="890" t="s">
        <v>288</v>
      </c>
      <c r="AL118" s="888"/>
      <c r="AM118" s="888"/>
      <c r="AN118" s="888"/>
      <c r="AO118" s="889"/>
      <c r="AP118" s="891" t="s">
        <v>414</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442</v>
      </c>
      <c r="BP118" s="838"/>
      <c r="BQ118" s="857">
        <v>80980684</v>
      </c>
      <c r="BR118" s="858"/>
      <c r="BS118" s="858"/>
      <c r="BT118" s="858"/>
      <c r="BU118" s="858"/>
      <c r="BV118" s="858">
        <v>80446664</v>
      </c>
      <c r="BW118" s="858"/>
      <c r="BX118" s="858"/>
      <c r="BY118" s="858"/>
      <c r="BZ118" s="858"/>
      <c r="CA118" s="858">
        <v>75740816</v>
      </c>
      <c r="CB118" s="858"/>
      <c r="CC118" s="858"/>
      <c r="CD118" s="858"/>
      <c r="CE118" s="858"/>
      <c r="CF118" s="743"/>
      <c r="CG118" s="744"/>
      <c r="CH118" s="744"/>
      <c r="CI118" s="744"/>
      <c r="CJ118" s="841"/>
      <c r="CK118" s="917"/>
      <c r="CL118" s="866"/>
      <c r="CM118" s="803" t="s">
        <v>443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223</v>
      </c>
      <c r="DH118" s="784"/>
      <c r="DI118" s="784"/>
      <c r="DJ118" s="784"/>
      <c r="DK118" s="785"/>
      <c r="DL118" s="786" t="s">
        <v>223</v>
      </c>
      <c r="DM118" s="784"/>
      <c r="DN118" s="784"/>
      <c r="DO118" s="784"/>
      <c r="DP118" s="785"/>
      <c r="DQ118" s="786" t="s">
        <v>223</v>
      </c>
      <c r="DR118" s="784"/>
      <c r="DS118" s="784"/>
      <c r="DT118" s="784"/>
      <c r="DU118" s="785"/>
      <c r="DV118" s="754" t="s">
        <v>223</v>
      </c>
      <c r="DW118" s="755"/>
      <c r="DX118" s="755"/>
      <c r="DY118" s="755"/>
      <c r="DZ118" s="756"/>
    </row>
    <row r="119" spans="1:130" s="197" customFormat="1" ht="26.25" customHeight="1">
      <c r="A119" s="863" t="s">
        <v>418</v>
      </c>
      <c r="B119" s="864"/>
      <c r="C119" s="869" t="s">
        <v>419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223</v>
      </c>
      <c r="AB119" s="873"/>
      <c r="AC119" s="873"/>
      <c r="AD119" s="873"/>
      <c r="AE119" s="874"/>
      <c r="AF119" s="875" t="s">
        <v>223</v>
      </c>
      <c r="AG119" s="873"/>
      <c r="AH119" s="873"/>
      <c r="AI119" s="873"/>
      <c r="AJ119" s="874"/>
      <c r="AK119" s="875" t="s">
        <v>223</v>
      </c>
      <c r="AL119" s="873"/>
      <c r="AM119" s="873"/>
      <c r="AN119" s="873"/>
      <c r="AO119" s="874"/>
      <c r="AP119" s="876" t="s">
        <v>223</v>
      </c>
      <c r="AQ119" s="877"/>
      <c r="AR119" s="877"/>
      <c r="AS119" s="877"/>
      <c r="AT119" s="878"/>
      <c r="AU119" s="879" t="s">
        <v>444</v>
      </c>
      <c r="AV119" s="880"/>
      <c r="AW119" s="880"/>
      <c r="AX119" s="880"/>
      <c r="AY119" s="881"/>
      <c r="AZ119" s="816" t="s">
        <v>445</v>
      </c>
      <c r="BA119" s="758"/>
      <c r="BB119" s="758"/>
      <c r="BC119" s="758"/>
      <c r="BD119" s="758"/>
      <c r="BE119" s="758"/>
      <c r="BF119" s="758"/>
      <c r="BG119" s="758"/>
      <c r="BH119" s="758"/>
      <c r="BI119" s="758"/>
      <c r="BJ119" s="758"/>
      <c r="BK119" s="758"/>
      <c r="BL119" s="758"/>
      <c r="BM119" s="758"/>
      <c r="BN119" s="758"/>
      <c r="BO119" s="758"/>
      <c r="BP119" s="759"/>
      <c r="BQ119" s="799">
        <v>7571163</v>
      </c>
      <c r="BR119" s="800"/>
      <c r="BS119" s="800"/>
      <c r="BT119" s="800"/>
      <c r="BU119" s="800"/>
      <c r="BV119" s="800">
        <v>9368625</v>
      </c>
      <c r="BW119" s="800"/>
      <c r="BX119" s="800"/>
      <c r="BY119" s="800"/>
      <c r="BZ119" s="800"/>
      <c r="CA119" s="800">
        <v>10527504</v>
      </c>
      <c r="CB119" s="800"/>
      <c r="CC119" s="800"/>
      <c r="CD119" s="800"/>
      <c r="CE119" s="800"/>
      <c r="CF119" s="861">
        <v>64.900000000000006</v>
      </c>
      <c r="CG119" s="862"/>
      <c r="CH119" s="862"/>
      <c r="CI119" s="862"/>
      <c r="CJ119" s="862"/>
      <c r="CK119" s="918"/>
      <c r="CL119" s="868"/>
      <c r="CM119" s="825" t="s">
        <v>446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172299</v>
      </c>
      <c r="DH119" s="717"/>
      <c r="DI119" s="717"/>
      <c r="DJ119" s="717"/>
      <c r="DK119" s="718"/>
      <c r="DL119" s="719">
        <v>60565</v>
      </c>
      <c r="DM119" s="717"/>
      <c r="DN119" s="717"/>
      <c r="DO119" s="717"/>
      <c r="DP119" s="718"/>
      <c r="DQ119" s="719">
        <v>50601</v>
      </c>
      <c r="DR119" s="717"/>
      <c r="DS119" s="717"/>
      <c r="DT119" s="717"/>
      <c r="DU119" s="718"/>
      <c r="DV119" s="807">
        <v>0.3</v>
      </c>
      <c r="DW119" s="808"/>
      <c r="DX119" s="808"/>
      <c r="DY119" s="808"/>
      <c r="DZ119" s="809"/>
    </row>
    <row r="120" spans="1:130" s="197" customFormat="1" ht="26.25" customHeight="1">
      <c r="A120" s="865"/>
      <c r="B120" s="866"/>
      <c r="C120" s="803" t="s">
        <v>422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223</v>
      </c>
      <c r="AB120" s="784"/>
      <c r="AC120" s="784"/>
      <c r="AD120" s="784"/>
      <c r="AE120" s="785"/>
      <c r="AF120" s="786" t="s">
        <v>223</v>
      </c>
      <c r="AG120" s="784"/>
      <c r="AH120" s="784"/>
      <c r="AI120" s="784"/>
      <c r="AJ120" s="785"/>
      <c r="AK120" s="786" t="s">
        <v>223</v>
      </c>
      <c r="AL120" s="784"/>
      <c r="AM120" s="784"/>
      <c r="AN120" s="784"/>
      <c r="AO120" s="785"/>
      <c r="AP120" s="754" t="s">
        <v>223</v>
      </c>
      <c r="AQ120" s="755"/>
      <c r="AR120" s="755"/>
      <c r="AS120" s="755"/>
      <c r="AT120" s="756"/>
      <c r="AU120" s="882"/>
      <c r="AV120" s="883"/>
      <c r="AW120" s="883"/>
      <c r="AX120" s="883"/>
      <c r="AY120" s="884"/>
      <c r="AZ120" s="767" t="s">
        <v>447</v>
      </c>
      <c r="BA120" s="768"/>
      <c r="BB120" s="768"/>
      <c r="BC120" s="768"/>
      <c r="BD120" s="768"/>
      <c r="BE120" s="768"/>
      <c r="BF120" s="768"/>
      <c r="BG120" s="768"/>
      <c r="BH120" s="768"/>
      <c r="BI120" s="768"/>
      <c r="BJ120" s="768"/>
      <c r="BK120" s="768"/>
      <c r="BL120" s="768"/>
      <c r="BM120" s="768"/>
      <c r="BN120" s="768"/>
      <c r="BO120" s="768"/>
      <c r="BP120" s="769"/>
      <c r="BQ120" s="770">
        <v>4133813</v>
      </c>
      <c r="BR120" s="771"/>
      <c r="BS120" s="771"/>
      <c r="BT120" s="771"/>
      <c r="BU120" s="771"/>
      <c r="BV120" s="771">
        <v>3962002</v>
      </c>
      <c r="BW120" s="771"/>
      <c r="BX120" s="771"/>
      <c r="BY120" s="771"/>
      <c r="BZ120" s="771"/>
      <c r="CA120" s="771">
        <v>3647140</v>
      </c>
      <c r="CB120" s="771"/>
      <c r="CC120" s="771"/>
      <c r="CD120" s="771"/>
      <c r="CE120" s="771"/>
      <c r="CF120" s="848">
        <v>22.5</v>
      </c>
      <c r="CG120" s="849"/>
      <c r="CH120" s="849"/>
      <c r="CI120" s="849"/>
      <c r="CJ120" s="849"/>
      <c r="CK120" s="850" t="s">
        <v>448</v>
      </c>
      <c r="CL120" s="810"/>
      <c r="CM120" s="810"/>
      <c r="CN120" s="810"/>
      <c r="CO120" s="811"/>
      <c r="CP120" s="854" t="s">
        <v>449</v>
      </c>
      <c r="CQ120" s="855"/>
      <c r="CR120" s="855"/>
      <c r="CS120" s="855"/>
      <c r="CT120" s="855"/>
      <c r="CU120" s="855"/>
      <c r="CV120" s="855"/>
      <c r="CW120" s="855"/>
      <c r="CX120" s="855"/>
      <c r="CY120" s="855"/>
      <c r="CZ120" s="855"/>
      <c r="DA120" s="855"/>
      <c r="DB120" s="855"/>
      <c r="DC120" s="855"/>
      <c r="DD120" s="855"/>
      <c r="DE120" s="855"/>
      <c r="DF120" s="856"/>
      <c r="DG120" s="799">
        <v>30574164</v>
      </c>
      <c r="DH120" s="800"/>
      <c r="DI120" s="800"/>
      <c r="DJ120" s="800"/>
      <c r="DK120" s="800"/>
      <c r="DL120" s="800">
        <v>28820691</v>
      </c>
      <c r="DM120" s="800"/>
      <c r="DN120" s="800"/>
      <c r="DO120" s="800"/>
      <c r="DP120" s="800"/>
      <c r="DQ120" s="800">
        <v>26154917</v>
      </c>
      <c r="DR120" s="800"/>
      <c r="DS120" s="800"/>
      <c r="DT120" s="800"/>
      <c r="DU120" s="800"/>
      <c r="DV120" s="801">
        <v>161.19999999999999</v>
      </c>
      <c r="DW120" s="801"/>
      <c r="DX120" s="801"/>
      <c r="DY120" s="801"/>
      <c r="DZ120" s="802"/>
    </row>
    <row r="121" spans="1:130" s="197" customFormat="1" ht="26.25" customHeight="1">
      <c r="A121" s="865"/>
      <c r="B121" s="866"/>
      <c r="C121" s="842" t="s">
        <v>450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223</v>
      </c>
      <c r="AB121" s="784"/>
      <c r="AC121" s="784"/>
      <c r="AD121" s="784"/>
      <c r="AE121" s="785"/>
      <c r="AF121" s="786" t="s">
        <v>223</v>
      </c>
      <c r="AG121" s="784"/>
      <c r="AH121" s="784"/>
      <c r="AI121" s="784"/>
      <c r="AJ121" s="785"/>
      <c r="AK121" s="786" t="s">
        <v>223</v>
      </c>
      <c r="AL121" s="784"/>
      <c r="AM121" s="784"/>
      <c r="AN121" s="784"/>
      <c r="AO121" s="785"/>
      <c r="AP121" s="754" t="s">
        <v>223</v>
      </c>
      <c r="AQ121" s="755"/>
      <c r="AR121" s="755"/>
      <c r="AS121" s="755"/>
      <c r="AT121" s="756"/>
      <c r="AU121" s="882"/>
      <c r="AV121" s="883"/>
      <c r="AW121" s="883"/>
      <c r="AX121" s="883"/>
      <c r="AY121" s="884"/>
      <c r="AZ121" s="845" t="s">
        <v>451</v>
      </c>
      <c r="BA121" s="846"/>
      <c r="BB121" s="846"/>
      <c r="BC121" s="846"/>
      <c r="BD121" s="846"/>
      <c r="BE121" s="846"/>
      <c r="BF121" s="846"/>
      <c r="BG121" s="846"/>
      <c r="BH121" s="846"/>
      <c r="BI121" s="846"/>
      <c r="BJ121" s="846"/>
      <c r="BK121" s="846"/>
      <c r="BL121" s="846"/>
      <c r="BM121" s="846"/>
      <c r="BN121" s="846"/>
      <c r="BO121" s="846"/>
      <c r="BP121" s="847"/>
      <c r="BQ121" s="857">
        <v>52676507</v>
      </c>
      <c r="BR121" s="858"/>
      <c r="BS121" s="858"/>
      <c r="BT121" s="858"/>
      <c r="BU121" s="858"/>
      <c r="BV121" s="858">
        <v>52390728</v>
      </c>
      <c r="BW121" s="858"/>
      <c r="BX121" s="858"/>
      <c r="BY121" s="858"/>
      <c r="BZ121" s="858"/>
      <c r="CA121" s="858">
        <v>51783835</v>
      </c>
      <c r="CB121" s="858"/>
      <c r="CC121" s="858"/>
      <c r="CD121" s="858"/>
      <c r="CE121" s="858"/>
      <c r="CF121" s="859">
        <v>319.10000000000002</v>
      </c>
      <c r="CG121" s="860"/>
      <c r="CH121" s="860"/>
      <c r="CI121" s="860"/>
      <c r="CJ121" s="860"/>
      <c r="CK121" s="851"/>
      <c r="CL121" s="812"/>
      <c r="CM121" s="812"/>
      <c r="CN121" s="812"/>
      <c r="CO121" s="813"/>
      <c r="CP121" s="828" t="s">
        <v>452</v>
      </c>
      <c r="CQ121" s="829"/>
      <c r="CR121" s="829"/>
      <c r="CS121" s="829"/>
      <c r="CT121" s="829"/>
      <c r="CU121" s="829"/>
      <c r="CV121" s="829"/>
      <c r="CW121" s="829"/>
      <c r="CX121" s="829"/>
      <c r="CY121" s="829"/>
      <c r="CZ121" s="829"/>
      <c r="DA121" s="829"/>
      <c r="DB121" s="829"/>
      <c r="DC121" s="829"/>
      <c r="DD121" s="829"/>
      <c r="DE121" s="829"/>
      <c r="DF121" s="830"/>
      <c r="DG121" s="770">
        <v>857003</v>
      </c>
      <c r="DH121" s="771"/>
      <c r="DI121" s="771"/>
      <c r="DJ121" s="771"/>
      <c r="DK121" s="771"/>
      <c r="DL121" s="771">
        <v>827420</v>
      </c>
      <c r="DM121" s="771"/>
      <c r="DN121" s="771"/>
      <c r="DO121" s="771"/>
      <c r="DP121" s="771"/>
      <c r="DQ121" s="771">
        <v>809540</v>
      </c>
      <c r="DR121" s="771"/>
      <c r="DS121" s="771"/>
      <c r="DT121" s="771"/>
      <c r="DU121" s="771"/>
      <c r="DV121" s="823">
        <v>5</v>
      </c>
      <c r="DW121" s="823"/>
      <c r="DX121" s="823"/>
      <c r="DY121" s="823"/>
      <c r="DZ121" s="824"/>
    </row>
    <row r="122" spans="1:130" s="197" customFormat="1" ht="26.25" customHeight="1">
      <c r="A122" s="865"/>
      <c r="B122" s="866"/>
      <c r="C122" s="803" t="s">
        <v>432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223</v>
      </c>
      <c r="AB122" s="784"/>
      <c r="AC122" s="784"/>
      <c r="AD122" s="784"/>
      <c r="AE122" s="785"/>
      <c r="AF122" s="786" t="s">
        <v>223</v>
      </c>
      <c r="AG122" s="784"/>
      <c r="AH122" s="784"/>
      <c r="AI122" s="784"/>
      <c r="AJ122" s="785"/>
      <c r="AK122" s="786" t="s">
        <v>223</v>
      </c>
      <c r="AL122" s="784"/>
      <c r="AM122" s="784"/>
      <c r="AN122" s="784"/>
      <c r="AO122" s="785"/>
      <c r="AP122" s="754" t="s">
        <v>223</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453</v>
      </c>
      <c r="BP122" s="838"/>
      <c r="BQ122" s="839">
        <v>64381483</v>
      </c>
      <c r="BR122" s="840"/>
      <c r="BS122" s="840"/>
      <c r="BT122" s="840"/>
      <c r="BU122" s="840"/>
      <c r="BV122" s="840">
        <v>65721355</v>
      </c>
      <c r="BW122" s="840"/>
      <c r="BX122" s="840"/>
      <c r="BY122" s="840"/>
      <c r="BZ122" s="840"/>
      <c r="CA122" s="840">
        <v>65958479</v>
      </c>
      <c r="CB122" s="840"/>
      <c r="CC122" s="840"/>
      <c r="CD122" s="840"/>
      <c r="CE122" s="840"/>
      <c r="CF122" s="743"/>
      <c r="CG122" s="744"/>
      <c r="CH122" s="744"/>
      <c r="CI122" s="744"/>
      <c r="CJ122" s="841"/>
      <c r="CK122" s="851"/>
      <c r="CL122" s="812"/>
      <c r="CM122" s="812"/>
      <c r="CN122" s="812"/>
      <c r="CO122" s="813"/>
      <c r="CP122" s="828" t="s">
        <v>454</v>
      </c>
      <c r="CQ122" s="829"/>
      <c r="CR122" s="829"/>
      <c r="CS122" s="829"/>
      <c r="CT122" s="829"/>
      <c r="CU122" s="829"/>
      <c r="CV122" s="829"/>
      <c r="CW122" s="829"/>
      <c r="CX122" s="829"/>
      <c r="CY122" s="829"/>
      <c r="CZ122" s="829"/>
      <c r="DA122" s="829"/>
      <c r="DB122" s="829"/>
      <c r="DC122" s="829"/>
      <c r="DD122" s="829"/>
      <c r="DE122" s="829"/>
      <c r="DF122" s="830"/>
      <c r="DG122" s="770">
        <v>226822</v>
      </c>
      <c r="DH122" s="771"/>
      <c r="DI122" s="771"/>
      <c r="DJ122" s="771"/>
      <c r="DK122" s="771"/>
      <c r="DL122" s="771">
        <v>185566</v>
      </c>
      <c r="DM122" s="771"/>
      <c r="DN122" s="771"/>
      <c r="DO122" s="771"/>
      <c r="DP122" s="771"/>
      <c r="DQ122" s="771">
        <v>140062</v>
      </c>
      <c r="DR122" s="771"/>
      <c r="DS122" s="771"/>
      <c r="DT122" s="771"/>
      <c r="DU122" s="771"/>
      <c r="DV122" s="823">
        <v>0.9</v>
      </c>
      <c r="DW122" s="823"/>
      <c r="DX122" s="823"/>
      <c r="DY122" s="823"/>
      <c r="DZ122" s="824"/>
    </row>
    <row r="123" spans="1:130" s="197" customFormat="1" ht="26.25" customHeight="1" thickBot="1">
      <c r="A123" s="865"/>
      <c r="B123" s="866"/>
      <c r="C123" s="803" t="s">
        <v>438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51798</v>
      </c>
      <c r="AB123" s="784"/>
      <c r="AC123" s="784"/>
      <c r="AD123" s="784"/>
      <c r="AE123" s="785"/>
      <c r="AF123" s="786">
        <v>51830</v>
      </c>
      <c r="AG123" s="784"/>
      <c r="AH123" s="784"/>
      <c r="AI123" s="784"/>
      <c r="AJ123" s="785"/>
      <c r="AK123" s="786">
        <v>49923</v>
      </c>
      <c r="AL123" s="784"/>
      <c r="AM123" s="784"/>
      <c r="AN123" s="784"/>
      <c r="AO123" s="785"/>
      <c r="AP123" s="754">
        <v>0.3</v>
      </c>
      <c r="AQ123" s="755"/>
      <c r="AR123" s="755"/>
      <c r="AS123" s="755"/>
      <c r="AT123" s="756"/>
      <c r="AU123" s="834" t="s">
        <v>455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101.2</v>
      </c>
      <c r="BR123" s="832"/>
      <c r="BS123" s="832"/>
      <c r="BT123" s="832"/>
      <c r="BU123" s="832"/>
      <c r="BV123" s="832">
        <v>88.6</v>
      </c>
      <c r="BW123" s="832"/>
      <c r="BX123" s="832"/>
      <c r="BY123" s="832"/>
      <c r="BZ123" s="832"/>
      <c r="CA123" s="832">
        <v>60.2</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441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456</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443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457</v>
      </c>
      <c r="CL125" s="810"/>
      <c r="CM125" s="810"/>
      <c r="CN125" s="810"/>
      <c r="CO125" s="811"/>
      <c r="CP125" s="816" t="s">
        <v>458</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62913</v>
      </c>
      <c r="AB126" s="784"/>
      <c r="AC126" s="784"/>
      <c r="AD126" s="784"/>
      <c r="AE126" s="785"/>
      <c r="AF126" s="786">
        <v>51609</v>
      </c>
      <c r="AG126" s="784"/>
      <c r="AH126" s="784"/>
      <c r="AI126" s="784"/>
      <c r="AJ126" s="785"/>
      <c r="AK126" s="786">
        <v>9677</v>
      </c>
      <c r="AL126" s="784"/>
      <c r="AM126" s="784"/>
      <c r="AN126" s="784"/>
      <c r="AO126" s="785"/>
      <c r="AP126" s="754">
        <v>0.1</v>
      </c>
      <c r="AQ126" s="755"/>
      <c r="AR126" s="755"/>
      <c r="AS126" s="755"/>
      <c r="AT126" s="756"/>
      <c r="AU126" s="233"/>
      <c r="AV126" s="233"/>
      <c r="AW126" s="233"/>
      <c r="AX126" s="806" t="s">
        <v>459</v>
      </c>
      <c r="AY126" s="764"/>
      <c r="AZ126" s="764"/>
      <c r="BA126" s="764"/>
      <c r="BB126" s="764"/>
      <c r="BC126" s="764"/>
      <c r="BD126" s="764"/>
      <c r="BE126" s="765"/>
      <c r="BF126" s="763" t="s">
        <v>460</v>
      </c>
      <c r="BG126" s="764"/>
      <c r="BH126" s="764"/>
      <c r="BI126" s="764"/>
      <c r="BJ126" s="764"/>
      <c r="BK126" s="764"/>
      <c r="BL126" s="765"/>
      <c r="BM126" s="763" t="s">
        <v>461</v>
      </c>
      <c r="BN126" s="764"/>
      <c r="BO126" s="764"/>
      <c r="BP126" s="764"/>
      <c r="BQ126" s="764"/>
      <c r="BR126" s="764"/>
      <c r="BS126" s="765"/>
      <c r="BT126" s="763" t="s">
        <v>462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463</v>
      </c>
      <c r="CQ126" s="768"/>
      <c r="CR126" s="768"/>
      <c r="CS126" s="768"/>
      <c r="CT126" s="768"/>
      <c r="CU126" s="768"/>
      <c r="CV126" s="768"/>
      <c r="CW126" s="768"/>
      <c r="CX126" s="768"/>
      <c r="CY126" s="768"/>
      <c r="CZ126" s="768"/>
      <c r="DA126" s="768"/>
      <c r="DB126" s="768"/>
      <c r="DC126" s="768"/>
      <c r="DD126" s="768"/>
      <c r="DE126" s="768"/>
      <c r="DF126" s="769"/>
      <c r="DG126" s="770">
        <v>84823</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464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436</v>
      </c>
      <c r="AB127" s="784"/>
      <c r="AC127" s="784"/>
      <c r="AD127" s="784"/>
      <c r="AE127" s="785"/>
      <c r="AF127" s="786">
        <v>343</v>
      </c>
      <c r="AG127" s="784"/>
      <c r="AH127" s="784"/>
      <c r="AI127" s="784"/>
      <c r="AJ127" s="785"/>
      <c r="AK127" s="786">
        <v>254</v>
      </c>
      <c r="AL127" s="784"/>
      <c r="AM127" s="784"/>
      <c r="AN127" s="784"/>
      <c r="AO127" s="785"/>
      <c r="AP127" s="754">
        <v>0</v>
      </c>
      <c r="AQ127" s="755"/>
      <c r="AR127" s="755"/>
      <c r="AS127" s="755"/>
      <c r="AT127" s="756"/>
      <c r="AU127" s="233"/>
      <c r="AV127" s="233"/>
      <c r="AW127" s="233"/>
      <c r="AX127" s="757" t="s">
        <v>465</v>
      </c>
      <c r="AY127" s="758"/>
      <c r="AZ127" s="758"/>
      <c r="BA127" s="758"/>
      <c r="BB127" s="758"/>
      <c r="BC127" s="758"/>
      <c r="BD127" s="758"/>
      <c r="BE127" s="759"/>
      <c r="BF127" s="760" t="s">
        <v>112</v>
      </c>
      <c r="BG127" s="761"/>
      <c r="BH127" s="761"/>
      <c r="BI127" s="761"/>
      <c r="BJ127" s="761"/>
      <c r="BK127" s="761"/>
      <c r="BL127" s="762"/>
      <c r="BM127" s="760">
        <v>12.42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466</v>
      </c>
      <c r="CQ127" s="752"/>
      <c r="CR127" s="752"/>
      <c r="CS127" s="752"/>
      <c r="CT127" s="752"/>
      <c r="CU127" s="752"/>
      <c r="CV127" s="752"/>
      <c r="CW127" s="752"/>
      <c r="CX127" s="752"/>
      <c r="CY127" s="752"/>
      <c r="CZ127" s="752"/>
      <c r="DA127" s="752"/>
      <c r="DB127" s="752"/>
      <c r="DC127" s="752"/>
      <c r="DD127" s="752"/>
      <c r="DE127" s="752"/>
      <c r="DF127" s="753"/>
      <c r="DG127" s="819" t="s">
        <v>223</v>
      </c>
      <c r="DH127" s="820"/>
      <c r="DI127" s="820"/>
      <c r="DJ127" s="820"/>
      <c r="DK127" s="820"/>
      <c r="DL127" s="820" t="s">
        <v>223</v>
      </c>
      <c r="DM127" s="820"/>
      <c r="DN127" s="820"/>
      <c r="DO127" s="820"/>
      <c r="DP127" s="820"/>
      <c r="DQ127" s="820" t="s">
        <v>223</v>
      </c>
      <c r="DR127" s="820"/>
      <c r="DS127" s="820"/>
      <c r="DT127" s="820"/>
      <c r="DU127" s="820"/>
      <c r="DV127" s="821" t="s">
        <v>223</v>
      </c>
      <c r="DW127" s="821"/>
      <c r="DX127" s="821"/>
      <c r="DY127" s="821"/>
      <c r="DZ127" s="822"/>
    </row>
    <row r="128" spans="1:130" s="197" customFormat="1" ht="26.25" customHeight="1">
      <c r="A128" s="795" t="s">
        <v>467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468</v>
      </c>
      <c r="X128" s="797"/>
      <c r="Y128" s="797"/>
      <c r="Z128" s="798"/>
      <c r="AA128" s="723">
        <v>305724</v>
      </c>
      <c r="AB128" s="724"/>
      <c r="AC128" s="724"/>
      <c r="AD128" s="724"/>
      <c r="AE128" s="725"/>
      <c r="AF128" s="726">
        <v>269585</v>
      </c>
      <c r="AG128" s="724"/>
      <c r="AH128" s="724"/>
      <c r="AI128" s="724"/>
      <c r="AJ128" s="725"/>
      <c r="AK128" s="726">
        <v>461719</v>
      </c>
      <c r="AL128" s="724"/>
      <c r="AM128" s="724"/>
      <c r="AN128" s="724"/>
      <c r="AO128" s="725"/>
      <c r="AP128" s="727"/>
      <c r="AQ128" s="728"/>
      <c r="AR128" s="728"/>
      <c r="AS128" s="728"/>
      <c r="AT128" s="729"/>
      <c r="AU128" s="235"/>
      <c r="AV128" s="235"/>
      <c r="AW128" s="235"/>
      <c r="AX128" s="772" t="s">
        <v>469</v>
      </c>
      <c r="AY128" s="768"/>
      <c r="AZ128" s="768"/>
      <c r="BA128" s="768"/>
      <c r="BB128" s="768"/>
      <c r="BC128" s="768"/>
      <c r="BD128" s="768"/>
      <c r="BE128" s="769"/>
      <c r="BF128" s="790" t="s">
        <v>223</v>
      </c>
      <c r="BG128" s="791"/>
      <c r="BH128" s="791"/>
      <c r="BI128" s="791"/>
      <c r="BJ128" s="791"/>
      <c r="BK128" s="791"/>
      <c r="BL128" s="792"/>
      <c r="BM128" s="790">
        <v>17.420000000000002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470</v>
      </c>
      <c r="X129" s="781"/>
      <c r="Y129" s="781"/>
      <c r="Z129" s="782"/>
      <c r="AA129" s="783">
        <v>20505836</v>
      </c>
      <c r="AB129" s="784"/>
      <c r="AC129" s="784"/>
      <c r="AD129" s="784"/>
      <c r="AE129" s="785"/>
      <c r="AF129" s="786">
        <v>20855705</v>
      </c>
      <c r="AG129" s="784"/>
      <c r="AH129" s="784"/>
      <c r="AI129" s="784"/>
      <c r="AJ129" s="785"/>
      <c r="AK129" s="786">
        <v>20763909</v>
      </c>
      <c r="AL129" s="784"/>
      <c r="AM129" s="784"/>
      <c r="AN129" s="784"/>
      <c r="AO129" s="785"/>
      <c r="AP129" s="787"/>
      <c r="AQ129" s="788"/>
      <c r="AR129" s="788"/>
      <c r="AS129" s="788"/>
      <c r="AT129" s="789"/>
      <c r="AU129" s="235"/>
      <c r="AV129" s="235"/>
      <c r="AW129" s="235"/>
      <c r="AX129" s="772" t="s">
        <v>471</v>
      </c>
      <c r="AY129" s="768"/>
      <c r="AZ129" s="768"/>
      <c r="BA129" s="768"/>
      <c r="BB129" s="768"/>
      <c r="BC129" s="768"/>
      <c r="BD129" s="768"/>
      <c r="BE129" s="769"/>
      <c r="BF129" s="773">
        <v>12.4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473</v>
      </c>
      <c r="X130" s="781"/>
      <c r="Y130" s="781"/>
      <c r="Z130" s="782"/>
      <c r="AA130" s="783">
        <v>4110668</v>
      </c>
      <c r="AB130" s="784"/>
      <c r="AC130" s="784"/>
      <c r="AD130" s="784"/>
      <c r="AE130" s="785"/>
      <c r="AF130" s="786">
        <v>4241945</v>
      </c>
      <c r="AG130" s="784"/>
      <c r="AH130" s="784"/>
      <c r="AI130" s="784"/>
      <c r="AJ130" s="785"/>
      <c r="AK130" s="786">
        <v>4536764</v>
      </c>
      <c r="AL130" s="784"/>
      <c r="AM130" s="784"/>
      <c r="AN130" s="784"/>
      <c r="AO130" s="785"/>
      <c r="AP130" s="787"/>
      <c r="AQ130" s="788"/>
      <c r="AR130" s="788"/>
      <c r="AS130" s="788"/>
      <c r="AT130" s="789"/>
      <c r="AU130" s="235"/>
      <c r="AV130" s="235"/>
      <c r="AW130" s="235"/>
      <c r="AX130" s="751" t="s">
        <v>474</v>
      </c>
      <c r="AY130" s="752"/>
      <c r="AZ130" s="752"/>
      <c r="BA130" s="752"/>
      <c r="BB130" s="752"/>
      <c r="BC130" s="752"/>
      <c r="BD130" s="752"/>
      <c r="BE130" s="753"/>
      <c r="BF130" s="705">
        <v>60.2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475</v>
      </c>
      <c r="X131" s="714"/>
      <c r="Y131" s="714"/>
      <c r="Z131" s="715"/>
      <c r="AA131" s="716">
        <v>16395168</v>
      </c>
      <c r="AB131" s="717"/>
      <c r="AC131" s="717"/>
      <c r="AD131" s="717"/>
      <c r="AE131" s="718"/>
      <c r="AF131" s="719">
        <v>16613760</v>
      </c>
      <c r="AG131" s="717"/>
      <c r="AH131" s="717"/>
      <c r="AI131" s="717"/>
      <c r="AJ131" s="718"/>
      <c r="AK131" s="719">
        <v>16227145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477</v>
      </c>
      <c r="W132" s="737"/>
      <c r="X132" s="737"/>
      <c r="Y132" s="737"/>
      <c r="Z132" s="738"/>
      <c r="AA132" s="739">
        <v>14.00573632</v>
      </c>
      <c r="AB132" s="740"/>
      <c r="AC132" s="740"/>
      <c r="AD132" s="740"/>
      <c r="AE132" s="741"/>
      <c r="AF132" s="742">
        <v>13.396714530000001</v>
      </c>
      <c r="AG132" s="740"/>
      <c r="AH132" s="740"/>
      <c r="AI132" s="740"/>
      <c r="AJ132" s="741"/>
      <c r="AK132" s="742">
        <v>9.9800303750000001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478</v>
      </c>
      <c r="W133" s="746"/>
      <c r="X133" s="746"/>
      <c r="Y133" s="746"/>
      <c r="Z133" s="747"/>
      <c r="AA133" s="748">
        <v>15.1</v>
      </c>
      <c r="AB133" s="749"/>
      <c r="AC133" s="749"/>
      <c r="AD133" s="749"/>
      <c r="AE133" s="750"/>
      <c r="AF133" s="748">
        <v>14.2</v>
      </c>
      <c r="AG133" s="749"/>
      <c r="AH133" s="749"/>
      <c r="AI133" s="749"/>
      <c r="AJ133" s="750"/>
      <c r="AK133" s="748">
        <v>12.4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25" t="s">
        <v>481</v>
      </c>
      <c r="L7" s="254"/>
      <c r="M7" s="255" t="s">
        <v>482</v>
      </c>
      <c r="N7" s="256"/>
    </row>
    <row r="8" spans="1:16">
      <c r="A8" s="248"/>
      <c r="B8" s="244"/>
      <c r="C8" s="244"/>
      <c r="D8" s="244"/>
      <c r="E8" s="244"/>
      <c r="F8" s="244"/>
      <c r="G8" s="257"/>
      <c r="H8" s="258"/>
      <c r="I8" s="258"/>
      <c r="J8" s="259"/>
      <c r="K8" s="1126"/>
      <c r="L8" s="260" t="s">
        <v>483</v>
      </c>
      <c r="M8" s="261" t="s">
        <v>484</v>
      </c>
      <c r="N8" s="262" t="s">
        <v>485</v>
      </c>
    </row>
    <row r="9" spans="1:16">
      <c r="A9" s="248"/>
      <c r="B9" s="244"/>
      <c r="C9" s="244"/>
      <c r="D9" s="244"/>
      <c r="E9" s="244"/>
      <c r="F9" s="244"/>
      <c r="G9" s="1139" t="s">
        <v>486</v>
      </c>
      <c r="H9" s="1140"/>
      <c r="I9" s="1140"/>
      <c r="J9" s="1141"/>
      <c r="K9" s="263">
        <v>5014589</v>
      </c>
      <c r="L9" s="264">
        <v>71783</v>
      </c>
      <c r="M9" s="265">
        <v>66168</v>
      </c>
      <c r="N9" s="266">
        <v>8.5</v>
      </c>
    </row>
    <row r="10" spans="1:16">
      <c r="A10" s="248"/>
      <c r="B10" s="244"/>
      <c r="C10" s="244"/>
      <c r="D10" s="244"/>
      <c r="E10" s="244"/>
      <c r="F10" s="244"/>
      <c r="G10" s="1139" t="s">
        <v>487</v>
      </c>
      <c r="H10" s="1140"/>
      <c r="I10" s="1140"/>
      <c r="J10" s="1141"/>
      <c r="K10" s="267">
        <v>916428</v>
      </c>
      <c r="L10" s="268">
        <v>13118</v>
      </c>
      <c r="M10" s="269">
        <v>6044</v>
      </c>
      <c r="N10" s="270">
        <v>117</v>
      </c>
    </row>
    <row r="11" spans="1:16" ht="13.5" customHeight="1">
      <c r="A11" s="248"/>
      <c r="B11" s="244"/>
      <c r="C11" s="244"/>
      <c r="D11" s="244"/>
      <c r="E11" s="244"/>
      <c r="F11" s="244"/>
      <c r="G11" s="1139" t="s">
        <v>488</v>
      </c>
      <c r="H11" s="1140"/>
      <c r="I11" s="1140"/>
      <c r="J11" s="1141"/>
      <c r="K11" s="267">
        <v>669977</v>
      </c>
      <c r="L11" s="268">
        <v>9591</v>
      </c>
      <c r="M11" s="269">
        <v>8094</v>
      </c>
      <c r="N11" s="270">
        <v>18.5</v>
      </c>
    </row>
    <row r="12" spans="1:16" ht="13.5" customHeight="1">
      <c r="A12" s="248"/>
      <c r="B12" s="244"/>
      <c r="C12" s="244"/>
      <c r="D12" s="244"/>
      <c r="E12" s="244"/>
      <c r="F12" s="244"/>
      <c r="G12" s="1139" t="s">
        <v>489</v>
      </c>
      <c r="H12" s="1140"/>
      <c r="I12" s="1140"/>
      <c r="J12" s="1141"/>
      <c r="K12" s="267">
        <v>36118</v>
      </c>
      <c r="L12" s="268">
        <v>517</v>
      </c>
      <c r="M12" s="269">
        <v>834</v>
      </c>
      <c r="N12" s="270">
        <v>-38</v>
      </c>
    </row>
    <row r="13" spans="1:16" ht="13.5" customHeight="1">
      <c r="A13" s="248"/>
      <c r="B13" s="244"/>
      <c r="C13" s="244"/>
      <c r="D13" s="244"/>
      <c r="E13" s="244"/>
      <c r="F13" s="244"/>
      <c r="G13" s="1139" t="s">
        <v>490</v>
      </c>
      <c r="H13" s="1140"/>
      <c r="I13" s="1140"/>
      <c r="J13" s="1141"/>
      <c r="K13" s="267" t="s">
        <v>491</v>
      </c>
      <c r="L13" s="268" t="s">
        <v>491</v>
      </c>
      <c r="M13" s="269" t="s">
        <v>491</v>
      </c>
      <c r="N13" s="270" t="s">
        <v>491</v>
      </c>
    </row>
    <row r="14" spans="1:16" ht="13.5" customHeight="1">
      <c r="A14" s="248"/>
      <c r="B14" s="244"/>
      <c r="C14" s="244"/>
      <c r="D14" s="244"/>
      <c r="E14" s="244"/>
      <c r="F14" s="244"/>
      <c r="G14" s="1139" t="s">
        <v>492</v>
      </c>
      <c r="H14" s="1140"/>
      <c r="I14" s="1140"/>
      <c r="J14" s="1141"/>
      <c r="K14" s="267">
        <v>88389</v>
      </c>
      <c r="L14" s="268">
        <v>1265</v>
      </c>
      <c r="M14" s="269">
        <v>2447</v>
      </c>
      <c r="N14" s="270">
        <v>-48.3</v>
      </c>
    </row>
    <row r="15" spans="1:16" ht="13.5" customHeight="1">
      <c r="A15" s="248"/>
      <c r="B15" s="244"/>
      <c r="C15" s="244"/>
      <c r="D15" s="244"/>
      <c r="E15" s="244"/>
      <c r="F15" s="244"/>
      <c r="G15" s="1139" t="s">
        <v>493</v>
      </c>
      <c r="H15" s="1140"/>
      <c r="I15" s="1140"/>
      <c r="J15" s="1141"/>
      <c r="K15" s="267">
        <v>71028</v>
      </c>
      <c r="L15" s="268">
        <v>1017</v>
      </c>
      <c r="M15" s="269">
        <v>1555</v>
      </c>
      <c r="N15" s="270">
        <v>-34.6</v>
      </c>
    </row>
    <row r="16" spans="1:16">
      <c r="A16" s="248"/>
      <c r="B16" s="244"/>
      <c r="C16" s="244"/>
      <c r="D16" s="244"/>
      <c r="E16" s="244"/>
      <c r="F16" s="244"/>
      <c r="G16" s="1142" t="s">
        <v>494</v>
      </c>
      <c r="H16" s="1143"/>
      <c r="I16" s="1143"/>
      <c r="J16" s="1144"/>
      <c r="K16" s="268">
        <v>-733572</v>
      </c>
      <c r="L16" s="268">
        <v>-10501</v>
      </c>
      <c r="M16" s="269">
        <v>-6706</v>
      </c>
      <c r="N16" s="270">
        <v>56.6</v>
      </c>
    </row>
    <row r="17" spans="1:16">
      <c r="A17" s="248"/>
      <c r="B17" s="244"/>
      <c r="C17" s="244"/>
      <c r="D17" s="244"/>
      <c r="E17" s="244"/>
      <c r="F17" s="244"/>
      <c r="G17" s="1142" t="s">
        <v>172</v>
      </c>
      <c r="H17" s="1143"/>
      <c r="I17" s="1143"/>
      <c r="J17" s="1144"/>
      <c r="K17" s="268">
        <v>6062957</v>
      </c>
      <c r="L17" s="268">
        <v>86790</v>
      </c>
      <c r="M17" s="269">
        <v>78436</v>
      </c>
      <c r="N17" s="270">
        <v>10.7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36" t="s">
        <v>499</v>
      </c>
      <c r="H21" s="1137"/>
      <c r="I21" s="1137"/>
      <c r="J21" s="1138"/>
      <c r="K21" s="280">
        <v>8</v>
      </c>
      <c r="L21" s="281">
        <v>7.54</v>
      </c>
      <c r="M21" s="282">
        <v>0.46</v>
      </c>
      <c r="N21" s="249"/>
      <c r="O21" s="283"/>
      <c r="P21" s="279"/>
    </row>
    <row r="22" spans="1:16" s="284" customFormat="1">
      <c r="A22" s="279"/>
      <c r="B22" s="249"/>
      <c r="C22" s="249"/>
      <c r="D22" s="249"/>
      <c r="E22" s="249"/>
      <c r="F22" s="249"/>
      <c r="G22" s="1136" t="s">
        <v>500</v>
      </c>
      <c r="H22" s="1137"/>
      <c r="I22" s="1137"/>
      <c r="J22" s="1138"/>
      <c r="K22" s="285">
        <v>94.1</v>
      </c>
      <c r="L22" s="286">
        <v>97.7</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25" t="s">
        <v>481</v>
      </c>
      <c r="L30" s="254"/>
      <c r="M30" s="255" t="s">
        <v>482</v>
      </c>
      <c r="N30" s="256"/>
    </row>
    <row r="31" spans="1:16">
      <c r="A31" s="248"/>
      <c r="B31" s="244"/>
      <c r="C31" s="244"/>
      <c r="D31" s="244"/>
      <c r="E31" s="244"/>
      <c r="F31" s="244"/>
      <c r="G31" s="257"/>
      <c r="H31" s="258"/>
      <c r="I31" s="258"/>
      <c r="J31" s="259"/>
      <c r="K31" s="1126"/>
      <c r="L31" s="260" t="s">
        <v>483</v>
      </c>
      <c r="M31" s="261" t="s">
        <v>484</v>
      </c>
      <c r="N31" s="262" t="s">
        <v>485</v>
      </c>
    </row>
    <row r="32" spans="1:16" ht="27" customHeight="1">
      <c r="A32" s="248"/>
      <c r="B32" s="244"/>
      <c r="C32" s="244"/>
      <c r="D32" s="244"/>
      <c r="E32" s="244"/>
      <c r="F32" s="244"/>
      <c r="G32" s="1127" t="s">
        <v>503</v>
      </c>
      <c r="H32" s="1128"/>
      <c r="I32" s="1128"/>
      <c r="J32" s="1129"/>
      <c r="K32" s="294">
        <v>4342141</v>
      </c>
      <c r="L32" s="294">
        <v>62157</v>
      </c>
      <c r="M32" s="295">
        <v>44718</v>
      </c>
      <c r="N32" s="296">
        <v>39</v>
      </c>
    </row>
    <row r="33" spans="1:16" ht="13.5" customHeight="1">
      <c r="A33" s="248"/>
      <c r="B33" s="244"/>
      <c r="C33" s="244"/>
      <c r="D33" s="244"/>
      <c r="E33" s="244"/>
      <c r="F33" s="244"/>
      <c r="G33" s="1127" t="s">
        <v>504</v>
      </c>
      <c r="H33" s="1128"/>
      <c r="I33" s="1128"/>
      <c r="J33" s="1129"/>
      <c r="K33" s="294" t="s">
        <v>491</v>
      </c>
      <c r="L33" s="294" t="s">
        <v>491</v>
      </c>
      <c r="M33" s="295" t="s">
        <v>491</v>
      </c>
      <c r="N33" s="296" t="s">
        <v>491</v>
      </c>
    </row>
    <row r="34" spans="1:16" ht="27" customHeight="1">
      <c r="A34" s="248"/>
      <c r="B34" s="244"/>
      <c r="C34" s="244"/>
      <c r="D34" s="244"/>
      <c r="E34" s="244"/>
      <c r="F34" s="244"/>
      <c r="G34" s="1127" t="s">
        <v>505</v>
      </c>
      <c r="H34" s="1128"/>
      <c r="I34" s="1128"/>
      <c r="J34" s="1129"/>
      <c r="K34" s="294" t="s">
        <v>491</v>
      </c>
      <c r="L34" s="294" t="s">
        <v>491</v>
      </c>
      <c r="M34" s="295">
        <v>82</v>
      </c>
      <c r="N34" s="296" t="s">
        <v>491</v>
      </c>
    </row>
    <row r="35" spans="1:16" ht="27" customHeight="1">
      <c r="A35" s="248"/>
      <c r="B35" s="244"/>
      <c r="C35" s="244"/>
      <c r="D35" s="244"/>
      <c r="E35" s="244"/>
      <c r="F35" s="244"/>
      <c r="G35" s="1127" t="s">
        <v>506</v>
      </c>
      <c r="H35" s="1128"/>
      <c r="I35" s="1128"/>
      <c r="J35" s="1129"/>
      <c r="K35" s="294">
        <v>1402854</v>
      </c>
      <c r="L35" s="294">
        <v>20082</v>
      </c>
      <c r="M35" s="295">
        <v>14132</v>
      </c>
      <c r="N35" s="296">
        <v>42.1</v>
      </c>
    </row>
    <row r="36" spans="1:16" ht="27" customHeight="1">
      <c r="A36" s="248"/>
      <c r="B36" s="244"/>
      <c r="C36" s="244"/>
      <c r="D36" s="244"/>
      <c r="E36" s="244"/>
      <c r="F36" s="244"/>
      <c r="G36" s="1127" t="s">
        <v>507</v>
      </c>
      <c r="H36" s="1128"/>
      <c r="I36" s="1128"/>
      <c r="J36" s="1129"/>
      <c r="K36" s="294">
        <v>813108</v>
      </c>
      <c r="L36" s="294">
        <v>11639</v>
      </c>
      <c r="M36" s="295">
        <v>2847</v>
      </c>
      <c r="N36" s="296">
        <v>308.8</v>
      </c>
    </row>
    <row r="37" spans="1:16" ht="13.5" customHeight="1">
      <c r="A37" s="248"/>
      <c r="B37" s="244"/>
      <c r="C37" s="244"/>
      <c r="D37" s="244"/>
      <c r="E37" s="244"/>
      <c r="F37" s="244"/>
      <c r="G37" s="1127" t="s">
        <v>508</v>
      </c>
      <c r="H37" s="1128"/>
      <c r="I37" s="1128"/>
      <c r="J37" s="1129"/>
      <c r="K37" s="294">
        <v>59854</v>
      </c>
      <c r="L37" s="294">
        <v>857</v>
      </c>
      <c r="M37" s="295">
        <v>1188</v>
      </c>
      <c r="N37" s="296">
        <v>-27.9</v>
      </c>
    </row>
    <row r="38" spans="1:16" ht="27" customHeight="1">
      <c r="A38" s="248"/>
      <c r="B38" s="244"/>
      <c r="C38" s="244"/>
      <c r="D38" s="244"/>
      <c r="E38" s="244"/>
      <c r="F38" s="244"/>
      <c r="G38" s="1130" t="s">
        <v>509</v>
      </c>
      <c r="H38" s="1131"/>
      <c r="I38" s="1131"/>
      <c r="J38" s="1132"/>
      <c r="K38" s="297" t="s">
        <v>491</v>
      </c>
      <c r="L38" s="297" t="s">
        <v>491</v>
      </c>
      <c r="M38" s="298">
        <v>2</v>
      </c>
      <c r="N38" s="299" t="s">
        <v>491</v>
      </c>
      <c r="O38" s="293"/>
    </row>
    <row r="39" spans="1:16">
      <c r="A39" s="248"/>
      <c r="B39" s="244"/>
      <c r="C39" s="244"/>
      <c r="D39" s="244"/>
      <c r="E39" s="244"/>
      <c r="F39" s="244"/>
      <c r="G39" s="1130" t="s">
        <v>510</v>
      </c>
      <c r="H39" s="1131"/>
      <c r="I39" s="1131"/>
      <c r="J39" s="1132"/>
      <c r="K39" s="300">
        <v>-461719</v>
      </c>
      <c r="L39" s="300">
        <v>-6609</v>
      </c>
      <c r="M39" s="301">
        <v>-4508</v>
      </c>
      <c r="N39" s="302">
        <v>46.6</v>
      </c>
      <c r="O39" s="293"/>
    </row>
    <row r="40" spans="1:16" ht="27" customHeight="1">
      <c r="A40" s="248"/>
      <c r="B40" s="244"/>
      <c r="C40" s="244"/>
      <c r="D40" s="244"/>
      <c r="E40" s="244"/>
      <c r="F40" s="244"/>
      <c r="G40" s="1127" t="s">
        <v>511</v>
      </c>
      <c r="H40" s="1128"/>
      <c r="I40" s="1128"/>
      <c r="J40" s="1129"/>
      <c r="K40" s="300">
        <v>-4536764</v>
      </c>
      <c r="L40" s="300">
        <v>-64943</v>
      </c>
      <c r="M40" s="301">
        <v>-41714</v>
      </c>
      <c r="N40" s="302">
        <v>55.7</v>
      </c>
      <c r="O40" s="293"/>
    </row>
    <row r="41" spans="1:16">
      <c r="A41" s="248"/>
      <c r="B41" s="244"/>
      <c r="C41" s="244"/>
      <c r="D41" s="244"/>
      <c r="E41" s="244"/>
      <c r="F41" s="244"/>
      <c r="G41" s="1133" t="s">
        <v>283</v>
      </c>
      <c r="H41" s="1134"/>
      <c r="I41" s="1134"/>
      <c r="J41" s="1135"/>
      <c r="K41" s="294">
        <v>1619474</v>
      </c>
      <c r="L41" s="300">
        <v>23182</v>
      </c>
      <c r="M41" s="301">
        <v>16746</v>
      </c>
      <c r="N41" s="302">
        <v>38.4</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20" t="s">
        <v>481</v>
      </c>
      <c r="J49" s="1122" t="s">
        <v>515</v>
      </c>
      <c r="K49" s="1123"/>
      <c r="L49" s="1123"/>
      <c r="M49" s="1123"/>
      <c r="N49" s="1124"/>
    </row>
    <row r="50" spans="1:14">
      <c r="A50" s="248"/>
      <c r="B50" s="244"/>
      <c r="C50" s="244"/>
      <c r="D50" s="244"/>
      <c r="E50" s="244"/>
      <c r="F50" s="244"/>
      <c r="G50" s="312"/>
      <c r="H50" s="313"/>
      <c r="I50" s="1121"/>
      <c r="J50" s="314" t="s">
        <v>516</v>
      </c>
      <c r="K50" s="315" t="s">
        <v>517</v>
      </c>
      <c r="L50" s="316" t="s">
        <v>518</v>
      </c>
      <c r="M50" s="317" t="s">
        <v>519</v>
      </c>
      <c r="N50" s="318" t="s">
        <v>520</v>
      </c>
    </row>
    <row r="51" spans="1:14">
      <c r="A51" s="248"/>
      <c r="B51" s="244"/>
      <c r="C51" s="244"/>
      <c r="D51" s="244"/>
      <c r="E51" s="244"/>
      <c r="F51" s="244"/>
      <c r="G51" s="310" t="s">
        <v>521</v>
      </c>
      <c r="H51" s="311"/>
      <c r="I51" s="319">
        <v>4101787</v>
      </c>
      <c r="J51" s="320">
        <v>58695</v>
      </c>
      <c r="K51" s="321">
        <v>15.2</v>
      </c>
      <c r="L51" s="322">
        <v>66876</v>
      </c>
      <c r="M51" s="323">
        <v>-5.5</v>
      </c>
      <c r="N51" s="324">
        <v>20.7</v>
      </c>
    </row>
    <row r="52" spans="1:14">
      <c r="A52" s="248"/>
      <c r="B52" s="244"/>
      <c r="C52" s="244"/>
      <c r="D52" s="244"/>
      <c r="E52" s="244"/>
      <c r="F52" s="244"/>
      <c r="G52" s="325"/>
      <c r="H52" s="326" t="s">
        <v>522</v>
      </c>
      <c r="I52" s="327">
        <v>1917029</v>
      </c>
      <c r="J52" s="328">
        <v>27432</v>
      </c>
      <c r="K52" s="329">
        <v>-24</v>
      </c>
      <c r="L52" s="330">
        <v>36310</v>
      </c>
      <c r="M52" s="331">
        <v>-11.2</v>
      </c>
      <c r="N52" s="332">
        <v>-12.8</v>
      </c>
    </row>
    <row r="53" spans="1:14">
      <c r="A53" s="248"/>
      <c r="B53" s="244"/>
      <c r="C53" s="244"/>
      <c r="D53" s="244"/>
      <c r="E53" s="244"/>
      <c r="F53" s="244"/>
      <c r="G53" s="310" t="s">
        <v>523</v>
      </c>
      <c r="H53" s="311"/>
      <c r="I53" s="319">
        <v>3481845</v>
      </c>
      <c r="J53" s="320">
        <v>50216</v>
      </c>
      <c r="K53" s="321">
        <v>-14.4</v>
      </c>
      <c r="L53" s="322">
        <v>51704</v>
      </c>
      <c r="M53" s="323">
        <v>-22.7</v>
      </c>
      <c r="N53" s="324">
        <v>8.3000000000000007</v>
      </c>
    </row>
    <row r="54" spans="1:14">
      <c r="A54" s="248"/>
      <c r="B54" s="244"/>
      <c r="C54" s="244"/>
      <c r="D54" s="244"/>
      <c r="E54" s="244"/>
      <c r="F54" s="244"/>
      <c r="G54" s="325"/>
      <c r="H54" s="326" t="s">
        <v>522</v>
      </c>
      <c r="I54" s="327">
        <v>1580160</v>
      </c>
      <c r="J54" s="328">
        <v>22789</v>
      </c>
      <c r="K54" s="329">
        <v>-16.899999999999999</v>
      </c>
      <c r="L54" s="330">
        <v>26896</v>
      </c>
      <c r="M54" s="331">
        <v>-25.9</v>
      </c>
      <c r="N54" s="332">
        <v>9</v>
      </c>
    </row>
    <row r="55" spans="1:14">
      <c r="A55" s="248"/>
      <c r="B55" s="244"/>
      <c r="C55" s="244"/>
      <c r="D55" s="244"/>
      <c r="E55" s="244"/>
      <c r="F55" s="244"/>
      <c r="G55" s="310" t="s">
        <v>524</v>
      </c>
      <c r="H55" s="311"/>
      <c r="I55" s="319">
        <v>4309767</v>
      </c>
      <c r="J55" s="320">
        <v>61063</v>
      </c>
      <c r="K55" s="321">
        <v>21.6</v>
      </c>
      <c r="L55" s="322">
        <v>52678</v>
      </c>
      <c r="M55" s="323">
        <v>1.9</v>
      </c>
      <c r="N55" s="324">
        <v>19.7</v>
      </c>
    </row>
    <row r="56" spans="1:14">
      <c r="A56" s="248"/>
      <c r="B56" s="244"/>
      <c r="C56" s="244"/>
      <c r="D56" s="244"/>
      <c r="E56" s="244"/>
      <c r="F56" s="244"/>
      <c r="G56" s="325"/>
      <c r="H56" s="326" t="s">
        <v>522</v>
      </c>
      <c r="I56" s="327">
        <v>1593532</v>
      </c>
      <c r="J56" s="328">
        <v>22578</v>
      </c>
      <c r="K56" s="329">
        <v>-0.9</v>
      </c>
      <c r="L56" s="330">
        <v>30185</v>
      </c>
      <c r="M56" s="331">
        <v>12.2</v>
      </c>
      <c r="N56" s="332">
        <v>-13.1</v>
      </c>
    </row>
    <row r="57" spans="1:14">
      <c r="A57" s="248"/>
      <c r="B57" s="244"/>
      <c r="C57" s="244"/>
      <c r="D57" s="244"/>
      <c r="E57" s="244"/>
      <c r="F57" s="244"/>
      <c r="G57" s="310" t="s">
        <v>525</v>
      </c>
      <c r="H57" s="311"/>
      <c r="I57" s="319">
        <v>4368082</v>
      </c>
      <c r="J57" s="320">
        <v>62172</v>
      </c>
      <c r="K57" s="321">
        <v>1.8</v>
      </c>
      <c r="L57" s="322">
        <v>69560</v>
      </c>
      <c r="M57" s="323">
        <v>32</v>
      </c>
      <c r="N57" s="324">
        <v>-30.2</v>
      </c>
    </row>
    <row r="58" spans="1:14">
      <c r="A58" s="248"/>
      <c r="B58" s="244"/>
      <c r="C58" s="244"/>
      <c r="D58" s="244"/>
      <c r="E58" s="244"/>
      <c r="F58" s="244"/>
      <c r="G58" s="325"/>
      <c r="H58" s="326" t="s">
        <v>522</v>
      </c>
      <c r="I58" s="327">
        <v>2005735</v>
      </c>
      <c r="J58" s="328">
        <v>28548</v>
      </c>
      <c r="K58" s="329">
        <v>26.4</v>
      </c>
      <c r="L58" s="330">
        <v>35305</v>
      </c>
      <c r="M58" s="331">
        <v>17</v>
      </c>
      <c r="N58" s="332">
        <v>9.4</v>
      </c>
    </row>
    <row r="59" spans="1:14">
      <c r="A59" s="248"/>
      <c r="B59" s="244"/>
      <c r="C59" s="244"/>
      <c r="D59" s="244"/>
      <c r="E59" s="244"/>
      <c r="F59" s="244"/>
      <c r="G59" s="310" t="s">
        <v>526</v>
      </c>
      <c r="H59" s="311"/>
      <c r="I59" s="319">
        <v>2842296</v>
      </c>
      <c r="J59" s="320">
        <v>40687</v>
      </c>
      <c r="K59" s="321">
        <v>-34.6</v>
      </c>
      <c r="L59" s="322">
        <v>65988</v>
      </c>
      <c r="M59" s="323">
        <v>-5.0999999999999996</v>
      </c>
      <c r="N59" s="324">
        <v>-29.5</v>
      </c>
    </row>
    <row r="60" spans="1:14">
      <c r="A60" s="248"/>
      <c r="B60" s="244"/>
      <c r="C60" s="244"/>
      <c r="D60" s="244"/>
      <c r="E60" s="244"/>
      <c r="F60" s="244"/>
      <c r="G60" s="325"/>
      <c r="H60" s="326" t="s">
        <v>522</v>
      </c>
      <c r="I60" s="333">
        <v>1320769</v>
      </c>
      <c r="J60" s="328">
        <v>18906</v>
      </c>
      <c r="K60" s="329">
        <v>-33.799999999999997</v>
      </c>
      <c r="L60" s="330">
        <v>36473</v>
      </c>
      <c r="M60" s="331">
        <v>3.3</v>
      </c>
      <c r="N60" s="332">
        <v>-37.1</v>
      </c>
    </row>
    <row r="61" spans="1:14">
      <c r="A61" s="248"/>
      <c r="B61" s="244"/>
      <c r="C61" s="244"/>
      <c r="D61" s="244"/>
      <c r="E61" s="244"/>
      <c r="F61" s="244"/>
      <c r="G61" s="310" t="s">
        <v>527</v>
      </c>
      <c r="H61" s="334"/>
      <c r="I61" s="335">
        <v>3820755</v>
      </c>
      <c r="J61" s="336">
        <v>54567</v>
      </c>
      <c r="K61" s="337">
        <v>-2.1</v>
      </c>
      <c r="L61" s="338">
        <v>61361</v>
      </c>
      <c r="M61" s="339">
        <v>0.1</v>
      </c>
      <c r="N61" s="324">
        <v>-2.2000000000000002</v>
      </c>
    </row>
    <row r="62" spans="1:14">
      <c r="A62" s="248"/>
      <c r="B62" s="244"/>
      <c r="C62" s="244"/>
      <c r="D62" s="244"/>
      <c r="E62" s="244"/>
      <c r="F62" s="244"/>
      <c r="G62" s="325"/>
      <c r="H62" s="326" t="s">
        <v>522</v>
      </c>
      <c r="I62" s="327">
        <v>1683445</v>
      </c>
      <c r="J62" s="328">
        <v>24051</v>
      </c>
      <c r="K62" s="329">
        <v>-9.8000000000000007</v>
      </c>
      <c r="L62" s="330">
        <v>33034</v>
      </c>
      <c r="M62" s="331">
        <v>-0.9</v>
      </c>
      <c r="N62" s="332">
        <v>-8.9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45" t="s">
        <v>3</v>
      </c>
      <c r="D47" s="1145"/>
      <c r="E47" s="1146"/>
      <c r="F47" s="11">
        <v>11</v>
      </c>
      <c r="G47" s="12">
        <v>13.48</v>
      </c>
      <c r="H47" s="12">
        <v>15.24</v>
      </c>
      <c r="I47" s="12">
        <v>17.71</v>
      </c>
      <c r="J47" s="13">
        <v>19.32</v>
      </c>
    </row>
    <row r="48" spans="2:10" ht="57.75" customHeight="1">
      <c r="B48" s="14"/>
      <c r="C48" s="1147" t="s">
        <v>4</v>
      </c>
      <c r="D48" s="1147"/>
      <c r="E48" s="1148"/>
      <c r="F48" s="15">
        <v>5.28</v>
      </c>
      <c r="G48" s="16">
        <v>4.8</v>
      </c>
      <c r="H48" s="16">
        <v>5.26</v>
      </c>
      <c r="I48" s="16">
        <v>4.5999999999999996</v>
      </c>
      <c r="J48" s="17">
        <v>4.97</v>
      </c>
    </row>
    <row r="49" spans="2:10" ht="57.75" customHeight="1" thickBot="1">
      <c r="B49" s="18"/>
      <c r="C49" s="1149" t="s">
        <v>5</v>
      </c>
      <c r="D49" s="1149"/>
      <c r="E49" s="1150"/>
      <c r="F49" s="19">
        <v>6.84</v>
      </c>
      <c r="G49" s="20">
        <v>4.57</v>
      </c>
      <c r="H49" s="20">
        <v>4.71</v>
      </c>
      <c r="I49" s="20">
        <v>2.16</v>
      </c>
      <c r="J49" s="21">
        <v>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57" t="s">
        <v>534</v>
      </c>
      <c r="D34" s="1157"/>
      <c r="E34" s="1158"/>
      <c r="F34" s="32">
        <v>5.27</v>
      </c>
      <c r="G34" s="33">
        <v>4.79</v>
      </c>
      <c r="H34" s="33">
        <v>5.26</v>
      </c>
      <c r="I34" s="33">
        <v>4.5999999999999996</v>
      </c>
      <c r="J34" s="34">
        <v>4.97</v>
      </c>
      <c r="K34" s="22"/>
      <c r="L34" s="22"/>
      <c r="M34" s="22"/>
      <c r="N34" s="22"/>
      <c r="O34" s="22"/>
      <c r="P34" s="22"/>
    </row>
    <row r="35" spans="1:16" ht="39" customHeight="1">
      <c r="A35" s="22"/>
      <c r="B35" s="35"/>
      <c r="C35" s="1151" t="s">
        <v>535</v>
      </c>
      <c r="D35" s="1152"/>
      <c r="E35" s="1153"/>
      <c r="F35" s="36">
        <v>0.95</v>
      </c>
      <c r="G35" s="37">
        <v>2.4900000000000002</v>
      </c>
      <c r="H35" s="37">
        <v>3.66</v>
      </c>
      <c r="I35" s="37">
        <v>4.67</v>
      </c>
      <c r="J35" s="38">
        <v>4.46</v>
      </c>
      <c r="K35" s="22"/>
      <c r="L35" s="22"/>
      <c r="M35" s="22"/>
      <c r="N35" s="22"/>
      <c r="O35" s="22"/>
      <c r="P35" s="22"/>
    </row>
    <row r="36" spans="1:16" ht="39" customHeight="1">
      <c r="A36" s="22"/>
      <c r="B36" s="35"/>
      <c r="C36" s="1151" t="s">
        <v>536</v>
      </c>
      <c r="D36" s="1152"/>
      <c r="E36" s="1153"/>
      <c r="F36" s="36">
        <v>3.31</v>
      </c>
      <c r="G36" s="37">
        <v>2.98</v>
      </c>
      <c r="H36" s="37">
        <v>2.68</v>
      </c>
      <c r="I36" s="37">
        <v>2.37</v>
      </c>
      <c r="J36" s="38">
        <v>1.89</v>
      </c>
      <c r="K36" s="22"/>
      <c r="L36" s="22"/>
      <c r="M36" s="22"/>
      <c r="N36" s="22"/>
      <c r="O36" s="22"/>
      <c r="P36" s="22"/>
    </row>
    <row r="37" spans="1:16" ht="39" customHeight="1">
      <c r="A37" s="22"/>
      <c r="B37" s="35"/>
      <c r="C37" s="1151" t="s">
        <v>537</v>
      </c>
      <c r="D37" s="1152"/>
      <c r="E37" s="1153"/>
      <c r="F37" s="36">
        <v>0.64</v>
      </c>
      <c r="G37" s="37">
        <v>0.64</v>
      </c>
      <c r="H37" s="37">
        <v>0.63</v>
      </c>
      <c r="I37" s="37">
        <v>0.7</v>
      </c>
      <c r="J37" s="38">
        <v>0.8</v>
      </c>
      <c r="K37" s="22"/>
      <c r="L37" s="22"/>
      <c r="M37" s="22"/>
      <c r="N37" s="22"/>
      <c r="O37" s="22"/>
      <c r="P37" s="22"/>
    </row>
    <row r="38" spans="1:16" ht="39" customHeight="1">
      <c r="A38" s="22"/>
      <c r="B38" s="35"/>
      <c r="C38" s="1151" t="s">
        <v>538</v>
      </c>
      <c r="D38" s="1152"/>
      <c r="E38" s="1153"/>
      <c r="F38" s="36">
        <v>0.08</v>
      </c>
      <c r="G38" s="37">
        <v>0.06</v>
      </c>
      <c r="H38" s="37">
        <v>0.32</v>
      </c>
      <c r="I38" s="37">
        <v>0.12</v>
      </c>
      <c r="J38" s="38">
        <v>0.36</v>
      </c>
      <c r="K38" s="22"/>
      <c r="L38" s="22"/>
      <c r="M38" s="22"/>
      <c r="N38" s="22"/>
      <c r="O38" s="22"/>
      <c r="P38" s="22"/>
    </row>
    <row r="39" spans="1:16" ht="39" customHeight="1">
      <c r="A39" s="22"/>
      <c r="B39" s="35"/>
      <c r="C39" s="1151" t="s">
        <v>539</v>
      </c>
      <c r="D39" s="1152"/>
      <c r="E39" s="1153"/>
      <c r="F39" s="36">
        <v>0</v>
      </c>
      <c r="G39" s="37">
        <v>0.06</v>
      </c>
      <c r="H39" s="37">
        <v>7.0000000000000007E-2</v>
      </c>
      <c r="I39" s="37">
        <v>0.04</v>
      </c>
      <c r="J39" s="38">
        <v>0.05</v>
      </c>
      <c r="K39" s="22"/>
      <c r="L39" s="22"/>
      <c r="M39" s="22"/>
      <c r="N39" s="22"/>
      <c r="O39" s="22"/>
      <c r="P39" s="22"/>
    </row>
    <row r="40" spans="1:16" ht="39" customHeight="1">
      <c r="A40" s="22"/>
      <c r="B40" s="35"/>
      <c r="C40" s="1151" t="s">
        <v>540</v>
      </c>
      <c r="D40" s="1152"/>
      <c r="E40" s="1153"/>
      <c r="F40" s="36">
        <v>0</v>
      </c>
      <c r="G40" s="37">
        <v>0</v>
      </c>
      <c r="H40" s="37">
        <v>0</v>
      </c>
      <c r="I40" s="37">
        <v>0</v>
      </c>
      <c r="J40" s="38">
        <v>0.01</v>
      </c>
      <c r="K40" s="22"/>
      <c r="L40" s="22"/>
      <c r="M40" s="22"/>
      <c r="N40" s="22"/>
      <c r="O40" s="22"/>
      <c r="P40" s="22"/>
    </row>
    <row r="41" spans="1:16" ht="39" customHeight="1">
      <c r="A41" s="22"/>
      <c r="B41" s="35"/>
      <c r="C41" s="1151" t="s">
        <v>541</v>
      </c>
      <c r="D41" s="1152"/>
      <c r="E41" s="1153"/>
      <c r="F41" s="36">
        <v>0.01</v>
      </c>
      <c r="G41" s="37">
        <v>0.22</v>
      </c>
      <c r="H41" s="37">
        <v>0.01</v>
      </c>
      <c r="I41" s="37">
        <v>0.01</v>
      </c>
      <c r="J41" s="38">
        <v>0</v>
      </c>
      <c r="K41" s="22"/>
      <c r="L41" s="22"/>
      <c r="M41" s="22"/>
      <c r="N41" s="22"/>
      <c r="O41" s="22"/>
      <c r="P41" s="22"/>
    </row>
    <row r="42" spans="1:16" ht="39" customHeight="1">
      <c r="A42" s="22"/>
      <c r="B42" s="39"/>
      <c r="C42" s="1151" t="s">
        <v>542</v>
      </c>
      <c r="D42" s="1152"/>
      <c r="E42" s="1153"/>
      <c r="F42" s="36" t="s">
        <v>491</v>
      </c>
      <c r="G42" s="37" t="s">
        <v>491</v>
      </c>
      <c r="H42" s="37" t="s">
        <v>491</v>
      </c>
      <c r="I42" s="37" t="s">
        <v>491</v>
      </c>
      <c r="J42" s="38" t="s">
        <v>491</v>
      </c>
      <c r="K42" s="22"/>
      <c r="L42" s="22"/>
      <c r="M42" s="22"/>
      <c r="N42" s="22"/>
      <c r="O42" s="22"/>
      <c r="P42" s="22"/>
    </row>
    <row r="43" spans="1:16" ht="39" customHeight="1" thickBot="1">
      <c r="A43" s="22"/>
      <c r="B43" s="40"/>
      <c r="C43" s="1154" t="s">
        <v>543</v>
      </c>
      <c r="D43" s="1155"/>
      <c r="E43" s="115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67" t="s">
        <v>11</v>
      </c>
      <c r="C45" s="1168"/>
      <c r="D45" s="58"/>
      <c r="E45" s="1173" t="s">
        <v>12</v>
      </c>
      <c r="F45" s="1173"/>
      <c r="G45" s="1173"/>
      <c r="H45" s="1173"/>
      <c r="I45" s="1173"/>
      <c r="J45" s="1174"/>
      <c r="K45" s="59">
        <v>4364</v>
      </c>
      <c r="L45" s="60">
        <v>4201</v>
      </c>
      <c r="M45" s="60">
        <v>4310</v>
      </c>
      <c r="N45" s="60">
        <v>4353</v>
      </c>
      <c r="O45" s="61">
        <v>4342</v>
      </c>
      <c r="P45" s="48"/>
      <c r="Q45" s="48"/>
      <c r="R45" s="48"/>
      <c r="S45" s="48"/>
      <c r="T45" s="48"/>
      <c r="U45" s="48"/>
    </row>
    <row r="46" spans="1:21" ht="30.75" customHeight="1">
      <c r="A46" s="48"/>
      <c r="B46" s="1169"/>
      <c r="C46" s="1170"/>
      <c r="D46" s="62"/>
      <c r="E46" s="1161" t="s">
        <v>13</v>
      </c>
      <c r="F46" s="1161"/>
      <c r="G46" s="1161"/>
      <c r="H46" s="1161"/>
      <c r="I46" s="1161"/>
      <c r="J46" s="1162"/>
      <c r="K46" s="63" t="s">
        <v>491</v>
      </c>
      <c r="L46" s="64" t="s">
        <v>491</v>
      </c>
      <c r="M46" s="64" t="s">
        <v>491</v>
      </c>
      <c r="N46" s="64" t="s">
        <v>491</v>
      </c>
      <c r="O46" s="65" t="s">
        <v>491</v>
      </c>
      <c r="P46" s="48"/>
      <c r="Q46" s="48"/>
      <c r="R46" s="48"/>
      <c r="S46" s="48"/>
      <c r="T46" s="48"/>
      <c r="U46" s="48"/>
    </row>
    <row r="47" spans="1:21" ht="30.75" customHeight="1">
      <c r="A47" s="48"/>
      <c r="B47" s="1169"/>
      <c r="C47" s="1170"/>
      <c r="D47" s="62"/>
      <c r="E47" s="1161" t="s">
        <v>14</v>
      </c>
      <c r="F47" s="1161"/>
      <c r="G47" s="1161"/>
      <c r="H47" s="1161"/>
      <c r="I47" s="1161"/>
      <c r="J47" s="1162"/>
      <c r="K47" s="63" t="s">
        <v>491</v>
      </c>
      <c r="L47" s="64" t="s">
        <v>491</v>
      </c>
      <c r="M47" s="64" t="s">
        <v>491</v>
      </c>
      <c r="N47" s="64" t="s">
        <v>491</v>
      </c>
      <c r="O47" s="65" t="s">
        <v>491</v>
      </c>
      <c r="P47" s="48"/>
      <c r="Q47" s="48"/>
      <c r="R47" s="48"/>
      <c r="S47" s="48"/>
      <c r="T47" s="48"/>
      <c r="U47" s="48"/>
    </row>
    <row r="48" spans="1:21" ht="30.75" customHeight="1">
      <c r="A48" s="48"/>
      <c r="B48" s="1169"/>
      <c r="C48" s="1170"/>
      <c r="D48" s="62"/>
      <c r="E48" s="1161" t="s">
        <v>15</v>
      </c>
      <c r="F48" s="1161"/>
      <c r="G48" s="1161"/>
      <c r="H48" s="1161"/>
      <c r="I48" s="1161"/>
      <c r="J48" s="1162"/>
      <c r="K48" s="63">
        <v>1650</v>
      </c>
      <c r="L48" s="64">
        <v>1630</v>
      </c>
      <c r="M48" s="64">
        <v>1538</v>
      </c>
      <c r="N48" s="64">
        <v>1491</v>
      </c>
      <c r="O48" s="65">
        <v>1403</v>
      </c>
      <c r="P48" s="48"/>
      <c r="Q48" s="48"/>
      <c r="R48" s="48"/>
      <c r="S48" s="48"/>
      <c r="T48" s="48"/>
      <c r="U48" s="48"/>
    </row>
    <row r="49" spans="1:21" ht="30.75" customHeight="1">
      <c r="A49" s="48"/>
      <c r="B49" s="1169"/>
      <c r="C49" s="1170"/>
      <c r="D49" s="62"/>
      <c r="E49" s="1161" t="s">
        <v>16</v>
      </c>
      <c r="F49" s="1161"/>
      <c r="G49" s="1161"/>
      <c r="H49" s="1161"/>
      <c r="I49" s="1161"/>
      <c r="J49" s="1162"/>
      <c r="K49" s="63">
        <v>745</v>
      </c>
      <c r="L49" s="64">
        <v>758</v>
      </c>
      <c r="M49" s="64">
        <v>749</v>
      </c>
      <c r="N49" s="64">
        <v>790</v>
      </c>
      <c r="O49" s="65">
        <v>813</v>
      </c>
      <c r="P49" s="48"/>
      <c r="Q49" s="48"/>
      <c r="R49" s="48"/>
      <c r="S49" s="48"/>
      <c r="T49" s="48"/>
      <c r="U49" s="48"/>
    </row>
    <row r="50" spans="1:21" ht="30.75" customHeight="1">
      <c r="A50" s="48"/>
      <c r="B50" s="1169"/>
      <c r="C50" s="1170"/>
      <c r="D50" s="62"/>
      <c r="E50" s="1161" t="s">
        <v>17</v>
      </c>
      <c r="F50" s="1161"/>
      <c r="G50" s="1161"/>
      <c r="H50" s="1161"/>
      <c r="I50" s="1161"/>
      <c r="J50" s="1162"/>
      <c r="K50" s="63">
        <v>139</v>
      </c>
      <c r="L50" s="64">
        <v>121</v>
      </c>
      <c r="M50" s="64">
        <v>115</v>
      </c>
      <c r="N50" s="64">
        <v>104</v>
      </c>
      <c r="O50" s="65">
        <v>60</v>
      </c>
      <c r="P50" s="48"/>
      <c r="Q50" s="48"/>
      <c r="R50" s="48"/>
      <c r="S50" s="48"/>
      <c r="T50" s="48"/>
      <c r="U50" s="48"/>
    </row>
    <row r="51" spans="1:21" ht="30.75" customHeight="1">
      <c r="A51" s="48"/>
      <c r="B51" s="1171"/>
      <c r="C51" s="1172"/>
      <c r="D51" s="66"/>
      <c r="E51" s="1161" t="s">
        <v>18</v>
      </c>
      <c r="F51" s="1161"/>
      <c r="G51" s="1161"/>
      <c r="H51" s="1161"/>
      <c r="I51" s="1161"/>
      <c r="J51" s="1162"/>
      <c r="K51" s="63">
        <v>0</v>
      </c>
      <c r="L51" s="64" t="s">
        <v>491</v>
      </c>
      <c r="M51" s="64" t="s">
        <v>491</v>
      </c>
      <c r="N51" s="64" t="s">
        <v>491</v>
      </c>
      <c r="O51" s="65" t="s">
        <v>491</v>
      </c>
      <c r="P51" s="48"/>
      <c r="Q51" s="48"/>
      <c r="R51" s="48"/>
      <c r="S51" s="48"/>
      <c r="T51" s="48"/>
      <c r="U51" s="48"/>
    </row>
    <row r="52" spans="1:21" ht="30.75" customHeight="1">
      <c r="A52" s="48"/>
      <c r="B52" s="1159" t="s">
        <v>19</v>
      </c>
      <c r="C52" s="1160"/>
      <c r="D52" s="66"/>
      <c r="E52" s="1161" t="s">
        <v>20</v>
      </c>
      <c r="F52" s="1161"/>
      <c r="G52" s="1161"/>
      <c r="H52" s="1161"/>
      <c r="I52" s="1161"/>
      <c r="J52" s="1162"/>
      <c r="K52" s="63">
        <v>4198</v>
      </c>
      <c r="L52" s="64">
        <v>4239</v>
      </c>
      <c r="M52" s="64">
        <v>4416</v>
      </c>
      <c r="N52" s="64">
        <v>4512</v>
      </c>
      <c r="O52" s="65">
        <v>4999</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2700</v>
      </c>
      <c r="L53" s="69">
        <v>2471</v>
      </c>
      <c r="M53" s="69">
        <v>2296</v>
      </c>
      <c r="N53" s="69">
        <v>2226</v>
      </c>
      <c r="O53" s="70">
        <v>1619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2016-04-20T23:58:19Z</cp:lastPrinted>
  <dcterms:created xsi:type="dcterms:W3CDTF">2016-02-15T01:22:13Z</dcterms:created>
  <dcterms:modified xsi:type="dcterms:W3CDTF">2016-05-02T10:52:58Z</dcterms:modified>
</cp:coreProperties>
</file>