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CSl-FSV01\userprofile$\24354\Desktop\【財政状況資料集】_202096_伊那市_2021\"/>
    </mc:Choice>
  </mc:AlternateContent>
  <bookViews>
    <workbookView xWindow="-120" yWindow="-120" windowWidth="20730" windowHeight="11160" firstSheet="13"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C36" i="10"/>
  <c r="BE35" i="10"/>
  <c r="BE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<sst xmlns="http://schemas.openxmlformats.org/spreadsheetml/2006/main" count="1124" uniqueCount="619">
  <si>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</si>
  <si>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</si>
  <si>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</si>
  <si>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</si>
  <si>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</si>
  <si>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</si>
  <si>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</si>
  <si>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</si>
  <si>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</si>
  <si>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</si>
  <si>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</si>
  <si>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</si>
  <si>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</si>
  <si>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</si>
  <si>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</si>
  <si>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</si>
  <si>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</si>
  <si>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</si>
  <si>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</si>
  <si>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</si>
  <si>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</si>
  <si>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</si>
  <si>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</si>
  <si>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</si>
  <si>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</si>
  <si>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</si>
  <si>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</si>
  <si>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</si>
  <si>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</si>
  <si>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</si>
  <si>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</si>
  <si>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</si>
  <si>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</si>
  <si>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</si>
  <si>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</si>
  <si>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</si>
  <si>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</si>
  <si>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</si>
  <si>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</si>
  <si>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</si>
  <si>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</si>
  <si>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</si>
  <si>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</si>
  <si>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</si>
  <si>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</si>
  <si>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</si>
  <si>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</si>
  <si>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</si>
  <si>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</si>
  <si>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</si>
  <si>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</si>
  <si>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</si>
  <si>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</si>
  <si>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</si>
  <si>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</si>
  <si>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</si>
  <si>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</si>
  <si>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</si>
  <si>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</si>
  <si>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</si>
  <si>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</si>
  <si>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</si>
  <si>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</si>
  <si>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</si>
  <si>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</si>
  <si>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</si>
  <si>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</si>
  <si>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</si>
  <si>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</si>
  <si>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</si>
  <si>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</si>
  <si>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</si>
  <si>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</si>
  <si>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</si>
  <si>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</si>
  <si>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</si>
  <si>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</si>
  <si>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</si>
  <si>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</si>
  <si>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</si>
  <si>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</si>
  <si>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</si>
  <si>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</si>
  <si>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</si>
  <si>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</si>
  <si>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</si>
  <si>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</si>
  <si>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</si>
  <si>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</si>
  <si>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</si>
  <si>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</si>
  <si>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</si>
  <si>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</si>
  <si>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</si>
  <si>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</si>
  <si>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</si>
  <si>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</si>
  <si>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</si>
  <si>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</si>
  <si>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</si>
  <si>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</si>
  <si>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</si>
  <si>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</si>
  <si>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</si>
  <si>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</si>
  <si>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</si>
  <si>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</si>
  <si>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</si>
  <si>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</si>
  <si>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</si>
  <si>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</si>
  <si>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</si>
  <si>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</si>
  <si>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</si>
  <si>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</si>
  <si>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</si>
  <si>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</si>
  <si>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</si>
  <si>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</si>
  <si>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</si>
  <si>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</si>
  <si>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</si>
  <si>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</si>
  <si>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</si>
  <si>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</si>
  <si>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</si>
  <si>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</si>
  <si>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</si>
  <si>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</si>
  <si>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</si>
  <si>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</si>
  <si>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</si>
  <si>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</si>
  <si>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</si>
  <si>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</si>
  <si>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</si>
  <si>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</si>
  <si>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</si>
  <si>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</si>
  <si>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</si>
  <si>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</si>
  <si>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</si>
  <si>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</si>
  <si>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</si>
  <si>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</si>
  <si>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</si>
  <si>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</si>
  <si>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</si>
  <si>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</si>
  <si>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</si>
  <si>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</si>
  <si>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</si>
  <si>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</si>
  <si>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</si>
  <si>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</si>
  <si>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</si>
  <si>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</si>
  <si>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</si>
  <si>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</si>
  <si>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</si>
  <si>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</si>
  <si>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</si>
  <si>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</si>
  <si>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</si>
  <si>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</si>
  <si>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</si>
  <si>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</si>
  <si>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</si>
  <si>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</si>
  <si>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</si>
  <si>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</si>
  <si>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</si>
  <si>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</si>
  <si>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</si>
  <si>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</si>
  <si>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</si>
  <si>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</si>
  <si>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</si>
  <si>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</si>
  <si>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</si>
  <si>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</si>
  <si>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</si>
  <si>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</si>
  <si>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</si>
  <si>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</si>
  <si>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</si>
  <si>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</si>
  <si>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</si>
  <si>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</si>
  <si>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</si>
  <si>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</si>
  <si>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</si>
  <si>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</si>
  <si>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</si>
  <si>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</si>
  <si>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</si>
  <si>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</si>
  <si>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</si>
  <si>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</si>
  <si>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</si>
  <si>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</si>
  <si>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</si>
  <si>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</si>
  <si>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</si>
  <si>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</si>
  <si>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</si>
  <si>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</si>
  <si>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</si>
  <si>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</si>
  <si>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</si>
  <si>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</si>
  <si>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</si>
  <si>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</si>
  <si>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</si>
  <si>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</si>
  <si>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長野県伊那市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</si>
  <si>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</si>
  <si>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</si>
  <si>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</si>
  <si>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</si>
  <si>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</si>
  <si>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</si>
  <si>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</si>
  <si>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</si>
  <si>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</si>
  <si>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</si>
  <si>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</si>
  <si>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</si>
  <si>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</si>
  <si>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</si>
  <si>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</si>
  <si>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</si>
  <si>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</si>
  <si>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</si>
  <si>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</si>
  <si>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</si>
  <si>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</si>
  <si>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</si>
  <si>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</si>
  <si>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</si>
  <si>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</si>
  <si>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</si>
  <si>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</si>
  <si>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</si>
  <si>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</si>
  <si>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</si>
  <si>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</si>
  <si>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</si>
  <si>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</si>
  <si>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</si>
  <si>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</si>
  <si>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</si>
  <si>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</si>
  <si>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</si>
  <si>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</si>
  <si>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</si>
  <si>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</si>
  <si>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</si>
  <si>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</si>
  <si>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</si>
  <si>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</si>
  <si>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</si>
  <si>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</si>
  <si>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</si>
  <si>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</si>
  <si>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</si>
  <si>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</si>
  <si>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</si>
  <si>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</si>
  <si>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</si>
  <si>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</si>
  <si>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</si>
  <si>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</si>
  <si>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</si>
  <si>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</si>
  <si>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</si>
  <si>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</si>
  <si>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</si>
  <si>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</si>
  <si>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</si>
  <si>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</si>
  <si>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</si>
  <si>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</si>
  <si>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</si>
  <si>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</si>
  <si>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</si>
  <si>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</si>
  <si>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</si>
  <si>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</si>
  <si>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</si>
  <si>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</si>
  <si>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</si>
  <si>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</si>
  <si>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</si>
  <si>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</si>
  <si>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</si>
  <si>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</si>
  <si>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</si>
  <si>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</si>
  <si>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</si>
  <si>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</si>
  <si>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</si>
  <si>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</si>
  <si>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</si>
  <si>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</si>
  <si>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</si>
  <si>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</si>
  <si>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</si>
  <si>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</si>
  <si>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</si>
  <si>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</si>
  <si>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</si>
  <si>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</si>
  <si>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</si>
  <si>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</si>
  <si>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</si>
  <si>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</si>
  <si>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</si>
  <si>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</si>
  <si>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</si>
  <si>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</si>
  <si>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</si>
  <si>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</si>
  <si>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</si>
  <si>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</si>
  <si>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</si>
  <si>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</si>
  <si>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</si>
  <si>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</si>
  <si>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</si>
  <si>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</si>
  <si>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</si>
  <si>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</si>
  <si>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</si>
  <si>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</si>
  <si>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</si>
  <si>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</si>
  <si>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</si>
  <si>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</si>
  <si>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駐車場整備</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</si>
  <si>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</si>
  <si>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</si>
  <si>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</si>
  <si>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</si>
  <si>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</si>
  <si>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</si>
  <si>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</si>
  <si>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</si>
  <si>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</si>
  <si>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</si>
  <si>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</si>
  <si>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</si>
  <si>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</si>
  <si>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</si>
  <si>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</si>
  <si>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</si>
  <si>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</si>
  <si>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</si>
  <si>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</si>
  <si>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</si>
  <si>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</si>
  <si>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</si>
  <si>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</si>
  <si>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</si>
  <si>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</si>
  <si>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</si>
  <si>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</si>
  <si>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</si>
  <si>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</si>
  <si>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長野県伊那市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</si>
  <si>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</si>
  <si>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</si>
  <si>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</si>
  <si>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</si>
  <si>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</si>
  <si>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</si>
  <si>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</si>
  <si>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</si>
  <si>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</si>
  <si>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</si>
  <si>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</si>
  <si>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</si>
  <si>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</si>
  <si>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</si>
  <si>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</si>
  <si>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</si>
  <si>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</si>
  <si>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</si>
  <si>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</si>
  <si>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</si>
  <si>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公有財産管理活用事業特別会計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</si>
  <si>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</si>
  <si>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</si>
  <si>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</si>
  <si>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</si>
  <si>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</si>
  <si>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</si>
  <si>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</si>
  <si>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</si>
  <si>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</si>
  <si>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</si>
  <si>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</si>
  <si>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</si>
  <si>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</si>
  <si>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</si>
  <si>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</si>
  <si>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</si>
  <si>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</si>
  <si>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</si>
  <si>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市営駐車場事業特別会計</t>
    <phoneticPr fontId="5"/>
  </si>
  <si>
    <t>水道事業会計</t>
    <phoneticPr fontId="5"/>
  </si>
  <si>
    <t>法適用企業</t>
    <phoneticPr fontId="5"/>
  </si>
  <si>
    <t>下水道事業会計</t>
    <phoneticPr fontId="5"/>
  </si>
  <si>
    <t>自動車運送事業会計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</si>
  <si>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</si>
  <si>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</si>
  <si>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</si>
  <si>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</si>
  <si>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</si>
  <si>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</si>
  <si>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</si>
  <si>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</si>
  <si>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</si>
  <si>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</si>
  <si>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</si>
  <si>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</si>
  <si>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</si>
  <si>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</si>
  <si>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</si>
  <si>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</si>
  <si>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</si>
  <si>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</si>
  <si>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</si>
  <si>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</si>
  <si>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</si>
  <si>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</si>
  <si>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</si>
  <si>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</si>
  <si>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</si>
  <si>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</si>
  <si>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</si>
  <si>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</si>
  <si>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</si>
  <si>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</si>
  <si>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</si>
  <si>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</si>
  <si>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</si>
  <si>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</si>
  <si>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</si>
  <si>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</si>
  <si>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</si>
  <si>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</si>
  <si>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</si>
  <si>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</si>
  <si>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</si>
  <si>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</si>
  <si>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</si>
  <si>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</si>
  <si>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</si>
  <si>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</si>
  <si>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</si>
  <si>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</si>
  <si>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</si>
  <si>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</si>
  <si>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</si>
  <si>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</si>
  <si>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</si>
  <si>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</si>
  <si>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</si>
  <si>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</si>
  <si>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</si>
  <si>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</si>
  <si>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</si>
  <si>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</si>
  <si>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</si>
  <si>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</si>
  <si>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</si>
  <si>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</si>
  <si>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</si>
  <si>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</si>
  <si>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</si>
  <si>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</si>
  <si>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</si>
  <si>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</si>
  <si>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</si>
  <si>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</si>
  <si>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</si>
  <si>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</si>
  <si>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</si>
  <si>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</si>
  <si>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</si>
  <si>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</si>
  <si>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</si>
  <si>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</si>
  <si>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</si>
  <si>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</si>
  <si>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</si>
  <si>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</si>
  <si>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</si>
  <si>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</si>
  <si>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</si>
  <si>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</si>
  <si>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</si>
  <si>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</si>
  <si>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</si>
  <si>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</si>
  <si>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</si>
  <si>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</si>
  <si>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</si>
  <si>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</si>
  <si>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</si>
  <si>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</si>
  <si>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</si>
  <si>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</si>
  <si>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</si>
  <si>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</si>
  <si>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</si>
  <si>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</si>
  <si>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</si>
  <si>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</si>
  <si>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</si>
  <si>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</si>
  <si>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</si>
  <si>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</si>
  <si>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</si>
  <si>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</si>
  <si>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</si>
  <si>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</si>
  <si>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</si>
  <si>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</si>
  <si>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</si>
  <si>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</si>
  <si>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</si>
  <si>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</si>
  <si>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</si>
  <si>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</si>
  <si>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</si>
  <si>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</si>
  <si>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</si>
  <si>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</si>
  <si>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</si>
  <si>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</si>
  <si>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</si>
  <si>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</si>
  <si>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</si>
  <si>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</si>
  <si>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</si>
  <si>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</si>
  <si>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</si>
  <si>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</si>
  <si>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</si>
  <si>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</si>
  <si>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</si>
  <si>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</si>
  <si>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</si>
  <si>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</si>
  <si>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</si>
  <si>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</si>
  <si>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</si>
  <si>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</si>
  <si>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</si>
  <si>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</si>
  <si>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</si>
  <si>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</si>
  <si>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</si>
  <si>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</si>
  <si>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</si>
  <si>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下水道事業会計</t>
  </si>
  <si>
    <t>一般会計</t>
  </si>
  <si>
    <t>水道事業会計</t>
  </si>
  <si>
    <t>自動車運送事業会計</t>
  </si>
  <si>
    <t>介護保険特別会計</t>
  </si>
  <si>
    <t>国民健康保険特別会計</t>
  </si>
  <si>
    <t>後期高齢者医療特別会計</t>
  </si>
  <si>
    <t>公有財産管理活用事業特別会計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</si>
  <si>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</si>
  <si>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</si>
  <si>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</si>
  <si>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</si>
  <si>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</si>
  <si>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</si>
  <si>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</si>
  <si>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</si>
  <si>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</si>
  <si>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</si>
  <si>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</si>
  <si>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</si>
  <si>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上伊那広域連合（ふるさと市町村圏基金事業特別会計）</t>
    <rPh sb="0" eb="3">
      <t>カミイナ</t>
    </rPh>
    <rPh sb="3" eb="5">
      <t>コウイキ</t>
    </rPh>
    <rPh sb="5" eb="7">
      <t>レンゴウ</t>
    </rPh>
    <rPh sb="12" eb="15">
      <t>シチョウソン</t>
    </rPh>
    <rPh sb="15" eb="16">
      <t>ケン</t>
    </rPh>
    <rPh sb="16" eb="18">
      <t>キキン</t>
    </rPh>
    <rPh sb="18" eb="20">
      <t>ジギョウ</t>
    </rPh>
    <rPh sb="20" eb="22">
      <t>トクベツ</t>
    </rPh>
    <rPh sb="22" eb="24">
      <t>カイケイ</t>
    </rPh>
    <phoneticPr fontId="2"/>
  </si>
  <si>
    <t>上伊那広域連合（土木振興事業特別会計）</t>
    <rPh sb="0" eb="7">
      <t>カミイナコウイキレンゴウ</t>
    </rPh>
    <rPh sb="8" eb="10">
      <t>ドボク</t>
    </rPh>
    <rPh sb="10" eb="12">
      <t>シンコウ</t>
    </rPh>
    <rPh sb="12" eb="14">
      <t>ジギョウ</t>
    </rPh>
    <rPh sb="14" eb="16">
      <t>トクベツ</t>
    </rPh>
    <rPh sb="16" eb="18">
      <t>カイケイ</t>
    </rPh>
    <phoneticPr fontId="2"/>
  </si>
  <si>
    <t>伊那中央行政組合（一般会計）</t>
    <rPh sb="0" eb="2">
      <t>イナ</t>
    </rPh>
    <rPh sb="2" eb="4">
      <t>チュウオウ</t>
    </rPh>
    <rPh sb="4" eb="6">
      <t>ギョウセイ</t>
    </rPh>
    <rPh sb="6" eb="8">
      <t>クミアイ</t>
    </rPh>
    <rPh sb="9" eb="11">
      <t>イッパン</t>
    </rPh>
    <rPh sb="11" eb="13">
      <t>カイケイ</t>
    </rPh>
    <phoneticPr fontId="2"/>
  </si>
  <si>
    <t>伊那中央行政組合（伊那中央病院会計）</t>
    <rPh sb="0" eb="2">
      <t>イナ</t>
    </rPh>
    <rPh sb="2" eb="4">
      <t>チュウオウ</t>
    </rPh>
    <rPh sb="4" eb="6">
      <t>ギョウセイ</t>
    </rPh>
    <rPh sb="6" eb="8">
      <t>クミアイ</t>
    </rPh>
    <rPh sb="9" eb="11">
      <t>イナ</t>
    </rPh>
    <rPh sb="11" eb="13">
      <t>チュウオウ</t>
    </rPh>
    <rPh sb="13" eb="15">
      <t>ビョウイン</t>
    </rPh>
    <rPh sb="15" eb="17">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</si>
  <si>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</si>
  <si>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長野県後期高齢者医療広域連合（一般会計）</t>
    <rPh sb="0" eb="3">
      <t>ナガノケン</t>
    </rPh>
    <rPh sb="3" eb="5">
      <t>コウキ</t>
    </rPh>
    <rPh sb="5" eb="8">
      <t>コウレイシャ</t>
    </rPh>
    <rPh sb="8" eb="14">
      <t>イリョウコウイキレンゴウ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</si>
  <si>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4">
      <t>イリョウコウイキレンゴウ</t>
    </rPh>
    <rPh sb="15" eb="22">
      <t>コウキコウレイシャイリョウ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</si>
  <si>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</si>
  <si>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</si>
  <si>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
  </si>
  <si>
    <t>-</t>
    <phoneticPr fontId="2"/>
  </si>
  <si>
    <t>伊那市振興公社</t>
    <rPh sb="0" eb="3">
      <t>イナシ</t>
    </rPh>
    <rPh sb="3" eb="5">
      <t>シンコウ</t>
    </rPh>
    <rPh sb="5" eb="7">
      <t>コウシャ</t>
    </rPh>
    <phoneticPr fontId="2"/>
  </si>
  <si>
    <t>伊那市観光</t>
    <rPh sb="0" eb="3">
      <t>イナシ</t>
    </rPh>
    <rPh sb="3" eb="5">
      <t>カンコウ</t>
    </rPh>
    <phoneticPr fontId="2"/>
  </si>
  <si>
    <t>上伊那産業振興会</t>
    <rPh sb="0" eb="3">
      <t>カミイナ</t>
    </rPh>
    <rPh sb="3" eb="5">
      <t>サンギョウ</t>
    </rPh>
    <rPh sb="5" eb="7">
      <t>シンコウ</t>
    </rPh>
    <rPh sb="7" eb="8">
      <t>カイ</t>
    </rPh>
    <phoneticPr fontId="2"/>
  </si>
  <si>
    <t>ふるさと応援基金</t>
    <rPh sb="4" eb="6">
      <t>オウエン</t>
    </rPh>
    <rPh sb="6" eb="8">
      <t>キキン</t>
    </rPh>
    <phoneticPr fontId="5"/>
  </si>
  <si>
    <t>職員退職手当基金</t>
    <rPh sb="0" eb="2">
      <t>ショクイン</t>
    </rPh>
    <rPh sb="2" eb="4">
      <t>タイショク</t>
    </rPh>
    <rPh sb="4" eb="6">
      <t>テアテ</t>
    </rPh>
    <rPh sb="6" eb="8">
      <t>キキン</t>
    </rPh>
    <phoneticPr fontId="5"/>
  </si>
  <si>
    <t>公共施設等管理基金</t>
    <rPh sb="0" eb="2">
      <t>コウキョウ</t>
    </rPh>
    <rPh sb="2" eb="4">
      <t>シセツ</t>
    </rPh>
    <rPh sb="4" eb="5">
      <t>トウ</t>
    </rPh>
    <rPh sb="5" eb="7">
      <t>カンリ</t>
    </rPh>
    <rPh sb="7" eb="9">
      <t>キキン</t>
    </rPh>
    <phoneticPr fontId="5"/>
  </si>
  <si>
    <t>土地取得基金</t>
    <rPh sb="0" eb="6">
      <t>トチシュトクキキン</t>
    </rPh>
    <phoneticPr fontId="5"/>
  </si>
  <si>
    <t>まちづくり基金</t>
    <rPh sb="5" eb="7">
      <t>キキン</t>
    </rPh>
    <phoneticPr fontId="5"/>
  </si>
  <si>
    <t xml:space="preserve"> </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</si>
  <si>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</si>
  <si>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</si>
  <si>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</si>
  <si>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</si>
  <si>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</si>
  <si>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</si>
  <si>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</si>
  <si>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</si>
  <si>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</si>
  <si>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</si>
  <si>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将来負担比率は、「返すより多く借りない」方針に基づく地方債残高の減少、また、経費削減に取り組んだことなどにより、昨年度に引き続き「数値なし」となった。
有形固定資産減価償却率は令和元年度以前まで上昇傾向であり、類似団体と比べても高い状況であったが、令和２年度、令和３年度と続けて減少し、類似団体平均を下回っている。平成27年度に策定、令和３年度に改訂した公共施設等総合管理計画に基づき実施した施設の適正な維持管理や除却、長寿命化工事などによるものと考えられる。
今後、限られた財源の中で施設を更新していくためには、引き続き施設の統廃合や長寿命化を進めていく必要がある。</t>
    <phoneticPr fontId="5"/>
  </si>
  <si>
    <t>将来負担比率は、「返すより多く借りない」方針に基づく地方債残高の減少、また、経費削減に取り組んだことなどにより、昨年度に引き続き「数値なし」となった。
実質公債費比率は、「返すより多く借りない」方針に基づく地方債残高の減少により、数値が低下傾向にあり、令和３年度は6.9％と昨年度よりも更に0.9ポイント改善したことで、類似団体内平均値の数値を下回った。しかしながら、下水道事業を中心とする公営企業への繰出と病院事業などの一部事務組合への負担が多いことが実質公債費比率を高めている原因であり、今後も同様の状況が続くと考えられることから、引き続き公債費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</si>
</sst>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963C-4BC9-A709-C14CC77E8A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71234</c:v>
                </c:pt>
                <c:pt idx="1">
                  <c:v>67804</c:v>
                </c:pt>
                <c:pt idx="2">
                  <c:v>82683</c:v>
                </c:pt>
                <c:pt idx="3">
                  <c:v>92893</c:v>
                </c:pt>
                <c:pt idx="4">
                  <c:v>91814</c:v>
                </c:pt>
              </c:numCache>
            </c:numRef>
          </c:val>
          <c:smooth val="0"/>
          <c:extLst>
            <c:ext xmlns:c16="http://schemas.microsoft.com/office/drawing/2014/chart" uri="{C3380CC4-5D6E-409C-BE32-E72D297353CC}">
              <c16:uniqueId val="{00000001-963C-4BC9-A709-C14CC77E8A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4.96</c:v>
                </c:pt>
                <c:pt idx="1">
                  <c:v>4.3</c:v>
                </c:pt>
                <c:pt idx="2">
                  <c:v>4.67</c:v>
                </c:pt>
                <c:pt idx="3">
                  <c:v>4.41</c:v>
                </c:pt>
                <c:pt idx="4">
                  <c:v>4.2300000000000004</c:v>
                </c:pt>
              </c:numCache>
            </c:numRef>
          </c:val>
          <c:extLst>
            <c:ext xmlns:c16="http://schemas.microsoft.com/office/drawing/2014/chart" uri="{C3380CC4-5D6E-409C-BE32-E72D297353CC}">
              <c16:uniqueId val="{00000000-F187-4C7E-9E13-BB18325FFC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23.46</c:v>
                </c:pt>
                <c:pt idx="1">
                  <c:v>26.44</c:v>
                </c:pt>
                <c:pt idx="2">
                  <c:v>27.5</c:v>
                </c:pt>
                <c:pt idx="3">
                  <c:v>25.17</c:v>
                </c:pt>
                <c:pt idx="4">
                  <c:v>26.32</c:v>
                </c:pt>
              </c:numCache>
            </c:numRef>
          </c:val>
          <c:extLst>
            <c:ext xmlns:c16="http://schemas.microsoft.com/office/drawing/2014/chart" uri="{C3380CC4-5D6E-409C-BE32-E72D297353CC}">
              <c16:uniqueId val="{00000001-F187-4C7E-9E13-BB18325FFC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0.57999999999999996</c:v>
                </c:pt>
                <c:pt idx="1">
                  <c:v>3.86</c:v>
                </c:pt>
                <c:pt idx="2">
                  <c:v>2.4900000000000002</c:v>
                </c:pt>
                <c:pt idx="3">
                  <c:v>0.48</c:v>
                </c:pt>
                <c:pt idx="4">
                  <c:v>3.96</c:v>
                </c:pt>
              </c:numCache>
            </c:numRef>
          </c:val>
          <c:smooth val="0"/>
          <c:extLst>
            <c:ext xmlns:c16="http://schemas.microsoft.com/office/drawing/2014/chart" uri="{C3380CC4-5D6E-409C-BE32-E72D297353CC}">
              <c16:uniqueId val="{00000002-F187-4C7E-9E13-BB18325FFC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3BA-431D-B9AE-85314CCB8D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BA-431D-B9AE-85314CCB8DFA}"/>
            </c:ext>
          </c:extLst>
        </c:ser>
        <c:ser>
          <c:idx val="2"/>
          <c:order val="2"/>
          <c:tx>
            <c:strRef>
              <c:f>データシート!$A$29</c:f>
              <c:strCache>
                <c:ptCount val="1"/>
                <c:pt idx="0">
                  <c:v>公有財産管理活用事業特別会計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3BA-431D-B9AE-85314CCB8DF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3-F3BA-431D-B9AE-85314CCB8DF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c:v>
                </c:pt>
                <c:pt idx="4">
                  <c:v>#N/A</c:v>
                </c:pt>
                <c:pt idx="5">
                  <c:v>0.32</c:v>
                </c:pt>
                <c:pt idx="6">
                  <c:v>#N/A</c:v>
                </c:pt>
                <c:pt idx="7">
                  <c:v>0.54</c:v>
                </c:pt>
                <c:pt idx="8">
                  <c:v>#N/A</c:v>
                </c:pt>
                <c:pt idx="9">
                  <c:v>0.38</c:v>
                </c:pt>
              </c:numCache>
            </c:numRef>
          </c:val>
          <c:extLst>
            <c:ext xmlns:c16="http://schemas.microsoft.com/office/drawing/2014/chart" uri="{C3380CC4-5D6E-409C-BE32-E72D297353CC}">
              <c16:uniqueId val="{00000004-F3BA-431D-B9AE-85314CCB8DF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0.46</c:v>
                </c:pt>
                <c:pt idx="2">
                  <c:v>#N/A</c:v>
                </c:pt>
                <c:pt idx="3">
                  <c:v>0.59</c:v>
                </c:pt>
                <c:pt idx="4">
                  <c:v>#N/A</c:v>
                </c:pt>
                <c:pt idx="5">
                  <c:v>0.35</c:v>
                </c:pt>
                <c:pt idx="6">
                  <c:v>#N/A</c:v>
                </c:pt>
                <c:pt idx="7">
                  <c:v>0.63</c:v>
                </c:pt>
                <c:pt idx="8">
                  <c:v>#N/A</c:v>
                </c:pt>
                <c:pt idx="9">
                  <c:v>0.5</c:v>
                </c:pt>
              </c:numCache>
            </c:numRef>
          </c:val>
          <c:extLst>
            <c:ext xmlns:c16="http://schemas.microsoft.com/office/drawing/2014/chart" uri="{C3380CC4-5D6E-409C-BE32-E72D297353CC}">
              <c16:uniqueId val="{00000005-F3BA-431D-B9AE-85314CCB8DFA}"/>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0.96</c:v>
                </c:pt>
                <c:pt idx="2">
                  <c:v>#N/A</c:v>
                </c:pt>
                <c:pt idx="3">
                  <c:v>1.04</c:v>
                </c:pt>
                <c:pt idx="4">
                  <c:v>#N/A</c:v>
                </c:pt>
                <c:pt idx="5">
                  <c:v>1.06</c:v>
                </c:pt>
                <c:pt idx="6">
                  <c:v>#N/A</c:v>
                </c:pt>
                <c:pt idx="7">
                  <c:v>0.92</c:v>
                </c:pt>
                <c:pt idx="8">
                  <c:v>#N/A</c:v>
                </c:pt>
                <c:pt idx="9">
                  <c:v>0.81</c:v>
                </c:pt>
              </c:numCache>
            </c:numRef>
          </c:val>
          <c:extLst>
            <c:ext xmlns:c16="http://schemas.microsoft.com/office/drawing/2014/chart" uri="{C3380CC4-5D6E-409C-BE32-E72D297353CC}">
              <c16:uniqueId val="{00000006-F3BA-431D-B9AE-85314CCB8DF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2.86</c:v>
                </c:pt>
                <c:pt idx="2">
                  <c:v>#N/A</c:v>
                </c:pt>
                <c:pt idx="3">
                  <c:v>3.21</c:v>
                </c:pt>
                <c:pt idx="4">
                  <c:v>#N/A</c:v>
                </c:pt>
                <c:pt idx="5">
                  <c:v>3.1</c:v>
                </c:pt>
                <c:pt idx="6">
                  <c:v>#N/A</c:v>
                </c:pt>
                <c:pt idx="7">
                  <c:v>3.55</c:v>
                </c:pt>
                <c:pt idx="8">
                  <c:v>#N/A</c:v>
                </c:pt>
                <c:pt idx="9">
                  <c:v>3.87</c:v>
                </c:pt>
              </c:numCache>
            </c:numRef>
          </c:val>
          <c:extLst>
            <c:ext xmlns:c16="http://schemas.microsoft.com/office/drawing/2014/chart" uri="{C3380CC4-5D6E-409C-BE32-E72D297353CC}">
              <c16:uniqueId val="{00000007-F3BA-431D-B9AE-85314CCB8D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4.95</c:v>
                </c:pt>
                <c:pt idx="2">
                  <c:v>#N/A</c:v>
                </c:pt>
                <c:pt idx="3">
                  <c:v>4.3</c:v>
                </c:pt>
                <c:pt idx="4">
                  <c:v>#N/A</c:v>
                </c:pt>
                <c:pt idx="5">
                  <c:v>4.67</c:v>
                </c:pt>
                <c:pt idx="6">
                  <c:v>#N/A</c:v>
                </c:pt>
                <c:pt idx="7">
                  <c:v>4.41</c:v>
                </c:pt>
                <c:pt idx="8">
                  <c:v>#N/A</c:v>
                </c:pt>
                <c:pt idx="9">
                  <c:v>4.2300000000000004</c:v>
                </c:pt>
              </c:numCache>
            </c:numRef>
          </c:val>
          <c:extLst>
            <c:ext xmlns:c16="http://schemas.microsoft.com/office/drawing/2014/chart" uri="{C3380CC4-5D6E-409C-BE32-E72D297353CC}">
              <c16:uniqueId val="{00000008-F3BA-431D-B9AE-85314CCB8DF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6.56</c:v>
                </c:pt>
                <c:pt idx="2">
                  <c:v>#N/A</c:v>
                </c:pt>
                <c:pt idx="3">
                  <c:v>7.14</c:v>
                </c:pt>
                <c:pt idx="4">
                  <c:v>#N/A</c:v>
                </c:pt>
                <c:pt idx="5">
                  <c:v>7.44</c:v>
                </c:pt>
                <c:pt idx="6">
                  <c:v>#N/A</c:v>
                </c:pt>
                <c:pt idx="7">
                  <c:v>8.17</c:v>
                </c:pt>
                <c:pt idx="8">
                  <c:v>#N/A</c:v>
                </c:pt>
                <c:pt idx="9">
                  <c:v>8.2899999999999991</c:v>
                </c:pt>
              </c:numCache>
            </c:numRef>
          </c:val>
          <c:extLst>
            <c:ext xmlns:c16="http://schemas.microsoft.com/office/drawing/2014/chart" uri="{C3380CC4-5D6E-409C-BE32-E72D297353CC}">
              <c16:uniqueId val="{00000009-F3BA-431D-B9AE-85314CCB8D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4529</c:v>
                </c:pt>
                <c:pt idx="5">
                  <c:v>4547</c:v>
                </c:pt>
                <c:pt idx="8">
                  <c:v>4536</c:v>
                </c:pt>
                <c:pt idx="11">
                  <c:v>4493</c:v>
                </c:pt>
                <c:pt idx="14">
                  <c:v>4407</c:v>
                </c:pt>
              </c:numCache>
            </c:numRef>
          </c:val>
          <c:extLst>
            <c:ext xmlns:c16="http://schemas.microsoft.com/office/drawing/2014/chart" uri="{C3380CC4-5D6E-409C-BE32-E72D297353CC}">
              <c16:uniqueId val="{00000000-2B76-46D3-BF8B-A57AE94AA8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76-46D3-BF8B-A57AE94AA8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c:v>
                </c:pt>
                <c:pt idx="3">
                  <c:v>33</c:v>
                </c:pt>
                <c:pt idx="6">
                  <c:v>26</c:v>
                </c:pt>
                <c:pt idx="9">
                  <c:v>32</c:v>
                </c:pt>
                <c:pt idx="12">
                  <c:v>37</c:v>
                </c:pt>
              </c:numCache>
            </c:numRef>
          </c:val>
          <c:extLst>
            <c:ext xmlns:c16="http://schemas.microsoft.com/office/drawing/2014/chart" uri="{C3380CC4-5D6E-409C-BE32-E72D297353CC}">
              <c16:uniqueId val="{00000002-2B76-46D3-BF8B-A57AE94AA8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935</c:v>
                </c:pt>
                <c:pt idx="3">
                  <c:v>968</c:v>
                </c:pt>
                <c:pt idx="6">
                  <c:v>839</c:v>
                </c:pt>
                <c:pt idx="9">
                  <c:v>802</c:v>
                </c:pt>
                <c:pt idx="12">
                  <c:v>820</c:v>
                </c:pt>
              </c:numCache>
            </c:numRef>
          </c:val>
          <c:extLst>
            <c:ext xmlns:c16="http://schemas.microsoft.com/office/drawing/2014/chart" uri="{C3380CC4-5D6E-409C-BE32-E72D297353CC}">
              <c16:uniqueId val="{00000003-2B76-46D3-BF8B-A57AE94AA8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1289</c:v>
                </c:pt>
                <c:pt idx="3">
                  <c:v>1234</c:v>
                </c:pt>
                <c:pt idx="6">
                  <c:v>1217</c:v>
                </c:pt>
                <c:pt idx="9">
                  <c:v>1208</c:v>
                </c:pt>
                <c:pt idx="12">
                  <c:v>1226</c:v>
                </c:pt>
              </c:numCache>
            </c:numRef>
          </c:val>
          <c:extLst>
            <c:ext xmlns:c16="http://schemas.microsoft.com/office/drawing/2014/chart" uri="{C3380CC4-5D6E-409C-BE32-E72D297353CC}">
              <c16:uniqueId val="{00000004-2B76-46D3-BF8B-A57AE94AA8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76-46D3-BF8B-A57AE94AA8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76-46D3-BF8B-A57AE94AA8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3803</c:v>
                </c:pt>
                <c:pt idx="3">
                  <c:v>3818</c:v>
                </c:pt>
                <c:pt idx="6">
                  <c:v>3652</c:v>
                </c:pt>
                <c:pt idx="9">
                  <c:v>3617</c:v>
                </c:pt>
                <c:pt idx="12">
                  <c:v>3456</c:v>
                </c:pt>
              </c:numCache>
            </c:numRef>
          </c:val>
          <c:extLst>
            <c:ext xmlns:c16="http://schemas.microsoft.com/office/drawing/2014/chart" uri="{C3380CC4-5D6E-409C-BE32-E72D297353CC}">
              <c16:uniqueId val="{00000007-2B76-46D3-BF8B-A57AE94AA8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1531</c:v>
                </c:pt>
                <c:pt idx="2">
                  <c:v>#N/A</c:v>
                </c:pt>
                <c:pt idx="3">
                  <c:v>#N/A</c:v>
                </c:pt>
                <c:pt idx="4">
                  <c:v>1506</c:v>
                </c:pt>
                <c:pt idx="5">
                  <c:v>#N/A</c:v>
                </c:pt>
                <c:pt idx="6">
                  <c:v>#N/A</c:v>
                </c:pt>
                <c:pt idx="7">
                  <c:v>1198</c:v>
                </c:pt>
                <c:pt idx="8">
                  <c:v>#N/A</c:v>
                </c:pt>
                <c:pt idx="9">
                  <c:v>#N/A</c:v>
                </c:pt>
                <c:pt idx="10">
                  <c:v>1166</c:v>
                </c:pt>
                <c:pt idx="11">
                  <c:v>#N/A</c:v>
                </c:pt>
                <c:pt idx="12">
                  <c:v>#N/A</c:v>
                </c:pt>
                <c:pt idx="13">
                  <c:v>1132</c:v>
                </c:pt>
                <c:pt idx="14">
                  <c:v>#N/A</c:v>
                </c:pt>
              </c:numCache>
            </c:numRef>
          </c:val>
          <c:smooth val="0"/>
          <c:extLst>
            <c:ext xmlns:c16="http://schemas.microsoft.com/office/drawing/2014/chart" uri="{C3380CC4-5D6E-409C-BE32-E72D297353CC}">
              <c16:uniqueId val="{00000008-2B76-46D3-BF8B-A57AE94AA8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50887</c:v>
                </c:pt>
                <c:pt idx="5">
                  <c:v>50435</c:v>
                </c:pt>
                <c:pt idx="8">
                  <c:v>49684</c:v>
                </c:pt>
                <c:pt idx="11">
                  <c:v>48125</c:v>
                </c:pt>
                <c:pt idx="14">
                  <c:v>46857</c:v>
                </c:pt>
              </c:numCache>
            </c:numRef>
          </c:val>
          <c:extLst>
            <c:ext xmlns:c16="http://schemas.microsoft.com/office/drawing/2014/chart" uri="{C3380CC4-5D6E-409C-BE32-E72D297353CC}">
              <c16:uniqueId val="{00000000-3255-4E36-809F-216AE27A32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2849</c:v>
                </c:pt>
                <c:pt idx="5">
                  <c:v>2666</c:v>
                </c:pt>
                <c:pt idx="8">
                  <c:v>2619</c:v>
                </c:pt>
                <c:pt idx="11">
                  <c:v>2658</c:v>
                </c:pt>
                <c:pt idx="14">
                  <c:v>2417</c:v>
                </c:pt>
              </c:numCache>
            </c:numRef>
          </c:val>
          <c:extLst>
            <c:ext xmlns:c16="http://schemas.microsoft.com/office/drawing/2014/chart" uri="{C3380CC4-5D6E-409C-BE32-E72D297353CC}">
              <c16:uniqueId val="{00000001-3255-4E36-809F-216AE27A32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18247</c:v>
                </c:pt>
                <c:pt idx="5">
                  <c:v>18094</c:v>
                </c:pt>
                <c:pt idx="8">
                  <c:v>18529</c:v>
                </c:pt>
                <c:pt idx="11">
                  <c:v>20024</c:v>
                </c:pt>
                <c:pt idx="14">
                  <c:v>22541</c:v>
                </c:pt>
              </c:numCache>
            </c:numRef>
          </c:val>
          <c:extLst>
            <c:ext xmlns:c16="http://schemas.microsoft.com/office/drawing/2014/chart" uri="{C3380CC4-5D6E-409C-BE32-E72D297353CC}">
              <c16:uniqueId val="{00000002-3255-4E36-809F-216AE27A32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55-4E36-809F-216AE27A32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55-4E36-809F-216AE27A32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55-4E36-809F-216AE27A32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6529</c:v>
                </c:pt>
                <c:pt idx="3">
                  <c:v>6100</c:v>
                </c:pt>
                <c:pt idx="6">
                  <c:v>5874</c:v>
                </c:pt>
                <c:pt idx="9">
                  <c:v>5590</c:v>
                </c:pt>
                <c:pt idx="12">
                  <c:v>5501</c:v>
                </c:pt>
              </c:numCache>
            </c:numRef>
          </c:val>
          <c:extLst>
            <c:ext xmlns:c16="http://schemas.microsoft.com/office/drawing/2014/chart" uri="{C3380CC4-5D6E-409C-BE32-E72D297353CC}">
              <c16:uniqueId val="{00000006-3255-4E36-809F-216AE27A32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8039</c:v>
                </c:pt>
                <c:pt idx="3">
                  <c:v>8920</c:v>
                </c:pt>
                <c:pt idx="6">
                  <c:v>8245</c:v>
                </c:pt>
                <c:pt idx="9">
                  <c:v>7736</c:v>
                </c:pt>
                <c:pt idx="12">
                  <c:v>7452</c:v>
                </c:pt>
              </c:numCache>
            </c:numRef>
          </c:val>
          <c:extLst>
            <c:ext xmlns:c16="http://schemas.microsoft.com/office/drawing/2014/chart" uri="{C3380CC4-5D6E-409C-BE32-E72D297353CC}">
              <c16:uniqueId val="{00000007-3255-4E36-809F-216AE27A32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21735</c:v>
                </c:pt>
                <c:pt idx="3">
                  <c:v>20470</c:v>
                </c:pt>
                <c:pt idx="6">
                  <c:v>18755</c:v>
                </c:pt>
                <c:pt idx="9">
                  <c:v>16965</c:v>
                </c:pt>
                <c:pt idx="12">
                  <c:v>15620</c:v>
                </c:pt>
              </c:numCache>
            </c:numRef>
          </c:val>
          <c:extLst>
            <c:ext xmlns:c16="http://schemas.microsoft.com/office/drawing/2014/chart" uri="{C3380CC4-5D6E-409C-BE32-E72D297353CC}">
              <c16:uniqueId val="{00000008-3255-4E36-809F-216AE27A32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148</c:v>
                </c:pt>
                <c:pt idx="3">
                  <c:v>117</c:v>
                </c:pt>
                <c:pt idx="6">
                  <c:v>92</c:v>
                </c:pt>
                <c:pt idx="9">
                  <c:v>74</c:v>
                </c:pt>
                <c:pt idx="12">
                  <c:v>62</c:v>
                </c:pt>
              </c:numCache>
            </c:numRef>
          </c:val>
          <c:extLst>
            <c:ext xmlns:c16="http://schemas.microsoft.com/office/drawing/2014/chart" uri="{C3380CC4-5D6E-409C-BE32-E72D297353CC}">
              <c16:uniqueId val="{00000009-3255-4E36-809F-216AE27A32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31900</c:v>
                </c:pt>
                <c:pt idx="3">
                  <c:v>31306</c:v>
                </c:pt>
                <c:pt idx="6">
                  <c:v>30934</c:v>
                </c:pt>
                <c:pt idx="9">
                  <c:v>30577</c:v>
                </c:pt>
                <c:pt idx="12">
                  <c:v>30310</c:v>
                </c:pt>
              </c:numCache>
            </c:numRef>
          </c:val>
          <c:extLst>
            <c:ext xmlns:c16="http://schemas.microsoft.com/office/drawing/2014/chart" uri="{C3380CC4-5D6E-409C-BE32-E72D297353CC}">
              <c16:uniqueId val="{0000000A-3255-4E36-809F-216AE27A32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55-4E36-809F-216AE27A32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5676</c:v>
                </c:pt>
                <c:pt idx="1">
                  <c:v>5336</c:v>
                </c:pt>
                <c:pt idx="2">
                  <c:v>5750</c:v>
                </c:pt>
              </c:numCache>
            </c:numRef>
          </c:val>
          <c:extLst>
            <c:ext xmlns:c16="http://schemas.microsoft.com/office/drawing/2014/chart" uri="{C3380CC4-5D6E-409C-BE32-E72D297353CC}">
              <c16:uniqueId val="{00000000-FC14-4F03-A3A9-EC370ABBE0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851</c:v>
                </c:pt>
                <c:pt idx="1">
                  <c:v>852</c:v>
                </c:pt>
                <c:pt idx="2">
                  <c:v>1171</c:v>
                </c:pt>
              </c:numCache>
            </c:numRef>
          </c:val>
          <c:extLst>
            <c:ext xmlns:c16="http://schemas.microsoft.com/office/drawing/2014/chart" uri="{C3380CC4-5D6E-409C-BE32-E72D297353CC}">
              <c16:uniqueId val="{00000001-FC14-4F03-A3A9-EC370ABBE0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13051</c:v>
                </c:pt>
                <c:pt idx="1">
                  <c:v>14526</c:v>
                </c:pt>
                <c:pt idx="2">
                  <c:v>15776</c:v>
                </c:pt>
              </c:numCache>
            </c:numRef>
          </c:val>
          <c:extLst>
            <c:ext xmlns:c16="http://schemas.microsoft.com/office/drawing/2014/chart" uri="{C3380CC4-5D6E-409C-BE32-E72D297353CC}">
              <c16:uniqueId val="{00000002-FC14-4F03-A3A9-EC370ABBE0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{91E17E11-2FA6-46F8-83D4-09A7B6BF3F1A}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0D0-45CC-9E3C-FE09ED60B5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{77F005AD-2197-4E4D-92B0-80DE6620D3CC}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D0-45CC-9E3C-FE09ED60B5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{918826D2-86B9-459B-B311-856CBE6BF59A}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D0-45CC-9E3C-FE09ED60B5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{E06A6C47-E42D-44FA-BC22-1D05B6B9F488}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D0-45CC-9E3C-FE09ED60B5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{B1013BFC-DE42-47B2-96CE-BE410B88DA33}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D0-45CC-9E3C-FE09ED60B51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{AC5FB8A5-403D-4403-97C2-FB657A34E8AB}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0D0-45CC-9E3C-FE09ED60B51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{7E0EB44F-273F-4377-BC23-8CB9B94618DB}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0D0-45CC-9E3C-FE09ED60B51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{183FC799-1277-47B5-A773-E50E253AFA17}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0D0-45CC-9E3C-FE09ED60B51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{3382DBE7-FC40-4F46-B098-D3F90B8434DE}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0D0-45CC-9E3C-FE09ED60B5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60.4</c:v>
                </c:pt>
                <c:pt idx="16">
                  <c:v>61.4</c:v>
                </c:pt>
                <c:pt idx="24">
                  <c:v>61</c:v>
                </c:pt>
                <c:pt idx="32">
                  <c:v>60.9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0D0-45CC-9E3C-FE09ED60B5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{DD45A72B-58CA-4918-9FB4-0EE9A5D30CF9}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0D0-45CC-9E3C-FE09ED60B5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{5FA6FAF1-E892-4D66-A8C8-8597D23BB46F}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D0-45CC-9E3C-FE09ED60B5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{43E93033-D105-4D9F-B37E-17EB1E40B116}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D0-45CC-9E3C-FE09ED60B5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{9ACD7398-F408-4A77-8CD2-051EEA90F620}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D0-45CC-9E3C-FE09ED60B5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{822FDBCC-575F-420A-AC91-380FD7272486}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D0-45CC-9E3C-FE09ED60B51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{EC649275-C316-4EA6-87FB-65947679A631}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0D0-45CC-9E3C-FE09ED60B51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{7408537B-2605-4D1D-B4CC-F1A6E61F9B46}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0D0-45CC-9E3C-FE09ED60B51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{3137570D-C3EF-4AD0-A1FA-3887F3E9387C}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0D0-45CC-9E3C-FE09ED60B51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{BAE59A39-A19C-4509-925D-A856538F71EB}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0D0-45CC-9E3C-FE09ED60B5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00D0-45CC-9E3C-FE09ED60B513}"/>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{F91AE517-9FE3-4418-9639-6228C73C2C98}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C42-480D-91E9-A2BEED9102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{55F73AF3-2C5F-4581-90AD-B665E6E07B83}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42-480D-91E9-A2BEED9102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{6C55247A-3076-4AC3-9F7E-69D223BFFDF1}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42-480D-91E9-A2BEED9102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{BFC9A557-64F9-468B-ABD3-7AC5C8C9CB3D}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42-480D-91E9-A2BEED9102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{EB517584-98F2-4E43-8643-94D0BCC1AC4A}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42-480D-91E9-A2BEED91028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{0D32B5E4-3164-4BF2-BD21-FB459D8583EF}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C42-480D-91E9-A2BEED91028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{559F53C0-57AD-472F-BC95-8183C8EB52BA}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C42-480D-91E9-A2BEED91028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{AA355B19-0E97-4914-9EB8-FC4FCC141460}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C42-480D-91E9-A2BEED91028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{19529032-7EBA-4440-B2EC-8488FE9A3899}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C42-480D-91E9-A2BEED9102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9.5</c:v>
                </c:pt>
                <c:pt idx="16">
                  <c:v>8.6</c:v>
                </c:pt>
                <c:pt idx="24">
                  <c:v>7.8</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C42-480D-91E9-A2BEED9102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{BB0D2294-9F4B-4DC4-8E48-B74B9724BA7F}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C42-480D-91E9-A2BEED9102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{BD894A7F-D2C9-4BCA-9FB2-FF3EA79EAB09}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42-480D-91E9-A2BEED9102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{FA316089-A4E1-4FA8-B307-C11BC3EFA11F}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42-480D-91E9-A2BEED9102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{78E28159-0DB1-4D27-B7DF-4066A1E622F5}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42-480D-91E9-A2BEED9102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{51535E45-416D-4839-9A6F-6C745B6602B7}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42-480D-91E9-A2BEED910283}"/>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{8ECE3391-CFE2-4FD9-AA23-0885B7CE8299}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C42-480D-91E9-A2BEED91028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{CD3B845E-A48C-45B8-918A-1D918E3DF04F}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C42-480D-91E9-A2BEED91028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{1B12723B-99DB-4268-A46A-559265E0015B}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C42-480D-91E9-A2BEED91028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{EC0F1AD8-C2E0-4FA9-B6F8-696BC522A4B9}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C42-480D-91E9-A2BEED9102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1C42-480D-91E9-A2BEED910283}"/>
            </c:ext>
          </c:extLst>
        </c:ser>
        <c:dLbls>
          <c:showLegendKey val="0"/>
          <c:showVal val="1"/>
          <c:showCatName val="0"/>
          <c:showSerName val="0"/>
          <c:showPercent val="0"/>
          <c:showBubbleSize val="0"/>
        </c:dLbls>
        <c:axId val="84219776"/>
        <c:axId val="84234240"/>
      </c:scatterChart>
      <c:valAx>
        <c:axId val="84219776"/>
        <c:scaling>
          <c:orientation val="maxMin"/>
          <c:max val="8.1"/>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5BA38F3-5E30-4A62-A56D-96FBFC3E8ED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1BC06BC-3A66-4609-B930-C03B0ECA3C8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返すより多く借りない」方針の徹底により元利償還金等が減少していることに加え、交付税措置率の高い地方債の活用により算入公債費等は高い割合を維持していることから、実質公債費比率の分子は減少し、数値が改善する要因となっている。</a:t>
          </a:r>
        </a:p>
        <a:p>
          <a:r>
            <a:rPr kumimoji="1" lang="ja-JP" altLang="en-US" sz="1400">
              <a:latin typeface="ＭＳ ゴシック" pitchFamily="49" charset="-128"/>
              <a:ea typeface="ＭＳ ゴシック" pitchFamily="49" charset="-128"/>
            </a:rPr>
            <a:t>しかしながら、今後も大型の新規事業が予定されていることに加え、広域行政（し尿処理、病院事業など）に係る負担金の増加が見込まれることから、数値の変化に注視しながら、繰上償還などにも取り組み、実質公債費比率の更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に、伊那市土地開発公社解散に伴う第三セクター等改革推進債に係る未償還残高を全額繰上償還したため、地方債残高が大きく減少したこと、</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におけるふるさと納税（寄附）が好調で、ふるさと応援基金への積立てが大幅に増加した結果、</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に将来負担比率の分子がマイナスとなった。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以降も、「返すより多く借りない」方針を徹底するとともに、経費削減により生じた財源の基金への積み増し等を行った結果、マイナスを維持している。</a:t>
          </a:r>
        </a:p>
        <a:p>
          <a:r>
            <a:rPr kumimoji="1" lang="ja-JP" altLang="en-US" sz="1400">
              <a:latin typeface="ＭＳ ゴシック" pitchFamily="49" charset="-128"/>
              <a:ea typeface="ＭＳ ゴシック" pitchFamily="49" charset="-128"/>
            </a:rPr>
            <a:t>しかしながら、今後も大型の新規事業が見込まれることから、繰上償還の実施や更なる基金への積み増しに取り組み、将来負担比率上昇の抑制に努める。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長野県伊那市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億６千万円、公共施設等管理基金に約４億３千万円、財政調整基金に約４億１千万円、減債基金に３億２千万円、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土地取得基金に約５億４千万円を積み立てた一方、ふるさと応援基金を約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億円、まちづくり基金を２億５千万円、土地取得基金を約３億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９千万円取り崩し、基金全体としては、約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億８千万円の増となった。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・特定目的基金については、基金設置の趣旨に沿って今後も有効に活用していく。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・また、引き続き経費の削減に努め、生じた決算剰余金等を活用して、基金を積み増し、財政基盤の強化に努める。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・ふるさと応援基金：ふるさと伊那市を応援したいという寄附者の意向を反映したまちづくりに要する費用の財源に充てる。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・職員退職手当基金：伊那市職員が退職した場合に支給する退職手当の財源に充てる。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・公共施設等管理基金：公共施設等の長寿命化、更新、統廃合等に要する費用の財源に充てる。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・土地取得基金：公有地の購入、管理及び売却に要する費用の財源に充てる。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・まちづくり基金：合併後の市民の連帯強化及び地域振興に要する費用の財源に充てる。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億５千万円ほかを積立てた一方、寄附者の意向に沿う事業の実施等に約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億６千万円の増加。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・職員退職手当基金：退職手当の財源として約２千万円積立てた一方、約２千万円取り崩し、百万円ほどの微減。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・公共施設等管理基金：決算剰余分約４億３千万円、基金利子約２百万円積み立てた一方、施設の長寿命化事業等に６千万円取崩したため、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約３億７千万円の増加。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・土地取得基金：土地売払収入を約５億４千万円積み立てた一方、産業用地の整備等により約３億９千万円を取崩し、約１億５千万円増。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・まちづくり基金：基金利子を約２百万円積み立てた一方、合併後の連帯強化及び地域振興に資する事業の実施に約２億５千万円取り崩し。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・ふるさと応援基金：ふるさと納税（寄附）を推進し、財源を確保しつつ、寄附者の意向に沿う事業に活用していく。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・職員退職手当基金：定年延長の経過措置の影響も含め、退職手当に係る負担を平準化するための積立てを検討する。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・公共施設等管理基金：公共施設等総合管理計画に基づく個別施設計画策定後、公共施設等の長寿命化、更新、統廃合等に活用する。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・土地取得基金：人口減少対策としても有効な企業誘致の推進に向け、必要な用地の取得や産業適地の造成を行う財源として活用する。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・まちづくり基金：合併後の市民の連帯強化及び地域振興に資する事業に活用していく。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・令和４年度当初予算が、市長選を控え骨格予算となることから、肉付け予算の財源として決算剰余金等の積立てを実施したことにより、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約４億１千万円の増となった。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・将来的には人口減少による税収等の減少が懸念されること、近年は毎年のように大規模な災害が発生していることから、引き続き経費の削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減に努める中で、生じた決算剰余金の積み立て等を行い、財政基盤の強化に努める。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・普通交付税の再算定により、令和３年度に借入した臨時財政対策債の一部の償還に要する経費の財源として措置された「臨時財政対策債</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償還基金費」分の約３億２千万円と、基金利子約１百万円を積み立てたことによる増加。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・現状維持を基本とし、必要に応じて繰上償還の財源として活用する。なお、「臨時財政対策債償還基金費」分については、令和３年度分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借入の償還開始以降に繰入時機を検討する。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66,528
64,740
667.93
45,397,563
44,103,333
925,067
21,844,092
30,305,798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有形固定資産減価償却率は令和元年度以前まで上昇傾向であり、類似団体と比べても高い状況であったが、令和２年度、令和３年度と続けて減少し、類似団体平均を下回っている。平成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年度に策定し、令和３年度に改訂した公共施設等総合管理計画に基づき実施した施設の適正な維持管理や除却、長寿命化工事などによるものと考えられる。</a:t>
          </a:r>
        </a:p>
        <a:p>
          <a:r>
            <a:rPr kumimoji="1" lang="ja-JP" altLang="en-US" sz="1100">
              <a:latin typeface="ＭＳ Ｐゴシック" panose="020B0600070205080204" pitchFamily="50" charset="-128"/>
              <a:ea typeface="ＭＳ Ｐゴシック" panose="020B0600070205080204" pitchFamily="50" charset="-128"/>
            </a:rPr>
            <a:t>今後、限られた財源の中で施設を更新していくためには、引き続き施設の統廃合や長寿命化を進めていく必要がある。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91" name="楕円 90"/>
        <xdr:cNvSpPr/>
      </xdr:nvSpPr>
      <xdr:spPr>
        <a:xfrm>
          <a:off x="47117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121937</xdr:rowOff>
    </xdr:from>
    <xdr:ext cx="405111" cy="259045"/>
    <xdr:sp macro="" textlink="">
      <xdr:nvSpPr>
        <xdr:cNvPr id="92" name="有形固定資産減価償却率該当値テキスト"/>
        <xdr:cNvSpPr txBox="1"/>
      </xdr:nvSpPr>
      <xdr:spPr>
        <a:xfrm>
          <a:off x="4813300"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93" name="楕円 92"/>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30</xdr:row>
      <xdr:rowOff>153458</xdr:rowOff>
    </xdr:to>
    <xdr:cxnSp macro="">
      <xdr:nvCxnSpPr>
        <xdr:cNvPr id="94" name="直線コネクタ 93"/>
        <xdr:cNvCxnSpPr/>
      </xdr:nvCxnSpPr>
      <xdr:spPr>
        <a:xfrm flipV="1">
          <a:off x="4051300" y="6064885"/>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117052</xdr:rowOff>
    </xdr:from>
    <xdr:to>
      <xdr:col>15</xdr:col>
      <xdr:colOff>187325</xdr:colOff>
      <xdr:row>31</xdr:row>
      <xdr:rowOff>47202</xdr:rowOff>
    </xdr:to>
    <xdr:sp macro="" textlink="">
      <xdr:nvSpPr>
        <xdr:cNvPr id="95" name="楕円 94"/>
        <xdr:cNvSpPr/>
      </xdr:nvSpPr>
      <xdr:spPr>
        <a:xfrm>
          <a:off x="3238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30</xdr:row>
      <xdr:rowOff>167852</xdr:rowOff>
    </xdr:to>
    <xdr:cxnSp macro="">
      <xdr:nvCxnSpPr>
        <xdr:cNvPr id="96" name="直線コネクタ 95"/>
        <xdr:cNvCxnSpPr/>
      </xdr:nvCxnSpPr>
      <xdr:spPr>
        <a:xfrm flipV="1">
          <a:off x="3289300" y="606848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81068</xdr:rowOff>
    </xdr:from>
    <xdr:to>
      <xdr:col>11</xdr:col>
      <xdr:colOff>187325</xdr:colOff>
      <xdr:row>31</xdr:row>
      <xdr:rowOff>11218</xdr:rowOff>
    </xdr:to>
    <xdr:sp macro="" textlink="">
      <xdr:nvSpPr>
        <xdr:cNvPr id="97" name="楕円 96"/>
        <xdr:cNvSpPr/>
      </xdr:nvSpPr>
      <xdr:spPr>
        <a:xfrm>
          <a:off x="2476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131868</xdr:rowOff>
    </xdr:from>
    <xdr:to>
      <xdr:col>15</xdr:col>
      <xdr:colOff>136525</xdr:colOff>
      <xdr:row>30</xdr:row>
      <xdr:rowOff>167852</xdr:rowOff>
    </xdr:to>
    <xdr:cxnSp macro="">
      <xdr:nvCxnSpPr>
        <xdr:cNvPr id="98" name="直線コネクタ 97"/>
        <xdr:cNvCxnSpPr/>
      </xdr:nvCxnSpPr>
      <xdr:spPr>
        <a:xfrm>
          <a:off x="2527300" y="604689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59478</xdr:rowOff>
    </xdr:from>
    <xdr:to>
      <xdr:col>7</xdr:col>
      <xdr:colOff>187325</xdr:colOff>
      <xdr:row>30</xdr:row>
      <xdr:rowOff>161078</xdr:rowOff>
    </xdr:to>
    <xdr:sp macro="" textlink="">
      <xdr:nvSpPr>
        <xdr:cNvPr id="99" name="楕円 98"/>
        <xdr:cNvSpPr/>
      </xdr:nvSpPr>
      <xdr:spPr>
        <a:xfrm>
          <a:off x="1714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110278</xdr:rowOff>
    </xdr:from>
    <xdr:to>
      <xdr:col>11</xdr:col>
      <xdr:colOff>136525</xdr:colOff>
      <xdr:row>30</xdr:row>
      <xdr:rowOff>131868</xdr:rowOff>
    </xdr:to>
    <xdr:cxnSp macro="">
      <xdr:nvCxnSpPr>
        <xdr:cNvPr id="100" name="直線コネクタ 99"/>
        <xdr:cNvCxnSpPr/>
      </xdr:nvCxnSpPr>
      <xdr:spPr>
        <a:xfrm>
          <a:off x="1765300" y="602530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101" name="n_1ave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49335</xdr:rowOff>
    </xdr:from>
    <xdr:ext cx="405111" cy="259045"/>
    <xdr:sp macro="" textlink="">
      <xdr:nvSpPr>
        <xdr:cNvPr id="105" name="n_1main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6" name="n_2main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107" name="n_3mainValue有形固定資産減価償却率"/>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108" name="n_4main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類似団体平均値との比較では</a:t>
          </a:r>
          <a:r>
            <a:rPr kumimoji="1" lang="en-US" altLang="ja-JP" sz="1100">
              <a:latin typeface="ＭＳ Ｐゴシック" panose="020B0600070205080204" pitchFamily="50" charset="-128"/>
              <a:ea typeface="ＭＳ Ｐゴシック" panose="020B0600070205080204" pitchFamily="50" charset="-128"/>
            </a:rPr>
            <a:t>147.7</a:t>
          </a:r>
          <a:r>
            <a:rPr kumimoji="1" lang="ja-JP" altLang="en-US" sz="1100">
              <a:latin typeface="ＭＳ Ｐゴシック" panose="020B0600070205080204" pitchFamily="50" charset="-128"/>
              <a:ea typeface="ＭＳ Ｐゴシック" panose="020B0600070205080204" pitchFamily="50" charset="-128"/>
            </a:rPr>
            <a:t>ポイント下回る結果となっており、全国平均と比較しても低い数値となっているが、県内平均との比較では高い数値となっている。</a:t>
          </a:r>
        </a:p>
        <a:p>
          <a:r>
            <a:rPr kumimoji="1" lang="ja-JP" altLang="en-US" sz="1100">
              <a:latin typeface="ＭＳ Ｐゴシック" panose="020B0600070205080204" pitchFamily="50" charset="-128"/>
              <a:ea typeface="ＭＳ Ｐゴシック" panose="020B0600070205080204" pitchFamily="50" charset="-128"/>
            </a:rPr>
            <a:t>数値の改善は、これまでの財政健全化の取組により、地方債残高の減少と基金積立金の増加によるものと考えられるが、今後も大型事業が予定されているため、引き続きの地方債残高の減少や基金積立金の増加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57694</xdr:rowOff>
    </xdr:from>
    <xdr:to>
      <xdr:col>76</xdr:col>
      <xdr:colOff>73025</xdr:colOff>
      <xdr:row>29</xdr:row>
      <xdr:rowOff>159294</xdr:rowOff>
    </xdr:to>
    <xdr:sp macro="" textlink="">
      <xdr:nvSpPr>
        <xdr:cNvPr id="155" name="楕円 154"/>
        <xdr:cNvSpPr/>
      </xdr:nvSpPr>
      <xdr:spPr>
        <a:xfrm>
          <a:off x="14744700" y="58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80571</xdr:rowOff>
    </xdr:from>
    <xdr:ext cx="469744" cy="259045"/>
    <xdr:sp macro="" textlink="">
      <xdr:nvSpPr>
        <xdr:cNvPr id="156" name="債務償還比率該当値テキスト"/>
        <xdr:cNvSpPr txBox="1"/>
      </xdr:nvSpPr>
      <xdr:spPr>
        <a:xfrm>
          <a:off x="14846300" y="56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87957</xdr:rowOff>
    </xdr:from>
    <xdr:to>
      <xdr:col>72</xdr:col>
      <xdr:colOff>123825</xdr:colOff>
      <xdr:row>31</xdr:row>
      <xdr:rowOff>18107</xdr:rowOff>
    </xdr:to>
    <xdr:sp macro="" textlink="">
      <xdr:nvSpPr>
        <xdr:cNvPr id="157" name="楕円 156"/>
        <xdr:cNvSpPr/>
      </xdr:nvSpPr>
      <xdr:spPr>
        <a:xfrm>
          <a:off x="14033500" y="600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108494</xdr:rowOff>
    </xdr:from>
    <xdr:to>
      <xdr:col>76</xdr:col>
      <xdr:colOff>22225</xdr:colOff>
      <xdr:row>30</xdr:row>
      <xdr:rowOff>138757</xdr:rowOff>
    </xdr:to>
    <xdr:cxnSp macro="">
      <xdr:nvCxnSpPr>
        <xdr:cNvPr id="158" name="直線コネクタ 157"/>
        <xdr:cNvCxnSpPr/>
      </xdr:nvCxnSpPr>
      <xdr:spPr>
        <a:xfrm flipV="1">
          <a:off x="14084300" y="5852069"/>
          <a:ext cx="711200" cy="20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147792</xdr:rowOff>
    </xdr:from>
    <xdr:to>
      <xdr:col>68</xdr:col>
      <xdr:colOff>123825</xdr:colOff>
      <xdr:row>31</xdr:row>
      <xdr:rowOff>77942</xdr:rowOff>
    </xdr:to>
    <xdr:sp macro="" textlink="">
      <xdr:nvSpPr>
        <xdr:cNvPr id="159" name="楕円 158"/>
        <xdr:cNvSpPr/>
      </xdr:nvSpPr>
      <xdr:spPr>
        <a:xfrm>
          <a:off x="13271500" y="60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138757</xdr:rowOff>
    </xdr:from>
    <xdr:to>
      <xdr:col>72</xdr:col>
      <xdr:colOff>73025</xdr:colOff>
      <xdr:row>31</xdr:row>
      <xdr:rowOff>27142</xdr:rowOff>
    </xdr:to>
    <xdr:cxnSp macro="">
      <xdr:nvCxnSpPr>
        <xdr:cNvPr id="160" name="直線コネクタ 159"/>
        <xdr:cNvCxnSpPr/>
      </xdr:nvCxnSpPr>
      <xdr:spPr>
        <a:xfrm flipV="1">
          <a:off x="13322300" y="6053782"/>
          <a:ext cx="762000" cy="5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161363</xdr:rowOff>
    </xdr:from>
    <xdr:to>
      <xdr:col>64</xdr:col>
      <xdr:colOff>123825</xdr:colOff>
      <xdr:row>31</xdr:row>
      <xdr:rowOff>91513</xdr:rowOff>
    </xdr:to>
    <xdr:sp macro="" textlink="">
      <xdr:nvSpPr>
        <xdr:cNvPr id="161" name="楕円 160"/>
        <xdr:cNvSpPr/>
      </xdr:nvSpPr>
      <xdr:spPr>
        <a:xfrm>
          <a:off x="12509500" y="60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27142</xdr:rowOff>
    </xdr:from>
    <xdr:to>
      <xdr:col>68</xdr:col>
      <xdr:colOff>73025</xdr:colOff>
      <xdr:row>31</xdr:row>
      <xdr:rowOff>40713</xdr:rowOff>
    </xdr:to>
    <xdr:cxnSp macro="">
      <xdr:nvCxnSpPr>
        <xdr:cNvPr id="162" name="直線コネクタ 161"/>
        <xdr:cNvCxnSpPr/>
      </xdr:nvCxnSpPr>
      <xdr:spPr>
        <a:xfrm flipV="1">
          <a:off x="12560300" y="6113617"/>
          <a:ext cx="762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34172</xdr:rowOff>
    </xdr:from>
    <xdr:to>
      <xdr:col>60</xdr:col>
      <xdr:colOff>123825</xdr:colOff>
      <xdr:row>31</xdr:row>
      <xdr:rowOff>135772</xdr:rowOff>
    </xdr:to>
    <xdr:sp macro="" textlink="">
      <xdr:nvSpPr>
        <xdr:cNvPr id="163" name="楕円 162"/>
        <xdr:cNvSpPr/>
      </xdr:nvSpPr>
      <xdr:spPr>
        <a:xfrm>
          <a:off x="11747500" y="612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40713</xdr:rowOff>
    </xdr:from>
    <xdr:to>
      <xdr:col>64</xdr:col>
      <xdr:colOff>73025</xdr:colOff>
      <xdr:row>31</xdr:row>
      <xdr:rowOff>84972</xdr:rowOff>
    </xdr:to>
    <xdr:cxnSp macro="">
      <xdr:nvCxnSpPr>
        <xdr:cNvPr id="164" name="直線コネクタ 163"/>
        <xdr:cNvCxnSpPr/>
      </xdr:nvCxnSpPr>
      <xdr:spPr>
        <a:xfrm flipV="1">
          <a:off x="11798300" y="6127188"/>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34634</xdr:rowOff>
    </xdr:from>
    <xdr:ext cx="469744" cy="259045"/>
    <xdr:sp macro="" textlink="">
      <xdr:nvSpPr>
        <xdr:cNvPr id="169" name="n_1mainValue債務償還比率"/>
        <xdr:cNvSpPr txBox="1"/>
      </xdr:nvSpPr>
      <xdr:spPr>
        <a:xfrm>
          <a:off x="13836727" y="577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94469</xdr:rowOff>
    </xdr:from>
    <xdr:ext cx="469744" cy="259045"/>
    <xdr:sp macro="" textlink="">
      <xdr:nvSpPr>
        <xdr:cNvPr id="170" name="n_2mainValue債務償還比率"/>
        <xdr:cNvSpPr txBox="1"/>
      </xdr:nvSpPr>
      <xdr:spPr>
        <a:xfrm>
          <a:off x="13087427" y="583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108040</xdr:rowOff>
    </xdr:from>
    <xdr:ext cx="469744" cy="259045"/>
    <xdr:sp macro="" textlink="">
      <xdr:nvSpPr>
        <xdr:cNvPr id="171" name="n_3mainValue債務償還比率"/>
        <xdr:cNvSpPr txBox="1"/>
      </xdr:nvSpPr>
      <xdr:spPr>
        <a:xfrm>
          <a:off x="12325427" y="58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152299</xdr:rowOff>
    </xdr:from>
    <xdr:ext cx="469744" cy="259045"/>
    <xdr:sp macro="" textlink="">
      <xdr:nvSpPr>
        <xdr:cNvPr id="172" name="n_4mainValue債務償還比率"/>
        <xdr:cNvSpPr txBox="1"/>
      </xdr:nvSpPr>
      <xdr:spPr>
        <a:xfrm>
          <a:off x="11563427" y="589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66,528
64,740
667.93
45,397,563
44,103,333
925,067
21,844,092
30,305,798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3" name="楕円 72"/>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125747</xdr:rowOff>
    </xdr:from>
    <xdr:ext cx="405111" cy="259045"/>
    <xdr:sp macro="" textlink="">
      <xdr:nvSpPr>
        <xdr:cNvPr id="74" name="【道路】&#10;有形固定資産減価償却率該当値テキスト"/>
        <xdr:cNvSpPr txBox="1"/>
      </xdr:nvSpPr>
      <xdr:spPr>
        <a:xfrm>
          <a:off x="4673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5" name="楕円 74"/>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26670</xdr:rowOff>
    </xdr:to>
    <xdr:cxnSp macro="">
      <xdr:nvCxnSpPr>
        <xdr:cNvPr id="76" name="直線コネクタ 75"/>
        <xdr:cNvCxnSpPr/>
      </xdr:nvCxnSpPr>
      <xdr:spPr>
        <a:xfrm>
          <a:off x="3797300" y="65360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164465</xdr:rowOff>
    </xdr:from>
    <xdr:to>
      <xdr:col>15</xdr:col>
      <xdr:colOff>101600</xdr:colOff>
      <xdr:row>38</xdr:row>
      <xdr:rowOff>94615</xdr:rowOff>
    </xdr:to>
    <xdr:sp macro="" textlink="">
      <xdr:nvSpPr>
        <xdr:cNvPr id="77" name="楕円 76"/>
        <xdr:cNvSpPr/>
      </xdr:nvSpPr>
      <xdr:spPr>
        <a:xfrm>
          <a:off x="2857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20955</xdr:rowOff>
    </xdr:from>
    <xdr:to>
      <xdr:col>19</xdr:col>
      <xdr:colOff>177800</xdr:colOff>
      <xdr:row>38</xdr:row>
      <xdr:rowOff>43815</xdr:rowOff>
    </xdr:to>
    <xdr:cxnSp macro="">
      <xdr:nvCxnSpPr>
        <xdr:cNvPr id="78" name="直線コネクタ 77"/>
        <xdr:cNvCxnSpPr/>
      </xdr:nvCxnSpPr>
      <xdr:spPr>
        <a:xfrm flipV="1">
          <a:off x="2908300" y="65360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43815</xdr:rowOff>
    </xdr:to>
    <xdr:cxnSp macro="">
      <xdr:nvCxnSpPr>
        <xdr:cNvPr id="80" name="直線コネクタ 79"/>
        <xdr:cNvCxnSpPr/>
      </xdr:nvCxnSpPr>
      <xdr:spPr>
        <a:xfrm>
          <a:off x="2019300" y="65436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143510</xdr:rowOff>
    </xdr:from>
    <xdr:to>
      <xdr:col>6</xdr:col>
      <xdr:colOff>38100</xdr:colOff>
      <xdr:row>38</xdr:row>
      <xdr:rowOff>73660</xdr:rowOff>
    </xdr:to>
    <xdr:sp macro="" textlink="">
      <xdr:nvSpPr>
        <xdr:cNvPr id="81" name="楕円 80"/>
        <xdr:cNvSpPr/>
      </xdr:nvSpPr>
      <xdr:spPr>
        <a:xfrm>
          <a:off x="107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22860</xdr:rowOff>
    </xdr:from>
    <xdr:to>
      <xdr:col>10</xdr:col>
      <xdr:colOff>114300</xdr:colOff>
      <xdr:row>38</xdr:row>
      <xdr:rowOff>28575</xdr:rowOff>
    </xdr:to>
    <xdr:cxnSp macro="">
      <xdr:nvCxnSpPr>
        <xdr:cNvPr id="82" name="直線コネクタ 81"/>
        <xdr:cNvCxnSpPr/>
      </xdr:nvCxnSpPr>
      <xdr:spPr>
        <a:xfrm>
          <a:off x="1130300" y="6537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88282</xdr:rowOff>
    </xdr:from>
    <xdr:ext cx="405111" cy="259045"/>
    <xdr:sp macro="" textlink="">
      <xdr:nvSpPr>
        <xdr:cNvPr id="87" name="n_1mainValue【道路】&#10;有形固定資産減価償却率"/>
        <xdr:cNvSpPr txBox="1"/>
      </xdr:nvSpPr>
      <xdr:spPr>
        <a:xfrm>
          <a:off x="35820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85742</xdr:rowOff>
    </xdr:from>
    <xdr:ext cx="405111" cy="259045"/>
    <xdr:sp macro="" textlink="">
      <xdr:nvSpPr>
        <xdr:cNvPr id="88" name="n_2mainValue【道路】&#10;有形固定資産減価償却率"/>
        <xdr:cNvSpPr txBox="1"/>
      </xdr:nvSpPr>
      <xdr:spPr>
        <a:xfrm>
          <a:off x="2705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9" name="n_3mainValue【道路】&#10;有形固定資産減価償却率"/>
        <xdr:cNvSpPr txBox="1"/>
      </xdr:nvSpPr>
      <xdr:spPr>
        <a:xfrm>
          <a:off x="1816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64787</xdr:rowOff>
    </xdr:from>
    <xdr:ext cx="405111" cy="259045"/>
    <xdr:sp macro="" textlink="">
      <xdr:nvSpPr>
        <xdr:cNvPr id="90" name="n_4mainValue【道路】&#10;有形固定資産減価償却率"/>
        <xdr:cNvSpPr txBox="1"/>
      </xdr:nvSpPr>
      <xdr:spPr>
        <a:xfrm>
          <a:off x="927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134801</xdr:rowOff>
    </xdr:from>
    <xdr:to>
      <xdr:col>55</xdr:col>
      <xdr:colOff>50800</xdr:colOff>
      <xdr:row>36</xdr:row>
      <xdr:rowOff>64951</xdr:rowOff>
    </xdr:to>
    <xdr:sp macro="" textlink="">
      <xdr:nvSpPr>
        <xdr:cNvPr id="132" name="楕円 131"/>
        <xdr:cNvSpPr/>
      </xdr:nvSpPr>
      <xdr:spPr>
        <a:xfrm>
          <a:off x="10426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157678</xdr:rowOff>
    </xdr:from>
    <xdr:ext cx="534377" cy="259045"/>
    <xdr:sp macro="" textlink="">
      <xdr:nvSpPr>
        <xdr:cNvPr id="133" name="【道路】&#10;一人当たり延長該当値テキスト"/>
        <xdr:cNvSpPr txBox="1"/>
      </xdr:nvSpPr>
      <xdr:spPr>
        <a:xfrm>
          <a:off x="10515600" y="598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143945</xdr:rowOff>
    </xdr:from>
    <xdr:to>
      <xdr:col>50</xdr:col>
      <xdr:colOff>165100</xdr:colOff>
      <xdr:row>36</xdr:row>
      <xdr:rowOff>74095</xdr:rowOff>
    </xdr:to>
    <xdr:sp macro="" textlink="">
      <xdr:nvSpPr>
        <xdr:cNvPr id="134" name="楕円 133"/>
        <xdr:cNvSpPr/>
      </xdr:nvSpPr>
      <xdr:spPr>
        <a:xfrm>
          <a:off x="9588500" y="61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14151</xdr:rowOff>
    </xdr:from>
    <xdr:to>
      <xdr:col>55</xdr:col>
      <xdr:colOff>0</xdr:colOff>
      <xdr:row>36</xdr:row>
      <xdr:rowOff>23295</xdr:rowOff>
    </xdr:to>
    <xdr:cxnSp macro="">
      <xdr:nvCxnSpPr>
        <xdr:cNvPr id="135" name="直線コネクタ 134"/>
        <xdr:cNvCxnSpPr/>
      </xdr:nvCxnSpPr>
      <xdr:spPr>
        <a:xfrm flipV="1">
          <a:off x="9639300" y="618635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154984</xdr:rowOff>
    </xdr:from>
    <xdr:to>
      <xdr:col>46</xdr:col>
      <xdr:colOff>38100</xdr:colOff>
      <xdr:row>36</xdr:row>
      <xdr:rowOff>85134</xdr:rowOff>
    </xdr:to>
    <xdr:sp macro="" textlink="">
      <xdr:nvSpPr>
        <xdr:cNvPr id="136" name="楕円 135"/>
        <xdr:cNvSpPr/>
      </xdr:nvSpPr>
      <xdr:spPr>
        <a:xfrm>
          <a:off x="8699500" y="61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23295</xdr:rowOff>
    </xdr:from>
    <xdr:to>
      <xdr:col>50</xdr:col>
      <xdr:colOff>114300</xdr:colOff>
      <xdr:row>36</xdr:row>
      <xdr:rowOff>34334</xdr:rowOff>
    </xdr:to>
    <xdr:cxnSp macro="">
      <xdr:nvCxnSpPr>
        <xdr:cNvPr id="137" name="直線コネクタ 136"/>
        <xdr:cNvCxnSpPr/>
      </xdr:nvCxnSpPr>
      <xdr:spPr>
        <a:xfrm flipV="1">
          <a:off x="8750300" y="6195495"/>
          <a:ext cx="889000" cy="1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164291</xdr:rowOff>
    </xdr:from>
    <xdr:to>
      <xdr:col>41</xdr:col>
      <xdr:colOff>101600</xdr:colOff>
      <xdr:row>36</xdr:row>
      <xdr:rowOff>94441</xdr:rowOff>
    </xdr:to>
    <xdr:sp macro="" textlink="">
      <xdr:nvSpPr>
        <xdr:cNvPr id="138" name="楕円 137"/>
        <xdr:cNvSpPr/>
      </xdr:nvSpPr>
      <xdr:spPr>
        <a:xfrm>
          <a:off x="7810500" y="61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34334</xdr:rowOff>
    </xdr:from>
    <xdr:to>
      <xdr:col>45</xdr:col>
      <xdr:colOff>177800</xdr:colOff>
      <xdr:row>36</xdr:row>
      <xdr:rowOff>43641</xdr:rowOff>
    </xdr:to>
    <xdr:cxnSp macro="">
      <xdr:nvCxnSpPr>
        <xdr:cNvPr id="139" name="直線コネクタ 138"/>
        <xdr:cNvCxnSpPr/>
      </xdr:nvCxnSpPr>
      <xdr:spPr>
        <a:xfrm flipV="1">
          <a:off x="7861300" y="6206534"/>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154755</xdr:rowOff>
    </xdr:from>
    <xdr:to>
      <xdr:col>36</xdr:col>
      <xdr:colOff>165100</xdr:colOff>
      <xdr:row>36</xdr:row>
      <xdr:rowOff>84905</xdr:rowOff>
    </xdr:to>
    <xdr:sp macro="" textlink="">
      <xdr:nvSpPr>
        <xdr:cNvPr id="140" name="楕円 139"/>
        <xdr:cNvSpPr/>
      </xdr:nvSpPr>
      <xdr:spPr>
        <a:xfrm>
          <a:off x="6921500" y="61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34105</xdr:rowOff>
    </xdr:from>
    <xdr:to>
      <xdr:col>41</xdr:col>
      <xdr:colOff>50800</xdr:colOff>
      <xdr:row>36</xdr:row>
      <xdr:rowOff>43641</xdr:rowOff>
    </xdr:to>
    <xdr:cxnSp macro="">
      <xdr:nvCxnSpPr>
        <xdr:cNvPr id="141" name="直線コネクタ 140"/>
        <xdr:cNvCxnSpPr/>
      </xdr:nvCxnSpPr>
      <xdr:spPr>
        <a:xfrm>
          <a:off x="6972300" y="6206305"/>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90622</xdr:rowOff>
    </xdr:from>
    <xdr:ext cx="534377" cy="259045"/>
    <xdr:sp macro="" textlink="">
      <xdr:nvSpPr>
        <xdr:cNvPr id="146" name="n_1mainValue【道路】&#10;一人当たり延長"/>
        <xdr:cNvSpPr txBox="1"/>
      </xdr:nvSpPr>
      <xdr:spPr>
        <a:xfrm>
          <a:off x="9359411" y="59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101661</xdr:rowOff>
    </xdr:from>
    <xdr:ext cx="534377" cy="259045"/>
    <xdr:sp macro="" textlink="">
      <xdr:nvSpPr>
        <xdr:cNvPr id="147" name="n_2mainValue【道路】&#10;一人当たり延長"/>
        <xdr:cNvSpPr txBox="1"/>
      </xdr:nvSpPr>
      <xdr:spPr>
        <a:xfrm>
          <a:off x="8483111" y="593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110968</xdr:rowOff>
    </xdr:from>
    <xdr:ext cx="534377" cy="259045"/>
    <xdr:sp macro="" textlink="">
      <xdr:nvSpPr>
        <xdr:cNvPr id="148" name="n_3mainValue【道路】&#10;一人当たり延長"/>
        <xdr:cNvSpPr txBox="1"/>
      </xdr:nvSpPr>
      <xdr:spPr>
        <a:xfrm>
          <a:off x="7594111" y="594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101432</xdr:rowOff>
    </xdr:from>
    <xdr:ext cx="534377" cy="259045"/>
    <xdr:sp macro="" textlink="">
      <xdr:nvSpPr>
        <xdr:cNvPr id="149" name="n_4mainValue【道路】&#10;一人当たり延長"/>
        <xdr:cNvSpPr txBox="1"/>
      </xdr:nvSpPr>
      <xdr:spPr>
        <a:xfrm>
          <a:off x="6705111" y="59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47498</xdr:rowOff>
    </xdr:from>
    <xdr:to>
      <xdr:col>24</xdr:col>
      <xdr:colOff>114300</xdr:colOff>
      <xdr:row>61</xdr:row>
      <xdr:rowOff>149098</xdr:rowOff>
    </xdr:to>
    <xdr:sp macro="" textlink="">
      <xdr:nvSpPr>
        <xdr:cNvPr id="188" name="楕円 187"/>
        <xdr:cNvSpPr/>
      </xdr:nvSpPr>
      <xdr:spPr>
        <a:xfrm>
          <a:off x="4584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70375</xdr:rowOff>
    </xdr:from>
    <xdr:ext cx="405111" cy="259045"/>
    <xdr:sp macro="" textlink="">
      <xdr:nvSpPr>
        <xdr:cNvPr id="189" name="【橋りょう・トンネル】&#10;有形固定資産減価償却率該当値テキスト"/>
        <xdr:cNvSpPr txBox="1"/>
      </xdr:nvSpPr>
      <xdr:spPr>
        <a:xfrm>
          <a:off x="4673600" y="1035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90" name="楕円 189"/>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61722</xdr:rowOff>
    </xdr:from>
    <xdr:to>
      <xdr:col>24</xdr:col>
      <xdr:colOff>63500</xdr:colOff>
      <xdr:row>61</xdr:row>
      <xdr:rowOff>98298</xdr:rowOff>
    </xdr:to>
    <xdr:cxnSp macro="">
      <xdr:nvCxnSpPr>
        <xdr:cNvPr id="191" name="直線コネクタ 190"/>
        <xdr:cNvCxnSpPr/>
      </xdr:nvCxnSpPr>
      <xdr:spPr>
        <a:xfrm>
          <a:off x="3797300" y="10520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164084</xdr:rowOff>
    </xdr:from>
    <xdr:to>
      <xdr:col>15</xdr:col>
      <xdr:colOff>101600</xdr:colOff>
      <xdr:row>61</xdr:row>
      <xdr:rowOff>94234</xdr:rowOff>
    </xdr:to>
    <xdr:sp macro="" textlink="">
      <xdr:nvSpPr>
        <xdr:cNvPr id="192" name="楕円 191"/>
        <xdr:cNvSpPr/>
      </xdr:nvSpPr>
      <xdr:spPr>
        <a:xfrm>
          <a:off x="2857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43434</xdr:rowOff>
    </xdr:from>
    <xdr:to>
      <xdr:col>19</xdr:col>
      <xdr:colOff>177800</xdr:colOff>
      <xdr:row>61</xdr:row>
      <xdr:rowOff>61722</xdr:rowOff>
    </xdr:to>
    <xdr:cxnSp macro="">
      <xdr:nvCxnSpPr>
        <xdr:cNvPr id="193" name="直線コネクタ 192"/>
        <xdr:cNvCxnSpPr/>
      </xdr:nvCxnSpPr>
      <xdr:spPr>
        <a:xfrm>
          <a:off x="2908300" y="10501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127508</xdr:rowOff>
    </xdr:from>
    <xdr:to>
      <xdr:col>10</xdr:col>
      <xdr:colOff>165100</xdr:colOff>
      <xdr:row>61</xdr:row>
      <xdr:rowOff>57658</xdr:rowOff>
    </xdr:to>
    <xdr:sp macro="" textlink="">
      <xdr:nvSpPr>
        <xdr:cNvPr id="194" name="楕円 193"/>
        <xdr:cNvSpPr/>
      </xdr:nvSpPr>
      <xdr:spPr>
        <a:xfrm>
          <a:off x="1968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xdr:rowOff>
    </xdr:from>
    <xdr:to>
      <xdr:col>15</xdr:col>
      <xdr:colOff>50800</xdr:colOff>
      <xdr:row>61</xdr:row>
      <xdr:rowOff>43434</xdr:rowOff>
    </xdr:to>
    <xdr:cxnSp macro="">
      <xdr:nvCxnSpPr>
        <xdr:cNvPr id="195" name="直線コネクタ 194"/>
        <xdr:cNvCxnSpPr/>
      </xdr:nvCxnSpPr>
      <xdr:spPr>
        <a:xfrm>
          <a:off x="2019300" y="10465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100076</xdr:rowOff>
    </xdr:from>
    <xdr:to>
      <xdr:col>6</xdr:col>
      <xdr:colOff>38100</xdr:colOff>
      <xdr:row>61</xdr:row>
      <xdr:rowOff>30226</xdr:rowOff>
    </xdr:to>
    <xdr:sp macro="" textlink="">
      <xdr:nvSpPr>
        <xdr:cNvPr id="196" name="楕円 195"/>
        <xdr:cNvSpPr/>
      </xdr:nvSpPr>
      <xdr:spPr>
        <a:xfrm>
          <a:off x="1079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150876</xdr:rowOff>
    </xdr:from>
    <xdr:to>
      <xdr:col>10</xdr:col>
      <xdr:colOff>114300</xdr:colOff>
      <xdr:row>61</xdr:row>
      <xdr:rowOff>6858</xdr:rowOff>
    </xdr:to>
    <xdr:cxnSp macro="">
      <xdr:nvCxnSpPr>
        <xdr:cNvPr id="197" name="直線コネクタ 196"/>
        <xdr:cNvCxnSpPr/>
      </xdr:nvCxnSpPr>
      <xdr:spPr>
        <a:xfrm>
          <a:off x="1130300" y="10437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xdr:cNvSpPr txBox="1"/>
      </xdr:nvSpPr>
      <xdr:spPr>
        <a:xfrm>
          <a:off x="1816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xdr:cNvSpPr txBox="1"/>
      </xdr:nvSpPr>
      <xdr:spPr>
        <a:xfrm>
          <a:off x="927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129049</xdr:rowOff>
    </xdr:from>
    <xdr:ext cx="405111" cy="259045"/>
    <xdr:sp macro="" textlink="">
      <xdr:nvSpPr>
        <xdr:cNvPr id="202" name="n_1mainValue【橋りょう・トンネル】&#10;有形固定資産減価償却率"/>
        <xdr:cNvSpPr txBox="1"/>
      </xdr:nvSpPr>
      <xdr:spPr>
        <a:xfrm>
          <a:off x="35820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110761</xdr:rowOff>
    </xdr:from>
    <xdr:ext cx="405111" cy="259045"/>
    <xdr:sp macro="" textlink="">
      <xdr:nvSpPr>
        <xdr:cNvPr id="203" name="n_2mainValue【橋りょう・トンネル】&#10;有形固定資産減価償却率"/>
        <xdr:cNvSpPr txBox="1"/>
      </xdr:nvSpPr>
      <xdr:spPr>
        <a:xfrm>
          <a:off x="2705744" y="1022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74185</xdr:rowOff>
    </xdr:from>
    <xdr:ext cx="405111" cy="259045"/>
    <xdr:sp macro="" textlink="">
      <xdr:nvSpPr>
        <xdr:cNvPr id="204" name="n_3mainValue【橋りょう・トンネル】&#10;有形固定資産減価償却率"/>
        <xdr:cNvSpPr txBox="1"/>
      </xdr:nvSpPr>
      <xdr:spPr>
        <a:xfrm>
          <a:off x="1816744" y="1018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46753</xdr:rowOff>
    </xdr:from>
    <xdr:ext cx="405111" cy="259045"/>
    <xdr:sp macro="" textlink="">
      <xdr:nvSpPr>
        <xdr:cNvPr id="205" name="n_4mainValue【橋りょう・トンネル】&#10;有形固定資産減価償却率"/>
        <xdr:cNvSpPr txBox="1"/>
      </xdr:nvSpPr>
      <xdr:spPr>
        <a:xfrm>
          <a:off x="9277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127870</xdr:rowOff>
    </xdr:from>
    <xdr:to>
      <xdr:col>55</xdr:col>
      <xdr:colOff>50800</xdr:colOff>
      <xdr:row>64</xdr:row>
      <xdr:rowOff>58020</xdr:rowOff>
    </xdr:to>
    <xdr:sp macro="" textlink="">
      <xdr:nvSpPr>
        <xdr:cNvPr id="245" name="楕円 244"/>
        <xdr:cNvSpPr/>
      </xdr:nvSpPr>
      <xdr:spPr>
        <a:xfrm>
          <a:off x="10426700" y="1092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42797</xdr:rowOff>
    </xdr:from>
    <xdr:ext cx="599010" cy="259045"/>
    <xdr:sp macro="" textlink="">
      <xdr:nvSpPr>
        <xdr:cNvPr id="246" name="【橋りょう・トンネル】&#10;一人当たり有形固定資産（償却資産）額該当値テキスト"/>
        <xdr:cNvSpPr txBox="1"/>
      </xdr:nvSpPr>
      <xdr:spPr>
        <a:xfrm>
          <a:off x="10515600" y="1084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128443</xdr:rowOff>
    </xdr:from>
    <xdr:to>
      <xdr:col>50</xdr:col>
      <xdr:colOff>165100</xdr:colOff>
      <xdr:row>64</xdr:row>
      <xdr:rowOff>58593</xdr:rowOff>
    </xdr:to>
    <xdr:sp macro="" textlink="">
      <xdr:nvSpPr>
        <xdr:cNvPr id="247" name="楕円 246"/>
        <xdr:cNvSpPr/>
      </xdr:nvSpPr>
      <xdr:spPr>
        <a:xfrm>
          <a:off x="9588500" y="109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7220</xdr:rowOff>
    </xdr:from>
    <xdr:to>
      <xdr:col>55</xdr:col>
      <xdr:colOff>0</xdr:colOff>
      <xdr:row>64</xdr:row>
      <xdr:rowOff>7793</xdr:rowOff>
    </xdr:to>
    <xdr:cxnSp macro="">
      <xdr:nvCxnSpPr>
        <xdr:cNvPr id="248" name="直線コネクタ 247"/>
        <xdr:cNvCxnSpPr/>
      </xdr:nvCxnSpPr>
      <xdr:spPr>
        <a:xfrm flipV="1">
          <a:off x="9639300" y="10980020"/>
          <a:ext cx="8382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129900</xdr:rowOff>
    </xdr:from>
    <xdr:to>
      <xdr:col>46</xdr:col>
      <xdr:colOff>38100</xdr:colOff>
      <xdr:row>64</xdr:row>
      <xdr:rowOff>60050</xdr:rowOff>
    </xdr:to>
    <xdr:sp macro="" textlink="">
      <xdr:nvSpPr>
        <xdr:cNvPr id="249" name="楕円 248"/>
        <xdr:cNvSpPr/>
      </xdr:nvSpPr>
      <xdr:spPr>
        <a:xfrm>
          <a:off x="8699500" y="109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7793</xdr:rowOff>
    </xdr:from>
    <xdr:to>
      <xdr:col>50</xdr:col>
      <xdr:colOff>114300</xdr:colOff>
      <xdr:row>64</xdr:row>
      <xdr:rowOff>9250</xdr:rowOff>
    </xdr:to>
    <xdr:cxnSp macro="">
      <xdr:nvCxnSpPr>
        <xdr:cNvPr id="250" name="直線コネクタ 249"/>
        <xdr:cNvCxnSpPr/>
      </xdr:nvCxnSpPr>
      <xdr:spPr>
        <a:xfrm flipV="1">
          <a:off x="8750300" y="10980593"/>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130474</xdr:rowOff>
    </xdr:from>
    <xdr:to>
      <xdr:col>41</xdr:col>
      <xdr:colOff>101600</xdr:colOff>
      <xdr:row>64</xdr:row>
      <xdr:rowOff>60624</xdr:rowOff>
    </xdr:to>
    <xdr:sp macro="" textlink="">
      <xdr:nvSpPr>
        <xdr:cNvPr id="251" name="楕円 250"/>
        <xdr:cNvSpPr/>
      </xdr:nvSpPr>
      <xdr:spPr>
        <a:xfrm>
          <a:off x="7810500" y="109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9250</xdr:rowOff>
    </xdr:from>
    <xdr:to>
      <xdr:col>45</xdr:col>
      <xdr:colOff>177800</xdr:colOff>
      <xdr:row>64</xdr:row>
      <xdr:rowOff>9824</xdr:rowOff>
    </xdr:to>
    <xdr:cxnSp macro="">
      <xdr:nvCxnSpPr>
        <xdr:cNvPr id="252" name="直線コネクタ 251"/>
        <xdr:cNvCxnSpPr/>
      </xdr:nvCxnSpPr>
      <xdr:spPr>
        <a:xfrm flipV="1">
          <a:off x="7861300" y="10982050"/>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131140</xdr:rowOff>
    </xdr:from>
    <xdr:to>
      <xdr:col>36</xdr:col>
      <xdr:colOff>165100</xdr:colOff>
      <xdr:row>64</xdr:row>
      <xdr:rowOff>61290</xdr:rowOff>
    </xdr:to>
    <xdr:sp macro="" textlink="">
      <xdr:nvSpPr>
        <xdr:cNvPr id="253" name="楕円 252"/>
        <xdr:cNvSpPr/>
      </xdr:nvSpPr>
      <xdr:spPr>
        <a:xfrm>
          <a:off x="6921500" y="109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9824</xdr:rowOff>
    </xdr:from>
    <xdr:to>
      <xdr:col>41</xdr:col>
      <xdr:colOff>50800</xdr:colOff>
      <xdr:row>64</xdr:row>
      <xdr:rowOff>10490</xdr:rowOff>
    </xdr:to>
    <xdr:cxnSp macro="">
      <xdr:nvCxnSpPr>
        <xdr:cNvPr id="254" name="直線コネクタ 253"/>
        <xdr:cNvCxnSpPr/>
      </xdr:nvCxnSpPr>
      <xdr:spPr>
        <a:xfrm flipV="1">
          <a:off x="6972300" y="10982624"/>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49720</xdr:rowOff>
    </xdr:from>
    <xdr:ext cx="599010" cy="259045"/>
    <xdr:sp macro="" textlink="">
      <xdr:nvSpPr>
        <xdr:cNvPr id="259" name="n_1mainValue【橋りょう・トンネル】&#10;一人当たり有形固定資産（償却資産）額"/>
        <xdr:cNvSpPr txBox="1"/>
      </xdr:nvSpPr>
      <xdr:spPr>
        <a:xfrm>
          <a:off x="9327095" y="1102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51177</xdr:rowOff>
    </xdr:from>
    <xdr:ext cx="599010" cy="259045"/>
    <xdr:sp macro="" textlink="">
      <xdr:nvSpPr>
        <xdr:cNvPr id="260" name="n_2mainValue【橋りょう・トンネル】&#10;一人当たり有形固定資産（償却資産）額"/>
        <xdr:cNvSpPr txBox="1"/>
      </xdr:nvSpPr>
      <xdr:spPr>
        <a:xfrm>
          <a:off x="8450795" y="110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51751</xdr:rowOff>
    </xdr:from>
    <xdr:ext cx="599010" cy="259045"/>
    <xdr:sp macro="" textlink="">
      <xdr:nvSpPr>
        <xdr:cNvPr id="261" name="n_3mainValue【橋りょう・トンネル】&#10;一人当たり有形固定資産（償却資産）額"/>
        <xdr:cNvSpPr txBox="1"/>
      </xdr:nvSpPr>
      <xdr:spPr>
        <a:xfrm>
          <a:off x="7561795" y="1102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52417</xdr:rowOff>
    </xdr:from>
    <xdr:ext cx="599010" cy="259045"/>
    <xdr:sp macro="" textlink="">
      <xdr:nvSpPr>
        <xdr:cNvPr id="262" name="n_4mainValue【橋りょう・トンネル】&#10;一人当たり有形固定資産（償却資産）額"/>
        <xdr:cNvSpPr txBox="1"/>
      </xdr:nvSpPr>
      <xdr:spPr>
        <a:xfrm>
          <a:off x="6672795" y="1102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83638</xdr:rowOff>
    </xdr:from>
    <xdr:to>
      <xdr:col>24</xdr:col>
      <xdr:colOff>114300</xdr:colOff>
      <xdr:row>83</xdr:row>
      <xdr:rowOff>13788</xdr:rowOff>
    </xdr:to>
    <xdr:sp macro="" textlink="">
      <xdr:nvSpPr>
        <xdr:cNvPr id="304" name="楕円 303"/>
        <xdr:cNvSpPr/>
      </xdr:nvSpPr>
      <xdr:spPr>
        <a:xfrm>
          <a:off x="45847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106515</xdr:rowOff>
    </xdr:from>
    <xdr:ext cx="405111" cy="259045"/>
    <xdr:sp macro="" textlink="">
      <xdr:nvSpPr>
        <xdr:cNvPr id="305" name="【公営住宅】&#10;有形固定資産減価償却率該当値テキスト"/>
        <xdr:cNvSpPr txBox="1"/>
      </xdr:nvSpPr>
      <xdr:spPr>
        <a:xfrm>
          <a:off x="4673600" y="1399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6" name="楕円 305"/>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134438</xdr:rowOff>
    </xdr:from>
    <xdr:to>
      <xdr:col>24</xdr:col>
      <xdr:colOff>63500</xdr:colOff>
      <xdr:row>83</xdr:row>
      <xdr:rowOff>60961</xdr:rowOff>
    </xdr:to>
    <xdr:cxnSp macro="">
      <xdr:nvCxnSpPr>
        <xdr:cNvPr id="307" name="直線コネクタ 306"/>
        <xdr:cNvCxnSpPr/>
      </xdr:nvCxnSpPr>
      <xdr:spPr>
        <a:xfrm flipV="1">
          <a:off x="3797300" y="14193338"/>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82006</xdr:rowOff>
    </xdr:from>
    <xdr:to>
      <xdr:col>15</xdr:col>
      <xdr:colOff>101600</xdr:colOff>
      <xdr:row>84</xdr:row>
      <xdr:rowOff>12156</xdr:rowOff>
    </xdr:to>
    <xdr:sp macro="" textlink="">
      <xdr:nvSpPr>
        <xdr:cNvPr id="308" name="楕円 307"/>
        <xdr:cNvSpPr/>
      </xdr:nvSpPr>
      <xdr:spPr>
        <a:xfrm>
          <a:off x="2857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132806</xdr:rowOff>
    </xdr:to>
    <xdr:cxnSp macro="">
      <xdr:nvCxnSpPr>
        <xdr:cNvPr id="309" name="直線コネクタ 308"/>
        <xdr:cNvCxnSpPr/>
      </xdr:nvCxnSpPr>
      <xdr:spPr>
        <a:xfrm flipV="1">
          <a:off x="2908300" y="1429131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52614</xdr:rowOff>
    </xdr:from>
    <xdr:to>
      <xdr:col>10</xdr:col>
      <xdr:colOff>165100</xdr:colOff>
      <xdr:row>83</xdr:row>
      <xdr:rowOff>154214</xdr:rowOff>
    </xdr:to>
    <xdr:sp macro="" textlink="">
      <xdr:nvSpPr>
        <xdr:cNvPr id="310" name="楕円 309"/>
        <xdr:cNvSpPr/>
      </xdr:nvSpPr>
      <xdr:spPr>
        <a:xfrm>
          <a:off x="1968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103414</xdr:rowOff>
    </xdr:from>
    <xdr:to>
      <xdr:col>15</xdr:col>
      <xdr:colOff>50800</xdr:colOff>
      <xdr:row>83</xdr:row>
      <xdr:rowOff>132806</xdr:rowOff>
    </xdr:to>
    <xdr:cxnSp macro="">
      <xdr:nvCxnSpPr>
        <xdr:cNvPr id="311" name="直線コネクタ 310"/>
        <xdr:cNvCxnSpPr/>
      </xdr:nvCxnSpPr>
      <xdr:spPr>
        <a:xfrm>
          <a:off x="2019300" y="143337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26488</xdr:rowOff>
    </xdr:from>
    <xdr:to>
      <xdr:col>6</xdr:col>
      <xdr:colOff>38100</xdr:colOff>
      <xdr:row>83</xdr:row>
      <xdr:rowOff>128088</xdr:rowOff>
    </xdr:to>
    <xdr:sp macro="" textlink="">
      <xdr:nvSpPr>
        <xdr:cNvPr id="312" name="楕円 311"/>
        <xdr:cNvSpPr/>
      </xdr:nvSpPr>
      <xdr:spPr>
        <a:xfrm>
          <a:off x="1079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77288</xdr:rowOff>
    </xdr:from>
    <xdr:to>
      <xdr:col>10</xdr:col>
      <xdr:colOff>114300</xdr:colOff>
      <xdr:row>83</xdr:row>
      <xdr:rowOff>103414</xdr:rowOff>
    </xdr:to>
    <xdr:cxnSp macro="">
      <xdr:nvCxnSpPr>
        <xdr:cNvPr id="313" name="直線コネクタ 312"/>
        <xdr:cNvCxnSpPr/>
      </xdr:nvCxnSpPr>
      <xdr:spPr>
        <a:xfrm>
          <a:off x="1130300" y="143076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128288</xdr:rowOff>
    </xdr:from>
    <xdr:ext cx="405111" cy="259045"/>
    <xdr:sp macro="" textlink="">
      <xdr:nvSpPr>
        <xdr:cNvPr id="318" name="n_1main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9" name="n_2main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170741</xdr:rowOff>
    </xdr:from>
    <xdr:ext cx="405111" cy="259045"/>
    <xdr:sp macro="" textlink="">
      <xdr:nvSpPr>
        <xdr:cNvPr id="320" name="n_3mainValue【公営住宅】&#10;有形固定資産減価償却率"/>
        <xdr:cNvSpPr txBox="1"/>
      </xdr:nvSpPr>
      <xdr:spPr>
        <a:xfrm>
          <a:off x="1816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144615</xdr:rowOff>
    </xdr:from>
    <xdr:ext cx="405111" cy="259045"/>
    <xdr:sp macro="" textlink="">
      <xdr:nvSpPr>
        <xdr:cNvPr id="321" name="n_4mainValue【公営住宅】&#10;有形固定資産減価償却率"/>
        <xdr:cNvSpPr txBox="1"/>
      </xdr:nvSpPr>
      <xdr:spPr>
        <a:xfrm>
          <a:off x="927744" y="1403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49479</xdr:rowOff>
    </xdr:from>
    <xdr:to>
      <xdr:col>55</xdr:col>
      <xdr:colOff>50800</xdr:colOff>
      <xdr:row>84</xdr:row>
      <xdr:rowOff>151079</xdr:rowOff>
    </xdr:to>
    <xdr:sp macro="" textlink="">
      <xdr:nvSpPr>
        <xdr:cNvPr id="359" name="楕円 358"/>
        <xdr:cNvSpPr/>
      </xdr:nvSpPr>
      <xdr:spPr>
        <a:xfrm>
          <a:off x="10426700" y="144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27906</xdr:rowOff>
    </xdr:from>
    <xdr:ext cx="469744" cy="259045"/>
    <xdr:sp macro="" textlink="">
      <xdr:nvSpPr>
        <xdr:cNvPr id="360" name="【公営住宅】&#10;一人当たり面積該当値テキスト"/>
        <xdr:cNvSpPr txBox="1"/>
      </xdr:nvSpPr>
      <xdr:spPr>
        <a:xfrm>
          <a:off x="10515600" y="1442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58165</xdr:rowOff>
    </xdr:from>
    <xdr:to>
      <xdr:col>50</xdr:col>
      <xdr:colOff>165100</xdr:colOff>
      <xdr:row>84</xdr:row>
      <xdr:rowOff>159765</xdr:rowOff>
    </xdr:to>
    <xdr:sp macro="" textlink="">
      <xdr:nvSpPr>
        <xdr:cNvPr id="361" name="楕円 360"/>
        <xdr:cNvSpPr/>
      </xdr:nvSpPr>
      <xdr:spPr>
        <a:xfrm>
          <a:off x="9588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100279</xdr:rowOff>
    </xdr:from>
    <xdr:to>
      <xdr:col>55</xdr:col>
      <xdr:colOff>0</xdr:colOff>
      <xdr:row>84</xdr:row>
      <xdr:rowOff>108965</xdr:rowOff>
    </xdr:to>
    <xdr:cxnSp macro="">
      <xdr:nvCxnSpPr>
        <xdr:cNvPr id="362" name="直線コネクタ 361"/>
        <xdr:cNvCxnSpPr/>
      </xdr:nvCxnSpPr>
      <xdr:spPr>
        <a:xfrm flipV="1">
          <a:off x="9639300" y="14502079"/>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60909</xdr:rowOff>
    </xdr:from>
    <xdr:to>
      <xdr:col>46</xdr:col>
      <xdr:colOff>38100</xdr:colOff>
      <xdr:row>84</xdr:row>
      <xdr:rowOff>162509</xdr:rowOff>
    </xdr:to>
    <xdr:sp macro="" textlink="">
      <xdr:nvSpPr>
        <xdr:cNvPr id="363" name="楕円 362"/>
        <xdr:cNvSpPr/>
      </xdr:nvSpPr>
      <xdr:spPr>
        <a:xfrm>
          <a:off x="8699500" y="1446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108965</xdr:rowOff>
    </xdr:from>
    <xdr:to>
      <xdr:col>50</xdr:col>
      <xdr:colOff>114300</xdr:colOff>
      <xdr:row>84</xdr:row>
      <xdr:rowOff>111709</xdr:rowOff>
    </xdr:to>
    <xdr:cxnSp macro="">
      <xdr:nvCxnSpPr>
        <xdr:cNvPr id="364" name="直線コネクタ 363"/>
        <xdr:cNvCxnSpPr/>
      </xdr:nvCxnSpPr>
      <xdr:spPr>
        <a:xfrm flipV="1">
          <a:off x="8750300" y="1451076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60452</xdr:rowOff>
    </xdr:from>
    <xdr:to>
      <xdr:col>41</xdr:col>
      <xdr:colOff>101600</xdr:colOff>
      <xdr:row>84</xdr:row>
      <xdr:rowOff>162052</xdr:rowOff>
    </xdr:to>
    <xdr:sp macro="" textlink="">
      <xdr:nvSpPr>
        <xdr:cNvPr id="365" name="楕円 364"/>
        <xdr:cNvSpPr/>
      </xdr:nvSpPr>
      <xdr:spPr>
        <a:xfrm>
          <a:off x="7810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111252</xdr:rowOff>
    </xdr:from>
    <xdr:to>
      <xdr:col>45</xdr:col>
      <xdr:colOff>177800</xdr:colOff>
      <xdr:row>84</xdr:row>
      <xdr:rowOff>111709</xdr:rowOff>
    </xdr:to>
    <xdr:cxnSp macro="">
      <xdr:nvCxnSpPr>
        <xdr:cNvPr id="366" name="直線コネクタ 365"/>
        <xdr:cNvCxnSpPr/>
      </xdr:nvCxnSpPr>
      <xdr:spPr>
        <a:xfrm>
          <a:off x="7861300" y="1451305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59995</xdr:rowOff>
    </xdr:from>
    <xdr:to>
      <xdr:col>36</xdr:col>
      <xdr:colOff>165100</xdr:colOff>
      <xdr:row>84</xdr:row>
      <xdr:rowOff>161595</xdr:rowOff>
    </xdr:to>
    <xdr:sp macro="" textlink="">
      <xdr:nvSpPr>
        <xdr:cNvPr id="367" name="楕円 366"/>
        <xdr:cNvSpPr/>
      </xdr:nvSpPr>
      <xdr:spPr>
        <a:xfrm>
          <a:off x="6921500" y="144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110795</xdr:rowOff>
    </xdr:from>
    <xdr:to>
      <xdr:col>41</xdr:col>
      <xdr:colOff>50800</xdr:colOff>
      <xdr:row>84</xdr:row>
      <xdr:rowOff>111252</xdr:rowOff>
    </xdr:to>
    <xdr:cxnSp macro="">
      <xdr:nvCxnSpPr>
        <xdr:cNvPr id="368" name="直線コネクタ 367"/>
        <xdr:cNvCxnSpPr/>
      </xdr:nvCxnSpPr>
      <xdr:spPr>
        <a:xfrm>
          <a:off x="6972300" y="145125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150892</xdr:rowOff>
    </xdr:from>
    <xdr:ext cx="469744" cy="259045"/>
    <xdr:sp macro="" textlink="">
      <xdr:nvSpPr>
        <xdr:cNvPr id="373" name="n_1mainValue【公営住宅】&#10;一人当たり面積"/>
        <xdr:cNvSpPr txBox="1"/>
      </xdr:nvSpPr>
      <xdr:spPr>
        <a:xfrm>
          <a:off x="93917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153636</xdr:rowOff>
    </xdr:from>
    <xdr:ext cx="469744" cy="259045"/>
    <xdr:sp macro="" textlink="">
      <xdr:nvSpPr>
        <xdr:cNvPr id="374" name="n_2mainValue【公営住宅】&#10;一人当たり面積"/>
        <xdr:cNvSpPr txBox="1"/>
      </xdr:nvSpPr>
      <xdr:spPr>
        <a:xfrm>
          <a:off x="8515427" y="1455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5" name="n_3mainValue【公営住宅】&#10;一人当たり面積"/>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152722</xdr:rowOff>
    </xdr:from>
    <xdr:ext cx="469744" cy="259045"/>
    <xdr:sp macro="" textlink="">
      <xdr:nvSpPr>
        <xdr:cNvPr id="376" name="n_4mainValue【公営住宅】&#10;一人当たり面積"/>
        <xdr:cNvSpPr txBox="1"/>
      </xdr:nvSpPr>
      <xdr:spPr>
        <a:xfrm>
          <a:off x="6737427" y="1455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0" name="【認定こども園・幼稚園・保育所】&#10;有形固定資産減価償却率平均値テキスト"/>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103124</xdr:rowOff>
    </xdr:from>
    <xdr:to>
      <xdr:col>85</xdr:col>
      <xdr:colOff>177800</xdr:colOff>
      <xdr:row>38</xdr:row>
      <xdr:rowOff>33274</xdr:rowOff>
    </xdr:to>
    <xdr:sp macro="" textlink="">
      <xdr:nvSpPr>
        <xdr:cNvPr id="431" name="楕円 430"/>
        <xdr:cNvSpPr/>
      </xdr:nvSpPr>
      <xdr:spPr>
        <a:xfrm>
          <a:off x="162687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126001</xdr:rowOff>
    </xdr:from>
    <xdr:ext cx="405111" cy="259045"/>
    <xdr:sp macro="" textlink="">
      <xdr:nvSpPr>
        <xdr:cNvPr id="432" name="【認定こども園・幼稚園・保育所】&#10;有形固定資産減価償却率該当値テキスト"/>
        <xdr:cNvSpPr txBox="1"/>
      </xdr:nvSpPr>
      <xdr:spPr>
        <a:xfrm>
          <a:off x="16357600" y="629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125984</xdr:rowOff>
    </xdr:from>
    <xdr:to>
      <xdr:col>81</xdr:col>
      <xdr:colOff>101600</xdr:colOff>
      <xdr:row>38</xdr:row>
      <xdr:rowOff>56135</xdr:rowOff>
    </xdr:to>
    <xdr:sp macro="" textlink="">
      <xdr:nvSpPr>
        <xdr:cNvPr id="433" name="楕円 432"/>
        <xdr:cNvSpPr/>
      </xdr:nvSpPr>
      <xdr:spPr>
        <a:xfrm>
          <a:off x="15430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153924</xdr:rowOff>
    </xdr:from>
    <xdr:to>
      <xdr:col>85</xdr:col>
      <xdr:colOff>127000</xdr:colOff>
      <xdr:row>38</xdr:row>
      <xdr:rowOff>5334</xdr:rowOff>
    </xdr:to>
    <xdr:cxnSp macro="">
      <xdr:nvCxnSpPr>
        <xdr:cNvPr id="434" name="直線コネクタ 433"/>
        <xdr:cNvCxnSpPr/>
      </xdr:nvCxnSpPr>
      <xdr:spPr>
        <a:xfrm flipV="1">
          <a:off x="15481300" y="64975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35" name="楕円 434"/>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38</xdr:row>
      <xdr:rowOff>5334</xdr:rowOff>
    </xdr:to>
    <xdr:cxnSp macro="">
      <xdr:nvCxnSpPr>
        <xdr:cNvPr id="436" name="直線コネクタ 435"/>
        <xdr:cNvCxnSpPr/>
      </xdr:nvCxnSpPr>
      <xdr:spPr>
        <a:xfrm>
          <a:off x="14592300" y="644271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141986</xdr:rowOff>
    </xdr:from>
    <xdr:to>
      <xdr:col>72</xdr:col>
      <xdr:colOff>38100</xdr:colOff>
      <xdr:row>37</xdr:row>
      <xdr:rowOff>72136</xdr:rowOff>
    </xdr:to>
    <xdr:sp macro="" textlink="">
      <xdr:nvSpPr>
        <xdr:cNvPr id="437" name="楕円 436"/>
        <xdr:cNvSpPr/>
      </xdr:nvSpPr>
      <xdr:spPr>
        <a:xfrm>
          <a:off x="13652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21336</xdr:rowOff>
    </xdr:from>
    <xdr:to>
      <xdr:col>76</xdr:col>
      <xdr:colOff>114300</xdr:colOff>
      <xdr:row>37</xdr:row>
      <xdr:rowOff>99060</xdr:rowOff>
    </xdr:to>
    <xdr:cxnSp macro="">
      <xdr:nvCxnSpPr>
        <xdr:cNvPr id="438" name="直線コネクタ 437"/>
        <xdr:cNvCxnSpPr/>
      </xdr:nvCxnSpPr>
      <xdr:spPr>
        <a:xfrm>
          <a:off x="13703300" y="636498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xdr:rowOff>
    </xdr:from>
    <xdr:to>
      <xdr:col>67</xdr:col>
      <xdr:colOff>101600</xdr:colOff>
      <xdr:row>37</xdr:row>
      <xdr:rowOff>115570</xdr:rowOff>
    </xdr:to>
    <xdr:sp macro="" textlink="">
      <xdr:nvSpPr>
        <xdr:cNvPr id="439" name="楕円 438"/>
        <xdr:cNvSpPr/>
      </xdr:nvSpPr>
      <xdr:spPr>
        <a:xfrm>
          <a:off x="1276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21336</xdr:rowOff>
    </xdr:from>
    <xdr:to>
      <xdr:col>71</xdr:col>
      <xdr:colOff>177800</xdr:colOff>
      <xdr:row>37</xdr:row>
      <xdr:rowOff>64770</xdr:rowOff>
    </xdr:to>
    <xdr:cxnSp macro="">
      <xdr:nvCxnSpPr>
        <xdr:cNvPr id="440" name="直線コネクタ 439"/>
        <xdr:cNvCxnSpPr/>
      </xdr:nvCxnSpPr>
      <xdr:spPr>
        <a:xfrm flipV="1">
          <a:off x="12814300" y="63649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120413</xdr:rowOff>
    </xdr:from>
    <xdr:ext cx="405111" cy="259045"/>
    <xdr:sp macro="" textlink="">
      <xdr:nvSpPr>
        <xdr:cNvPr id="441" name="n_1aveValue【認定こども園・幼稚園・保育所】&#10;有形固定資産減価償却率"/>
        <xdr:cNvSpPr txBox="1"/>
      </xdr:nvSpPr>
      <xdr:spPr>
        <a:xfrm>
          <a:off x="152660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442" name="n_2aveValue【認定こども園・幼稚園・保育所】&#10;有形固定資産減価償却率"/>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443" name="n_3aveValue【認定こども園・幼稚園・保育所】&#10;有形固定資産減価償却率"/>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444" name="n_4aveValue【認定こども園・幼稚園・保育所】&#10;有形固定資産減価償却率"/>
        <xdr:cNvSpPr txBox="1"/>
      </xdr:nvSpPr>
      <xdr:spPr>
        <a:xfrm>
          <a:off x="12611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72661</xdr:rowOff>
    </xdr:from>
    <xdr:ext cx="405111" cy="259045"/>
    <xdr:sp macro="" textlink="">
      <xdr:nvSpPr>
        <xdr:cNvPr id="445" name="n_1mainValue【認定こども園・幼稚園・保育所】&#10;有形固定資産減価償却率"/>
        <xdr:cNvSpPr txBox="1"/>
      </xdr:nvSpPr>
      <xdr:spPr>
        <a:xfrm>
          <a:off x="15266044"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446" name="n_2mainValue【認定こども園・幼稚園・保育所】&#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88663</xdr:rowOff>
    </xdr:from>
    <xdr:ext cx="405111" cy="259045"/>
    <xdr:sp macro="" textlink="">
      <xdr:nvSpPr>
        <xdr:cNvPr id="447" name="n_3mainValue【認定こども園・幼稚園・保育所】&#10;有形固定資産減価償却率"/>
        <xdr:cNvSpPr txBox="1"/>
      </xdr:nvSpPr>
      <xdr:spPr>
        <a:xfrm>
          <a:off x="135007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48" name="n_4mainValue【認定こども園・幼稚園・保育所】&#10;有形固定資産減価償却率"/>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79" name="【認定こども園・幼稚園・保育所】&#10;一人当たり面積平均値テキスト"/>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141333</xdr:rowOff>
    </xdr:from>
    <xdr:to>
      <xdr:col>116</xdr:col>
      <xdr:colOff>114300</xdr:colOff>
      <xdr:row>36</xdr:row>
      <xdr:rowOff>71483</xdr:rowOff>
    </xdr:to>
    <xdr:sp macro="" textlink="">
      <xdr:nvSpPr>
        <xdr:cNvPr id="490" name="楕円 489"/>
        <xdr:cNvSpPr/>
      </xdr:nvSpPr>
      <xdr:spPr>
        <a:xfrm>
          <a:off x="22110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164210</xdr:rowOff>
    </xdr:from>
    <xdr:ext cx="469744" cy="259045"/>
    <xdr:sp macro="" textlink="">
      <xdr:nvSpPr>
        <xdr:cNvPr id="491" name="【認定こども園・幼稚園・保育所】&#10;一人当たり面積該当値テキスト"/>
        <xdr:cNvSpPr txBox="1"/>
      </xdr:nvSpPr>
      <xdr:spPr>
        <a:xfrm>
          <a:off x="22199600" y="599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154396</xdr:rowOff>
    </xdr:from>
    <xdr:to>
      <xdr:col>112</xdr:col>
      <xdr:colOff>38100</xdr:colOff>
      <xdr:row>36</xdr:row>
      <xdr:rowOff>84546</xdr:rowOff>
    </xdr:to>
    <xdr:sp macro="" textlink="">
      <xdr:nvSpPr>
        <xdr:cNvPr id="492" name="楕円 491"/>
        <xdr:cNvSpPr/>
      </xdr:nvSpPr>
      <xdr:spPr>
        <a:xfrm>
          <a:off x="21272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20683</xdr:rowOff>
    </xdr:from>
    <xdr:to>
      <xdr:col>116</xdr:col>
      <xdr:colOff>63500</xdr:colOff>
      <xdr:row>36</xdr:row>
      <xdr:rowOff>33746</xdr:rowOff>
    </xdr:to>
    <xdr:cxnSp macro="">
      <xdr:nvCxnSpPr>
        <xdr:cNvPr id="493" name="直線コネクタ 492"/>
        <xdr:cNvCxnSpPr/>
      </xdr:nvCxnSpPr>
      <xdr:spPr>
        <a:xfrm flipV="1">
          <a:off x="21323300" y="61928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160927</xdr:rowOff>
    </xdr:from>
    <xdr:to>
      <xdr:col>107</xdr:col>
      <xdr:colOff>101600</xdr:colOff>
      <xdr:row>36</xdr:row>
      <xdr:rowOff>91077</xdr:rowOff>
    </xdr:to>
    <xdr:sp macro="" textlink="">
      <xdr:nvSpPr>
        <xdr:cNvPr id="494" name="楕円 493"/>
        <xdr:cNvSpPr/>
      </xdr:nvSpPr>
      <xdr:spPr>
        <a:xfrm>
          <a:off x="20383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33746</xdr:rowOff>
    </xdr:from>
    <xdr:to>
      <xdr:col>111</xdr:col>
      <xdr:colOff>177800</xdr:colOff>
      <xdr:row>36</xdr:row>
      <xdr:rowOff>40277</xdr:rowOff>
    </xdr:to>
    <xdr:cxnSp macro="">
      <xdr:nvCxnSpPr>
        <xdr:cNvPr id="495" name="直線コネクタ 494"/>
        <xdr:cNvCxnSpPr/>
      </xdr:nvCxnSpPr>
      <xdr:spPr>
        <a:xfrm flipV="1">
          <a:off x="20434300" y="62059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2540</xdr:rowOff>
    </xdr:from>
    <xdr:to>
      <xdr:col>102</xdr:col>
      <xdr:colOff>165100</xdr:colOff>
      <xdr:row>36</xdr:row>
      <xdr:rowOff>104140</xdr:rowOff>
    </xdr:to>
    <xdr:sp macro="" textlink="">
      <xdr:nvSpPr>
        <xdr:cNvPr id="496" name="楕円 495"/>
        <xdr:cNvSpPr/>
      </xdr:nvSpPr>
      <xdr:spPr>
        <a:xfrm>
          <a:off x="19494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40277</xdr:rowOff>
    </xdr:from>
    <xdr:to>
      <xdr:col>107</xdr:col>
      <xdr:colOff>50800</xdr:colOff>
      <xdr:row>36</xdr:row>
      <xdr:rowOff>53340</xdr:rowOff>
    </xdr:to>
    <xdr:cxnSp macro="">
      <xdr:nvCxnSpPr>
        <xdr:cNvPr id="497" name="直線コネクタ 496"/>
        <xdr:cNvCxnSpPr/>
      </xdr:nvCxnSpPr>
      <xdr:spPr>
        <a:xfrm flipV="1">
          <a:off x="19545300" y="62124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35197</xdr:rowOff>
    </xdr:from>
    <xdr:to>
      <xdr:col>98</xdr:col>
      <xdr:colOff>38100</xdr:colOff>
      <xdr:row>36</xdr:row>
      <xdr:rowOff>136797</xdr:rowOff>
    </xdr:to>
    <xdr:sp macro="" textlink="">
      <xdr:nvSpPr>
        <xdr:cNvPr id="498" name="楕円 497"/>
        <xdr:cNvSpPr/>
      </xdr:nvSpPr>
      <xdr:spPr>
        <a:xfrm>
          <a:off x="18605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53340</xdr:rowOff>
    </xdr:from>
    <xdr:to>
      <xdr:col>102</xdr:col>
      <xdr:colOff>114300</xdr:colOff>
      <xdr:row>36</xdr:row>
      <xdr:rowOff>85997</xdr:rowOff>
    </xdr:to>
    <xdr:cxnSp macro="">
      <xdr:nvCxnSpPr>
        <xdr:cNvPr id="499" name="直線コネクタ 498"/>
        <xdr:cNvCxnSpPr/>
      </xdr:nvCxnSpPr>
      <xdr:spPr>
        <a:xfrm flipV="1">
          <a:off x="18656300" y="62255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101073</xdr:rowOff>
    </xdr:from>
    <xdr:ext cx="469744" cy="259045"/>
    <xdr:sp macro="" textlink="">
      <xdr:nvSpPr>
        <xdr:cNvPr id="504" name="n_1mainValue【認定こども園・幼稚園・保育所】&#10;一人当たり面積"/>
        <xdr:cNvSpPr txBox="1"/>
      </xdr:nvSpPr>
      <xdr:spPr>
        <a:xfrm>
          <a:off x="21075727" y="593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107604</xdr:rowOff>
    </xdr:from>
    <xdr:ext cx="469744" cy="259045"/>
    <xdr:sp macro="" textlink="">
      <xdr:nvSpPr>
        <xdr:cNvPr id="505" name="n_2mainValue【認定こども園・幼稚園・保育所】&#10;一人当たり面積"/>
        <xdr:cNvSpPr txBox="1"/>
      </xdr:nvSpPr>
      <xdr:spPr>
        <a:xfrm>
          <a:off x="20199427" y="59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120667</xdr:rowOff>
    </xdr:from>
    <xdr:ext cx="469744" cy="259045"/>
    <xdr:sp macro="" textlink="">
      <xdr:nvSpPr>
        <xdr:cNvPr id="506" name="n_3mainValue【認定こども園・幼稚園・保育所】&#10;一人当たり面積"/>
        <xdr:cNvSpPr txBox="1"/>
      </xdr:nvSpPr>
      <xdr:spPr>
        <a:xfrm>
          <a:off x="19310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153324</xdr:rowOff>
    </xdr:from>
    <xdr:ext cx="469744" cy="259045"/>
    <xdr:sp macro="" textlink="">
      <xdr:nvSpPr>
        <xdr:cNvPr id="507" name="n_4mainValue【認定こども園・幼稚園・保育所】&#10;一人当たり面積"/>
        <xdr:cNvSpPr txBox="1"/>
      </xdr:nvSpPr>
      <xdr:spPr>
        <a:xfrm>
          <a:off x="18421427" y="598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49" name="楕円 548"/>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550" name="【学校施設】&#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45538</xdr:rowOff>
    </xdr:from>
    <xdr:to>
      <xdr:col>81</xdr:col>
      <xdr:colOff>101600</xdr:colOff>
      <xdr:row>61</xdr:row>
      <xdr:rowOff>147138</xdr:rowOff>
    </xdr:to>
    <xdr:sp macro="" textlink="">
      <xdr:nvSpPr>
        <xdr:cNvPr id="551" name="楕円 550"/>
        <xdr:cNvSpPr/>
      </xdr:nvSpPr>
      <xdr:spPr>
        <a:xfrm>
          <a:off x="15430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61</xdr:row>
      <xdr:rowOff>102870</xdr:rowOff>
    </xdr:to>
    <xdr:cxnSp macro="">
      <xdr:nvCxnSpPr>
        <xdr:cNvPr id="552" name="直線コネクタ 551"/>
        <xdr:cNvCxnSpPr/>
      </xdr:nvCxnSpPr>
      <xdr:spPr>
        <a:xfrm>
          <a:off x="15481300" y="105547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60234</xdr:rowOff>
    </xdr:from>
    <xdr:to>
      <xdr:col>76</xdr:col>
      <xdr:colOff>165100</xdr:colOff>
      <xdr:row>61</xdr:row>
      <xdr:rowOff>161834</xdr:rowOff>
    </xdr:to>
    <xdr:sp macro="" textlink="">
      <xdr:nvSpPr>
        <xdr:cNvPr id="553" name="楕円 552"/>
        <xdr:cNvSpPr/>
      </xdr:nvSpPr>
      <xdr:spPr>
        <a:xfrm>
          <a:off x="14541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96338</xdr:rowOff>
    </xdr:from>
    <xdr:to>
      <xdr:col>81</xdr:col>
      <xdr:colOff>50800</xdr:colOff>
      <xdr:row>61</xdr:row>
      <xdr:rowOff>111034</xdr:rowOff>
    </xdr:to>
    <xdr:cxnSp macro="">
      <xdr:nvCxnSpPr>
        <xdr:cNvPr id="554" name="直線コネクタ 553"/>
        <xdr:cNvCxnSpPr/>
      </xdr:nvCxnSpPr>
      <xdr:spPr>
        <a:xfrm flipV="1">
          <a:off x="14592300" y="105547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555" name="楕円 554"/>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111034</xdr:rowOff>
    </xdr:to>
    <xdr:cxnSp macro="">
      <xdr:nvCxnSpPr>
        <xdr:cNvPr id="556" name="直線コネクタ 555"/>
        <xdr:cNvCxnSpPr/>
      </xdr:nvCxnSpPr>
      <xdr:spPr>
        <a:xfrm>
          <a:off x="13703300" y="105482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50437</xdr:rowOff>
    </xdr:from>
    <xdr:to>
      <xdr:col>67</xdr:col>
      <xdr:colOff>101600</xdr:colOff>
      <xdr:row>61</xdr:row>
      <xdr:rowOff>152037</xdr:rowOff>
    </xdr:to>
    <xdr:sp macro="" textlink="">
      <xdr:nvSpPr>
        <xdr:cNvPr id="557" name="楕円 556"/>
        <xdr:cNvSpPr/>
      </xdr:nvSpPr>
      <xdr:spPr>
        <a:xfrm>
          <a:off x="12763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101237</xdr:rowOff>
    </xdr:to>
    <xdr:cxnSp macro="">
      <xdr:nvCxnSpPr>
        <xdr:cNvPr id="558" name="直線コネクタ 557"/>
        <xdr:cNvCxnSpPr/>
      </xdr:nvCxnSpPr>
      <xdr:spPr>
        <a:xfrm flipV="1">
          <a:off x="12814300" y="105482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138265</xdr:rowOff>
    </xdr:from>
    <xdr:ext cx="405111" cy="259045"/>
    <xdr:sp macro="" textlink="">
      <xdr:nvSpPr>
        <xdr:cNvPr id="563" name="n_1mainValue【学校施設】&#10;有形固定資産減価償却率"/>
        <xdr:cNvSpPr txBox="1"/>
      </xdr:nvSpPr>
      <xdr:spPr>
        <a:xfrm>
          <a:off x="15266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152961</xdr:rowOff>
    </xdr:from>
    <xdr:ext cx="405111" cy="259045"/>
    <xdr:sp macro="" textlink="">
      <xdr:nvSpPr>
        <xdr:cNvPr id="564" name="n_2mainValue【学校施設】&#10;有形固定資産減価償却率"/>
        <xdr:cNvSpPr txBox="1"/>
      </xdr:nvSpPr>
      <xdr:spPr>
        <a:xfrm>
          <a:off x="14389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565" name="n_3mainValue【学校施設】&#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143164</xdr:rowOff>
    </xdr:from>
    <xdr:ext cx="405111" cy="259045"/>
    <xdr:sp macro="" textlink="">
      <xdr:nvSpPr>
        <xdr:cNvPr id="566" name="n_4mainValue【学校施設】&#10;有形固定資産減価償却率"/>
        <xdr:cNvSpPr txBox="1"/>
      </xdr:nvSpPr>
      <xdr:spPr>
        <a:xfrm>
          <a:off x="12611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162255</xdr:rowOff>
    </xdr:from>
    <xdr:to>
      <xdr:col>116</xdr:col>
      <xdr:colOff>114300</xdr:colOff>
      <xdr:row>61</xdr:row>
      <xdr:rowOff>92405</xdr:rowOff>
    </xdr:to>
    <xdr:sp macro="" textlink="">
      <xdr:nvSpPr>
        <xdr:cNvPr id="605" name="楕円 604"/>
        <xdr:cNvSpPr/>
      </xdr:nvSpPr>
      <xdr:spPr>
        <a:xfrm>
          <a:off x="22110700" y="104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13682</xdr:rowOff>
    </xdr:from>
    <xdr:ext cx="469744" cy="259045"/>
    <xdr:sp macro="" textlink="">
      <xdr:nvSpPr>
        <xdr:cNvPr id="606" name="【学校施設】&#10;一人当たり面積該当値テキスト"/>
        <xdr:cNvSpPr txBox="1"/>
      </xdr:nvSpPr>
      <xdr:spPr>
        <a:xfrm>
          <a:off x="22199600" y="1030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171399</xdr:rowOff>
    </xdr:from>
    <xdr:to>
      <xdr:col>112</xdr:col>
      <xdr:colOff>38100</xdr:colOff>
      <xdr:row>61</xdr:row>
      <xdr:rowOff>101549</xdr:rowOff>
    </xdr:to>
    <xdr:sp macro="" textlink="">
      <xdr:nvSpPr>
        <xdr:cNvPr id="607" name="楕円 606"/>
        <xdr:cNvSpPr/>
      </xdr:nvSpPr>
      <xdr:spPr>
        <a:xfrm>
          <a:off x="21272500" y="104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41605</xdr:rowOff>
    </xdr:from>
    <xdr:to>
      <xdr:col>116</xdr:col>
      <xdr:colOff>63500</xdr:colOff>
      <xdr:row>61</xdr:row>
      <xdr:rowOff>50749</xdr:rowOff>
    </xdr:to>
    <xdr:cxnSp macro="">
      <xdr:nvCxnSpPr>
        <xdr:cNvPr id="608" name="直線コネクタ 607"/>
        <xdr:cNvCxnSpPr/>
      </xdr:nvCxnSpPr>
      <xdr:spPr>
        <a:xfrm flipV="1">
          <a:off x="21323300" y="1050005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11836</xdr:rowOff>
    </xdr:from>
    <xdr:to>
      <xdr:col>107</xdr:col>
      <xdr:colOff>101600</xdr:colOff>
      <xdr:row>61</xdr:row>
      <xdr:rowOff>113436</xdr:rowOff>
    </xdr:to>
    <xdr:sp macro="" textlink="">
      <xdr:nvSpPr>
        <xdr:cNvPr id="609" name="楕円 608"/>
        <xdr:cNvSpPr/>
      </xdr:nvSpPr>
      <xdr:spPr>
        <a:xfrm>
          <a:off x="20383500" y="104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50749</xdr:rowOff>
    </xdr:from>
    <xdr:to>
      <xdr:col>111</xdr:col>
      <xdr:colOff>177800</xdr:colOff>
      <xdr:row>61</xdr:row>
      <xdr:rowOff>62636</xdr:rowOff>
    </xdr:to>
    <xdr:cxnSp macro="">
      <xdr:nvCxnSpPr>
        <xdr:cNvPr id="610" name="直線コネクタ 609"/>
        <xdr:cNvCxnSpPr/>
      </xdr:nvCxnSpPr>
      <xdr:spPr>
        <a:xfrm flipV="1">
          <a:off x="20434300" y="1050919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611" name="楕円 610"/>
        <xdr:cNvSpPr/>
      </xdr:nvSpPr>
      <xdr:spPr>
        <a:xfrm>
          <a:off x="19494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62636</xdr:rowOff>
    </xdr:from>
    <xdr:to>
      <xdr:col>107</xdr:col>
      <xdr:colOff>50800</xdr:colOff>
      <xdr:row>61</xdr:row>
      <xdr:rowOff>68580</xdr:rowOff>
    </xdr:to>
    <xdr:cxnSp macro="">
      <xdr:nvCxnSpPr>
        <xdr:cNvPr id="612" name="直線コネクタ 611"/>
        <xdr:cNvCxnSpPr/>
      </xdr:nvCxnSpPr>
      <xdr:spPr>
        <a:xfrm flipV="1">
          <a:off x="19545300" y="1052108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13" name="楕円 612"/>
        <xdr:cNvSpPr/>
      </xdr:nvSpPr>
      <xdr:spPr>
        <a:xfrm>
          <a:off x="18605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68580</xdr:rowOff>
    </xdr:from>
    <xdr:to>
      <xdr:col>102</xdr:col>
      <xdr:colOff>114300</xdr:colOff>
      <xdr:row>61</xdr:row>
      <xdr:rowOff>77724</xdr:rowOff>
    </xdr:to>
    <xdr:cxnSp macro="">
      <xdr:nvCxnSpPr>
        <xdr:cNvPr id="614" name="直線コネクタ 613"/>
        <xdr:cNvCxnSpPr/>
      </xdr:nvCxnSpPr>
      <xdr:spPr>
        <a:xfrm flipV="1">
          <a:off x="18656300" y="105270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6" name="n_2aveValue【学校施設】&#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17" name="n_3aveValue【学校施設】&#10;一人当たり面積"/>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18" name="n_4aveValue【学校施設】&#10;一人当たり面積"/>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118076</xdr:rowOff>
    </xdr:from>
    <xdr:ext cx="469744" cy="259045"/>
    <xdr:sp macro="" textlink="">
      <xdr:nvSpPr>
        <xdr:cNvPr id="619" name="n_1mainValue【学校施設】&#10;一人当たり面積"/>
        <xdr:cNvSpPr txBox="1"/>
      </xdr:nvSpPr>
      <xdr:spPr>
        <a:xfrm>
          <a:off x="21075727" y="1023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129963</xdr:rowOff>
    </xdr:from>
    <xdr:ext cx="469744" cy="259045"/>
    <xdr:sp macro="" textlink="">
      <xdr:nvSpPr>
        <xdr:cNvPr id="620" name="n_2mainValue【学校施設】&#10;一人当たり面積"/>
        <xdr:cNvSpPr txBox="1"/>
      </xdr:nvSpPr>
      <xdr:spPr>
        <a:xfrm>
          <a:off x="20199427" y="1024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621" name="n_3mainValue【学校施設】&#10;一人当たり面積"/>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622" name="n_4mainValue【学校施設】&#10;一人当たり面積"/>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663" name="直線コネクタ 662"/>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664"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665" name="直線コネクタ 664"/>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666"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667" name="直線コネクタ 666"/>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668" name="【公民館】&#10;有形固定資産減価償却率平均値テキスト"/>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669" name="フローチャート: 判断 668"/>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670" name="フローチャート: 判断 669"/>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71" name="フローチャート: 判断 670"/>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672" name="フローチャート: 判断 671"/>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673" name="フローチャート: 判断 672"/>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101600</xdr:rowOff>
    </xdr:from>
    <xdr:to>
      <xdr:col>85</xdr:col>
      <xdr:colOff>177800</xdr:colOff>
      <xdr:row>102</xdr:row>
      <xdr:rowOff>31750</xdr:rowOff>
    </xdr:to>
    <xdr:sp macro="" textlink="">
      <xdr:nvSpPr>
        <xdr:cNvPr id="679" name="楕円 678"/>
        <xdr:cNvSpPr/>
      </xdr:nvSpPr>
      <xdr:spPr>
        <a:xfrm>
          <a:off x="162687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124477</xdr:rowOff>
    </xdr:from>
    <xdr:ext cx="405111" cy="259045"/>
    <xdr:sp macro="" textlink="">
      <xdr:nvSpPr>
        <xdr:cNvPr id="680" name="【公民館】&#10;有形固定資産減価償却率該当値テキスト"/>
        <xdr:cNvSpPr txBox="1"/>
      </xdr:nvSpPr>
      <xdr:spPr>
        <a:xfrm>
          <a:off x="16357600"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166370</xdr:rowOff>
    </xdr:from>
    <xdr:to>
      <xdr:col>81</xdr:col>
      <xdr:colOff>101600</xdr:colOff>
      <xdr:row>102</xdr:row>
      <xdr:rowOff>96520</xdr:rowOff>
    </xdr:to>
    <xdr:sp macro="" textlink="">
      <xdr:nvSpPr>
        <xdr:cNvPr id="681" name="楕円 680"/>
        <xdr:cNvSpPr/>
      </xdr:nvSpPr>
      <xdr:spPr>
        <a:xfrm>
          <a:off x="15430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152400</xdr:rowOff>
    </xdr:from>
    <xdr:to>
      <xdr:col>85</xdr:col>
      <xdr:colOff>127000</xdr:colOff>
      <xdr:row>102</xdr:row>
      <xdr:rowOff>45720</xdr:rowOff>
    </xdr:to>
    <xdr:cxnSp macro="">
      <xdr:nvCxnSpPr>
        <xdr:cNvPr id="682" name="直線コネクタ 681"/>
        <xdr:cNvCxnSpPr/>
      </xdr:nvCxnSpPr>
      <xdr:spPr>
        <a:xfrm flipV="1">
          <a:off x="15481300" y="174688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114936</xdr:rowOff>
    </xdr:from>
    <xdr:to>
      <xdr:col>76</xdr:col>
      <xdr:colOff>165100</xdr:colOff>
      <xdr:row>102</xdr:row>
      <xdr:rowOff>45086</xdr:rowOff>
    </xdr:to>
    <xdr:sp macro="" textlink="">
      <xdr:nvSpPr>
        <xdr:cNvPr id="683" name="楕円 682"/>
        <xdr:cNvSpPr/>
      </xdr:nvSpPr>
      <xdr:spPr>
        <a:xfrm>
          <a:off x="145415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165736</xdr:rowOff>
    </xdr:from>
    <xdr:to>
      <xdr:col>81</xdr:col>
      <xdr:colOff>50800</xdr:colOff>
      <xdr:row>102</xdr:row>
      <xdr:rowOff>45720</xdr:rowOff>
    </xdr:to>
    <xdr:cxnSp macro="">
      <xdr:nvCxnSpPr>
        <xdr:cNvPr id="684" name="直線コネクタ 683"/>
        <xdr:cNvCxnSpPr/>
      </xdr:nvCxnSpPr>
      <xdr:spPr>
        <a:xfrm>
          <a:off x="14592300" y="174821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63500</xdr:rowOff>
    </xdr:from>
    <xdr:to>
      <xdr:col>72</xdr:col>
      <xdr:colOff>38100</xdr:colOff>
      <xdr:row>101</xdr:row>
      <xdr:rowOff>165100</xdr:rowOff>
    </xdr:to>
    <xdr:sp macro="" textlink="">
      <xdr:nvSpPr>
        <xdr:cNvPr id="685" name="楕円 684"/>
        <xdr:cNvSpPr/>
      </xdr:nvSpPr>
      <xdr:spPr>
        <a:xfrm>
          <a:off x="13652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114300</xdr:rowOff>
    </xdr:from>
    <xdr:to>
      <xdr:col>76</xdr:col>
      <xdr:colOff>114300</xdr:colOff>
      <xdr:row>101</xdr:row>
      <xdr:rowOff>165736</xdr:rowOff>
    </xdr:to>
    <xdr:cxnSp macro="">
      <xdr:nvCxnSpPr>
        <xdr:cNvPr id="686" name="直線コネクタ 685"/>
        <xdr:cNvCxnSpPr/>
      </xdr:nvCxnSpPr>
      <xdr:spPr>
        <a:xfrm>
          <a:off x="13703300" y="174307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12064</xdr:rowOff>
    </xdr:from>
    <xdr:to>
      <xdr:col>67</xdr:col>
      <xdr:colOff>101600</xdr:colOff>
      <xdr:row>101</xdr:row>
      <xdr:rowOff>113664</xdr:rowOff>
    </xdr:to>
    <xdr:sp macro="" textlink="">
      <xdr:nvSpPr>
        <xdr:cNvPr id="687" name="楕円 686"/>
        <xdr:cNvSpPr/>
      </xdr:nvSpPr>
      <xdr:spPr>
        <a:xfrm>
          <a:off x="12763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62864</xdr:rowOff>
    </xdr:from>
    <xdr:to>
      <xdr:col>71</xdr:col>
      <xdr:colOff>177800</xdr:colOff>
      <xdr:row>101</xdr:row>
      <xdr:rowOff>114300</xdr:rowOff>
    </xdr:to>
    <xdr:cxnSp macro="">
      <xdr:nvCxnSpPr>
        <xdr:cNvPr id="688" name="直線コネクタ 687"/>
        <xdr:cNvCxnSpPr/>
      </xdr:nvCxnSpPr>
      <xdr:spPr>
        <a:xfrm>
          <a:off x="12814300" y="173793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689" name="n_1aveValue【公民館】&#10;有形固定資産減価償却率"/>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690" name="n_2aveValue【公民館】&#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691" name="n_3aveValue【公民館】&#10;有形固定資産減価償却率"/>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692" name="n_4aveValue【公民館】&#10;有形固定資産減価償却率"/>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113047</xdr:rowOff>
    </xdr:from>
    <xdr:ext cx="405111" cy="259045"/>
    <xdr:sp macro="" textlink="">
      <xdr:nvSpPr>
        <xdr:cNvPr id="693" name="n_1mainValue【公民館】&#10;有形固定資産減価償却率"/>
        <xdr:cNvSpPr txBox="1"/>
      </xdr:nvSpPr>
      <xdr:spPr>
        <a:xfrm>
          <a:off x="152660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61613</xdr:rowOff>
    </xdr:from>
    <xdr:ext cx="405111" cy="259045"/>
    <xdr:sp macro="" textlink="">
      <xdr:nvSpPr>
        <xdr:cNvPr id="694" name="n_2mainValue【公民館】&#10;有形固定資産減価償却率"/>
        <xdr:cNvSpPr txBox="1"/>
      </xdr:nvSpPr>
      <xdr:spPr>
        <a:xfrm>
          <a:off x="14389744" y="1720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10177</xdr:rowOff>
    </xdr:from>
    <xdr:ext cx="405111" cy="259045"/>
    <xdr:sp macro="" textlink="">
      <xdr:nvSpPr>
        <xdr:cNvPr id="695" name="n_3mainValue【公民館】&#10;有形固定資産減価償却率"/>
        <xdr:cNvSpPr txBox="1"/>
      </xdr:nvSpPr>
      <xdr:spPr>
        <a:xfrm>
          <a:off x="135007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130191</xdr:rowOff>
    </xdr:from>
    <xdr:ext cx="405111" cy="259045"/>
    <xdr:sp macro="" textlink="">
      <xdr:nvSpPr>
        <xdr:cNvPr id="696" name="n_4mainValue【公民館】&#10;有形固定資産減価償却率"/>
        <xdr:cNvSpPr txBox="1"/>
      </xdr:nvSpPr>
      <xdr:spPr>
        <a:xfrm>
          <a:off x="126117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718" name="直線コネクタ 717"/>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19"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20" name="直線コネクタ 719"/>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721"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722" name="直線コネクタ 721"/>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723" name="【公民館】&#10;一人当たり面積平均値テキスト"/>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724" name="フローチャート: 判断 723"/>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725" name="フローチャート: 判断 724"/>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726" name="フローチャート: 判断 725"/>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727" name="フローチャート: 判断 726"/>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728" name="フローチャート: 判断 727"/>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34" name="楕円 733"/>
        <xdr:cNvSpPr/>
      </xdr:nvSpPr>
      <xdr:spPr>
        <a:xfrm>
          <a:off x="22110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144290</xdr:rowOff>
    </xdr:from>
    <xdr:ext cx="469744" cy="259045"/>
    <xdr:sp macro="" textlink="">
      <xdr:nvSpPr>
        <xdr:cNvPr id="735" name="【公民館】&#10;一人当たり面積該当値テキスト"/>
        <xdr:cNvSpPr txBox="1"/>
      </xdr:nvSpPr>
      <xdr:spPr>
        <a:xfrm>
          <a:off x="22199600" y="1780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169418</xdr:rowOff>
    </xdr:from>
    <xdr:to>
      <xdr:col>112</xdr:col>
      <xdr:colOff>38100</xdr:colOff>
      <xdr:row>105</xdr:row>
      <xdr:rowOff>99568</xdr:rowOff>
    </xdr:to>
    <xdr:sp macro="" textlink="">
      <xdr:nvSpPr>
        <xdr:cNvPr id="736" name="楕円 735"/>
        <xdr:cNvSpPr/>
      </xdr:nvSpPr>
      <xdr:spPr>
        <a:xfrm>
          <a:off x="21272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763</xdr:rowOff>
    </xdr:from>
    <xdr:to>
      <xdr:col>116</xdr:col>
      <xdr:colOff>63500</xdr:colOff>
      <xdr:row>105</xdr:row>
      <xdr:rowOff>48768</xdr:rowOff>
    </xdr:to>
    <xdr:cxnSp macro="">
      <xdr:nvCxnSpPr>
        <xdr:cNvPr id="737" name="直線コネクタ 736"/>
        <xdr:cNvCxnSpPr/>
      </xdr:nvCxnSpPr>
      <xdr:spPr>
        <a:xfrm flipV="1">
          <a:off x="21323300" y="1800301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2539</xdr:rowOff>
    </xdr:from>
    <xdr:to>
      <xdr:col>107</xdr:col>
      <xdr:colOff>101600</xdr:colOff>
      <xdr:row>105</xdr:row>
      <xdr:rowOff>104139</xdr:rowOff>
    </xdr:to>
    <xdr:sp macro="" textlink="">
      <xdr:nvSpPr>
        <xdr:cNvPr id="738" name="楕円 737"/>
        <xdr:cNvSpPr/>
      </xdr:nvSpPr>
      <xdr:spPr>
        <a:xfrm>
          <a:off x="2038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48768</xdr:rowOff>
    </xdr:from>
    <xdr:to>
      <xdr:col>111</xdr:col>
      <xdr:colOff>177800</xdr:colOff>
      <xdr:row>105</xdr:row>
      <xdr:rowOff>53339</xdr:rowOff>
    </xdr:to>
    <xdr:cxnSp macro="">
      <xdr:nvCxnSpPr>
        <xdr:cNvPr id="739" name="直線コネクタ 738"/>
        <xdr:cNvCxnSpPr/>
      </xdr:nvCxnSpPr>
      <xdr:spPr>
        <a:xfrm flipV="1">
          <a:off x="20434300" y="180510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7113</xdr:rowOff>
    </xdr:from>
    <xdr:to>
      <xdr:col>102</xdr:col>
      <xdr:colOff>165100</xdr:colOff>
      <xdr:row>105</xdr:row>
      <xdr:rowOff>108713</xdr:rowOff>
    </xdr:to>
    <xdr:sp macro="" textlink="">
      <xdr:nvSpPr>
        <xdr:cNvPr id="740" name="楕円 739"/>
        <xdr:cNvSpPr/>
      </xdr:nvSpPr>
      <xdr:spPr>
        <a:xfrm>
          <a:off x="19494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53339</xdr:rowOff>
    </xdr:from>
    <xdr:to>
      <xdr:col>107</xdr:col>
      <xdr:colOff>50800</xdr:colOff>
      <xdr:row>105</xdr:row>
      <xdr:rowOff>57913</xdr:rowOff>
    </xdr:to>
    <xdr:cxnSp macro="">
      <xdr:nvCxnSpPr>
        <xdr:cNvPr id="741" name="直線コネクタ 740"/>
        <xdr:cNvCxnSpPr/>
      </xdr:nvCxnSpPr>
      <xdr:spPr>
        <a:xfrm flipV="1">
          <a:off x="19545300" y="180555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9398</xdr:rowOff>
    </xdr:from>
    <xdr:to>
      <xdr:col>98</xdr:col>
      <xdr:colOff>38100</xdr:colOff>
      <xdr:row>105</xdr:row>
      <xdr:rowOff>110998</xdr:rowOff>
    </xdr:to>
    <xdr:sp macro="" textlink="">
      <xdr:nvSpPr>
        <xdr:cNvPr id="742" name="楕円 741"/>
        <xdr:cNvSpPr/>
      </xdr:nvSpPr>
      <xdr:spPr>
        <a:xfrm>
          <a:off x="18605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57913</xdr:rowOff>
    </xdr:from>
    <xdr:to>
      <xdr:col>102</xdr:col>
      <xdr:colOff>114300</xdr:colOff>
      <xdr:row>105</xdr:row>
      <xdr:rowOff>60198</xdr:rowOff>
    </xdr:to>
    <xdr:cxnSp macro="">
      <xdr:nvCxnSpPr>
        <xdr:cNvPr id="743" name="直線コネクタ 742"/>
        <xdr:cNvCxnSpPr/>
      </xdr:nvCxnSpPr>
      <xdr:spPr>
        <a:xfrm flipV="1">
          <a:off x="18656300" y="180601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744" name="n_1aveValue【公民館】&#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745" name="n_2aveValue【公民館】&#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746" name="n_3aveValue【公民館】&#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747" name="n_4aveValue【公民館】&#10;一人当たり面積"/>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116095</xdr:rowOff>
    </xdr:from>
    <xdr:ext cx="469744" cy="259045"/>
    <xdr:sp macro="" textlink="">
      <xdr:nvSpPr>
        <xdr:cNvPr id="748" name="n_1mainValue【公民館】&#10;一人当たり面積"/>
        <xdr:cNvSpPr txBox="1"/>
      </xdr:nvSpPr>
      <xdr:spPr>
        <a:xfrm>
          <a:off x="21075727" y="177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120666</xdr:rowOff>
    </xdr:from>
    <xdr:ext cx="469744" cy="259045"/>
    <xdr:sp macro="" textlink="">
      <xdr:nvSpPr>
        <xdr:cNvPr id="749" name="n_2mainValue【公民館】&#10;一人当たり面積"/>
        <xdr:cNvSpPr txBox="1"/>
      </xdr:nvSpPr>
      <xdr:spPr>
        <a:xfrm>
          <a:off x="20199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125240</xdr:rowOff>
    </xdr:from>
    <xdr:ext cx="469744" cy="259045"/>
    <xdr:sp macro="" textlink="">
      <xdr:nvSpPr>
        <xdr:cNvPr id="750" name="n_3mainValue【公民館】&#10;一人当たり面積"/>
        <xdr:cNvSpPr txBox="1"/>
      </xdr:nvSpPr>
      <xdr:spPr>
        <a:xfrm>
          <a:off x="19310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127525</xdr:rowOff>
    </xdr:from>
    <xdr:ext cx="469744" cy="259045"/>
    <xdr:sp macro="" textlink="">
      <xdr:nvSpPr>
        <xdr:cNvPr id="751" name="n_4mainValue【公民館】&#10;一人当たり面積"/>
        <xdr:cNvSpPr txBox="1"/>
      </xdr:nvSpPr>
      <xdr:spPr>
        <a:xfrm>
          <a:off x="18421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類似団体と比較して特に有形固定資産減価償却率が高くなっている施設は、学校施設であり、特に低くなっている施設は、公民館である。 </a:t>
          </a:r>
        </a:p>
        <a:p>
          <a:r>
            <a:rPr kumimoji="1" lang="ja-JP" altLang="en-US" sz="1300">
              <a:latin typeface="ＭＳ Ｐゴシック" panose="020B0600070205080204" pitchFamily="50" charset="-128"/>
              <a:ea typeface="ＭＳ Ｐゴシック" panose="020B0600070205080204" pitchFamily="50" charset="-128"/>
            </a:rPr>
            <a:t>学校施設については、小学校が有形固定資産減価償却率</a:t>
          </a:r>
          <a:r>
            <a:rPr kumimoji="1" lang="en-US" altLang="ja-JP" sz="1300">
              <a:latin typeface="ＭＳ Ｐゴシック" panose="020B0600070205080204" pitchFamily="50" charset="-128"/>
              <a:ea typeface="ＭＳ Ｐゴシック" panose="020B0600070205080204" pitchFamily="50" charset="-128"/>
            </a:rPr>
            <a:t>65.7</a:t>
          </a:r>
          <a:r>
            <a:rPr kumimoji="1" lang="ja-JP" altLang="en-US" sz="1300">
              <a:latin typeface="ＭＳ Ｐゴシック" panose="020B0600070205080204" pitchFamily="50" charset="-128"/>
              <a:ea typeface="ＭＳ Ｐゴシック" panose="020B0600070205080204" pitchFamily="50" charset="-128"/>
            </a:rPr>
            <a:t>％、中学校が</a:t>
          </a:r>
          <a:r>
            <a:rPr kumimoji="1" lang="en-US" altLang="ja-JP" sz="1300">
              <a:latin typeface="ＭＳ Ｐゴシック" panose="020B0600070205080204" pitchFamily="50" charset="-128"/>
              <a:ea typeface="ＭＳ Ｐゴシック" panose="020B0600070205080204" pitchFamily="50" charset="-128"/>
            </a:rPr>
            <a:t>68.8</a:t>
          </a:r>
          <a:r>
            <a:rPr kumimoji="1" lang="ja-JP" altLang="en-US" sz="1300">
              <a:latin typeface="ＭＳ Ｐゴシック" panose="020B0600070205080204" pitchFamily="50" charset="-128"/>
              <a:ea typeface="ＭＳ Ｐゴシック" panose="020B0600070205080204" pitchFamily="50" charset="-128"/>
            </a:rPr>
            <a:t>％となっており、特に中学校の有形固定資産減価償却率が高くなっている。今後の児童数や生徒数の推移を踏まえた統廃合の検討とともに、適正な維持管理や長寿命化工事の実施が必要である。</a:t>
          </a:r>
        </a:p>
        <a:p>
          <a:r>
            <a:rPr kumimoji="1" lang="ja-JP" altLang="en-US" sz="1300">
              <a:latin typeface="ＭＳ Ｐゴシック" panose="020B0600070205080204" pitchFamily="50" charset="-128"/>
              <a:ea typeface="ＭＳ Ｐゴシック" panose="020B0600070205080204" pitchFamily="50" charset="-128"/>
            </a:rPr>
            <a:t>公民館については、平成８年度から市内の大規模な公民館の更新を順次進めてきており、有形固定資産減価償却率は低くなっている。しかしながら、一部未更新の施設があり、更新済の施設も建設から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年が経過してきていることから、今後、大規模な改修等が必要になることが予想される。</a:t>
          </a:r>
        </a:p>
        <a:p>
          <a:r>
            <a:rPr kumimoji="1" lang="ja-JP" altLang="en-US" sz="1300">
              <a:latin typeface="ＭＳ Ｐゴシック" panose="020B0600070205080204" pitchFamily="50" charset="-128"/>
              <a:ea typeface="ＭＳ Ｐゴシック" panose="020B0600070205080204" pitchFamily="50" charset="-128"/>
            </a:rPr>
            <a:t>各施設とも公共施設等総合管理計画及び個別施設計画において、集約化や複合化、大規模改修、長寿命化による計画的な施設の管理方針を定め、老朽化対策に積極的に取り組んでいく。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66,528
64,740
667.93
45,397,563
44,103,333
925,067
21,844,092
30,305,798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4" name="楕円 73"/>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127924</xdr:rowOff>
    </xdr:from>
    <xdr:ext cx="405111" cy="259045"/>
    <xdr:sp macro="" textlink="">
      <xdr:nvSpPr>
        <xdr:cNvPr id="75" name="【図書館】&#10;有形固定資産減価償却率該当値テキスト"/>
        <xdr:cNvSpPr txBox="1"/>
      </xdr:nvSpPr>
      <xdr:spPr>
        <a:xfrm>
          <a:off x="4673600"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62956</xdr:rowOff>
    </xdr:from>
    <xdr:to>
      <xdr:col>20</xdr:col>
      <xdr:colOff>38100</xdr:colOff>
      <xdr:row>38</xdr:row>
      <xdr:rowOff>164556</xdr:rowOff>
    </xdr:to>
    <xdr:sp macro="" textlink="">
      <xdr:nvSpPr>
        <xdr:cNvPr id="76" name="楕円 75"/>
        <xdr:cNvSpPr/>
      </xdr:nvSpPr>
      <xdr:spPr>
        <a:xfrm>
          <a:off x="3746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113756</xdr:rowOff>
    </xdr:to>
    <xdr:cxnSp macro="">
      <xdr:nvCxnSpPr>
        <xdr:cNvPr id="77" name="直線コネクタ 76"/>
        <xdr:cNvCxnSpPr/>
      </xdr:nvCxnSpPr>
      <xdr:spPr>
        <a:xfrm flipV="1">
          <a:off x="3797300" y="654394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27033</xdr:rowOff>
    </xdr:from>
    <xdr:to>
      <xdr:col>15</xdr:col>
      <xdr:colOff>101600</xdr:colOff>
      <xdr:row>38</xdr:row>
      <xdr:rowOff>128633</xdr:rowOff>
    </xdr:to>
    <xdr:sp macro="" textlink="">
      <xdr:nvSpPr>
        <xdr:cNvPr id="78" name="楕円 77"/>
        <xdr:cNvSpPr/>
      </xdr:nvSpPr>
      <xdr:spPr>
        <a:xfrm>
          <a:off x="2857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77833</xdr:rowOff>
    </xdr:from>
    <xdr:to>
      <xdr:col>19</xdr:col>
      <xdr:colOff>177800</xdr:colOff>
      <xdr:row>38</xdr:row>
      <xdr:rowOff>113756</xdr:rowOff>
    </xdr:to>
    <xdr:cxnSp macro="">
      <xdr:nvCxnSpPr>
        <xdr:cNvPr id="79" name="直線コネクタ 78"/>
        <xdr:cNvCxnSpPr/>
      </xdr:nvCxnSpPr>
      <xdr:spPr>
        <a:xfrm>
          <a:off x="2908300" y="65929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149497</xdr:rowOff>
    </xdr:from>
    <xdr:to>
      <xdr:col>10</xdr:col>
      <xdr:colOff>165100</xdr:colOff>
      <xdr:row>39</xdr:row>
      <xdr:rowOff>79647</xdr:rowOff>
    </xdr:to>
    <xdr:sp macro="" textlink="">
      <xdr:nvSpPr>
        <xdr:cNvPr id="80" name="楕円 79"/>
        <xdr:cNvSpPr/>
      </xdr:nvSpPr>
      <xdr:spPr>
        <a:xfrm>
          <a:off x="1968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77833</xdr:rowOff>
    </xdr:from>
    <xdr:to>
      <xdr:col>15</xdr:col>
      <xdr:colOff>50800</xdr:colOff>
      <xdr:row>39</xdr:row>
      <xdr:rowOff>28847</xdr:rowOff>
    </xdr:to>
    <xdr:cxnSp macro="">
      <xdr:nvCxnSpPr>
        <xdr:cNvPr id="81" name="直線コネクタ 80"/>
        <xdr:cNvCxnSpPr/>
      </xdr:nvCxnSpPr>
      <xdr:spPr>
        <a:xfrm flipV="1">
          <a:off x="2019300" y="659293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126637</xdr:rowOff>
    </xdr:from>
    <xdr:to>
      <xdr:col>6</xdr:col>
      <xdr:colOff>38100</xdr:colOff>
      <xdr:row>38</xdr:row>
      <xdr:rowOff>56787</xdr:rowOff>
    </xdr:to>
    <xdr:sp macro="" textlink="">
      <xdr:nvSpPr>
        <xdr:cNvPr id="82" name="楕円 81"/>
        <xdr:cNvSpPr/>
      </xdr:nvSpPr>
      <xdr:spPr>
        <a:xfrm>
          <a:off x="1079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xdr:rowOff>
    </xdr:from>
    <xdr:to>
      <xdr:col>10</xdr:col>
      <xdr:colOff>114300</xdr:colOff>
      <xdr:row>39</xdr:row>
      <xdr:rowOff>28847</xdr:rowOff>
    </xdr:to>
    <xdr:cxnSp macro="">
      <xdr:nvCxnSpPr>
        <xdr:cNvPr id="83" name="直線コネクタ 82"/>
        <xdr:cNvCxnSpPr/>
      </xdr:nvCxnSpPr>
      <xdr:spPr>
        <a:xfrm>
          <a:off x="1130300" y="6521087"/>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155683</xdr:rowOff>
    </xdr:from>
    <xdr:ext cx="405111" cy="259045"/>
    <xdr:sp macro="" textlink="">
      <xdr:nvSpPr>
        <xdr:cNvPr id="88" name="n_1mainValue【図書館】&#10;有形固定資産減価償却率"/>
        <xdr:cNvSpPr txBox="1"/>
      </xdr:nvSpPr>
      <xdr:spPr>
        <a:xfrm>
          <a:off x="35820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119760</xdr:rowOff>
    </xdr:from>
    <xdr:ext cx="405111" cy="259045"/>
    <xdr:sp macro="" textlink="">
      <xdr:nvSpPr>
        <xdr:cNvPr id="89" name="n_2mainValue【図書館】&#10;有形固定資産減価償却率"/>
        <xdr:cNvSpPr txBox="1"/>
      </xdr:nvSpPr>
      <xdr:spPr>
        <a:xfrm>
          <a:off x="2705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70774</xdr:rowOff>
    </xdr:from>
    <xdr:ext cx="405111" cy="259045"/>
    <xdr:sp macro="" textlink="">
      <xdr:nvSpPr>
        <xdr:cNvPr id="90" name="n_3mainValue【図書館】&#10;有形固定資産減価償却率"/>
        <xdr:cNvSpPr txBox="1"/>
      </xdr:nvSpPr>
      <xdr:spPr>
        <a:xfrm>
          <a:off x="1816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47914</xdr:rowOff>
    </xdr:from>
    <xdr:ext cx="405111" cy="259045"/>
    <xdr:sp macro="" textlink="">
      <xdr:nvSpPr>
        <xdr:cNvPr id="91" name="n_4mainValue【図書館】&#10;有形固定資産減価償却率"/>
        <xdr:cNvSpPr txBox="1"/>
      </xdr:nvSpPr>
      <xdr:spPr>
        <a:xfrm>
          <a:off x="927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34" name="楕円 133"/>
        <xdr:cNvSpPr/>
      </xdr:nvSpPr>
      <xdr:spPr>
        <a:xfrm>
          <a:off x="10426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93634</xdr:rowOff>
    </xdr:from>
    <xdr:ext cx="469744" cy="259045"/>
    <xdr:sp macro="" textlink="">
      <xdr:nvSpPr>
        <xdr:cNvPr id="135" name="【図書館】&#10;一人当たり面積該当値テキスト"/>
        <xdr:cNvSpPr txBox="1"/>
      </xdr:nvSpPr>
      <xdr:spPr>
        <a:xfrm>
          <a:off x="10515600"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115207</xdr:rowOff>
    </xdr:from>
    <xdr:to>
      <xdr:col>50</xdr:col>
      <xdr:colOff>165100</xdr:colOff>
      <xdr:row>40</xdr:row>
      <xdr:rowOff>45357</xdr:rowOff>
    </xdr:to>
    <xdr:sp macro="" textlink="">
      <xdr:nvSpPr>
        <xdr:cNvPr id="136" name="楕円 135"/>
        <xdr:cNvSpPr/>
      </xdr:nvSpPr>
      <xdr:spPr>
        <a:xfrm>
          <a:off x="9588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166007</xdr:rowOff>
    </xdr:from>
    <xdr:to>
      <xdr:col>55</xdr:col>
      <xdr:colOff>0</xdr:colOff>
      <xdr:row>39</xdr:row>
      <xdr:rowOff>166007</xdr:rowOff>
    </xdr:to>
    <xdr:cxnSp macro="">
      <xdr:nvCxnSpPr>
        <xdr:cNvPr id="137" name="直線コネクタ 136"/>
        <xdr:cNvCxnSpPr/>
      </xdr:nvCxnSpPr>
      <xdr:spPr>
        <a:xfrm>
          <a:off x="9639300" y="685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38" name="楕円 137"/>
        <xdr:cNvSpPr/>
      </xdr:nvSpPr>
      <xdr:spPr>
        <a:xfrm>
          <a:off x="8699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166007</xdr:rowOff>
    </xdr:from>
    <xdr:to>
      <xdr:col>50</xdr:col>
      <xdr:colOff>114300</xdr:colOff>
      <xdr:row>39</xdr:row>
      <xdr:rowOff>166007</xdr:rowOff>
    </xdr:to>
    <xdr:cxnSp macro="">
      <xdr:nvCxnSpPr>
        <xdr:cNvPr id="139" name="直線コネクタ 138"/>
        <xdr:cNvCxnSpPr/>
      </xdr:nvCxnSpPr>
      <xdr:spPr>
        <a:xfrm>
          <a:off x="8750300" y="685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131535</xdr:rowOff>
    </xdr:from>
    <xdr:to>
      <xdr:col>41</xdr:col>
      <xdr:colOff>101600</xdr:colOff>
      <xdr:row>40</xdr:row>
      <xdr:rowOff>61685</xdr:rowOff>
    </xdr:to>
    <xdr:sp macro="" textlink="">
      <xdr:nvSpPr>
        <xdr:cNvPr id="140" name="楕円 139"/>
        <xdr:cNvSpPr/>
      </xdr:nvSpPr>
      <xdr:spPr>
        <a:xfrm>
          <a:off x="781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166007</xdr:rowOff>
    </xdr:from>
    <xdr:to>
      <xdr:col>45</xdr:col>
      <xdr:colOff>177800</xdr:colOff>
      <xdr:row>40</xdr:row>
      <xdr:rowOff>10885</xdr:rowOff>
    </xdr:to>
    <xdr:cxnSp macro="">
      <xdr:nvCxnSpPr>
        <xdr:cNvPr id="141" name="直線コネクタ 140"/>
        <xdr:cNvCxnSpPr/>
      </xdr:nvCxnSpPr>
      <xdr:spPr>
        <a:xfrm flipV="1">
          <a:off x="7861300" y="6852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42" name="楕円 141"/>
        <xdr:cNvSpPr/>
      </xdr:nvSpPr>
      <xdr:spPr>
        <a:xfrm>
          <a:off x="6921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xdr:rowOff>
    </xdr:from>
    <xdr:to>
      <xdr:col>41</xdr:col>
      <xdr:colOff>50800</xdr:colOff>
      <xdr:row>40</xdr:row>
      <xdr:rowOff>10885</xdr:rowOff>
    </xdr:to>
    <xdr:cxnSp macro="">
      <xdr:nvCxnSpPr>
        <xdr:cNvPr id="143" name="直線コネクタ 142"/>
        <xdr:cNvCxnSpPr/>
      </xdr:nvCxnSpPr>
      <xdr:spPr>
        <a:xfrm>
          <a:off x="6972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61884</xdr:rowOff>
    </xdr:from>
    <xdr:ext cx="469744" cy="259045"/>
    <xdr:sp macro="" textlink="">
      <xdr:nvSpPr>
        <xdr:cNvPr id="148" name="n_1mainValue【図書館】&#10;一人当たり面積"/>
        <xdr:cNvSpPr txBox="1"/>
      </xdr:nvSpPr>
      <xdr:spPr>
        <a:xfrm>
          <a:off x="93917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61884</xdr:rowOff>
    </xdr:from>
    <xdr:ext cx="469744" cy="259045"/>
    <xdr:sp macro="" textlink="">
      <xdr:nvSpPr>
        <xdr:cNvPr id="149" name="n_2mainValue【図書館】&#10;一人当たり面積"/>
        <xdr:cNvSpPr txBox="1"/>
      </xdr:nvSpPr>
      <xdr:spPr>
        <a:xfrm>
          <a:off x="8515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50" name="n_3main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51" name="n_4mainValue【図書館】&#10;一人当たり面積"/>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1"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xdr:rowOff>
    </xdr:from>
    <xdr:to>
      <xdr:col>24</xdr:col>
      <xdr:colOff>114300</xdr:colOff>
      <xdr:row>59</xdr:row>
      <xdr:rowOff>109855</xdr:rowOff>
    </xdr:to>
    <xdr:sp macro="" textlink="">
      <xdr:nvSpPr>
        <xdr:cNvPr id="192" name="楕円 191"/>
        <xdr:cNvSpPr/>
      </xdr:nvSpPr>
      <xdr:spPr>
        <a:xfrm>
          <a:off x="4584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31132</xdr:rowOff>
    </xdr:from>
    <xdr:ext cx="405111" cy="259045"/>
    <xdr:sp macro="" textlink="">
      <xdr:nvSpPr>
        <xdr:cNvPr id="193" name="【体育館・プール】&#10;有形固定資産減価償却率該当値テキスト"/>
        <xdr:cNvSpPr txBox="1"/>
      </xdr:nvSpPr>
      <xdr:spPr>
        <a:xfrm>
          <a:off x="4673600"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126365</xdr:rowOff>
    </xdr:from>
    <xdr:to>
      <xdr:col>20</xdr:col>
      <xdr:colOff>38100</xdr:colOff>
      <xdr:row>59</xdr:row>
      <xdr:rowOff>56515</xdr:rowOff>
    </xdr:to>
    <xdr:sp macro="" textlink="">
      <xdr:nvSpPr>
        <xdr:cNvPr id="194" name="楕円 193"/>
        <xdr:cNvSpPr/>
      </xdr:nvSpPr>
      <xdr:spPr>
        <a:xfrm>
          <a:off x="3746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xdr:rowOff>
    </xdr:from>
    <xdr:to>
      <xdr:col>24</xdr:col>
      <xdr:colOff>63500</xdr:colOff>
      <xdr:row>59</xdr:row>
      <xdr:rowOff>59055</xdr:rowOff>
    </xdr:to>
    <xdr:cxnSp macro="">
      <xdr:nvCxnSpPr>
        <xdr:cNvPr id="195" name="直線コネクタ 194"/>
        <xdr:cNvCxnSpPr/>
      </xdr:nvCxnSpPr>
      <xdr:spPr>
        <a:xfrm>
          <a:off x="3797300" y="1012126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96" name="楕円 195"/>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59</xdr:row>
      <xdr:rowOff>5715</xdr:rowOff>
    </xdr:to>
    <xdr:cxnSp macro="">
      <xdr:nvCxnSpPr>
        <xdr:cNvPr id="197" name="直線コネクタ 196"/>
        <xdr:cNvCxnSpPr/>
      </xdr:nvCxnSpPr>
      <xdr:spPr>
        <a:xfrm>
          <a:off x="2908300" y="100698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xdr:rowOff>
    </xdr:from>
    <xdr:to>
      <xdr:col>10</xdr:col>
      <xdr:colOff>165100</xdr:colOff>
      <xdr:row>59</xdr:row>
      <xdr:rowOff>111760</xdr:rowOff>
    </xdr:to>
    <xdr:sp macro="" textlink="">
      <xdr:nvSpPr>
        <xdr:cNvPr id="198" name="楕円 197"/>
        <xdr:cNvSpPr/>
      </xdr:nvSpPr>
      <xdr:spPr>
        <a:xfrm>
          <a:off x="1968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125730</xdr:rowOff>
    </xdr:from>
    <xdr:to>
      <xdr:col>15</xdr:col>
      <xdr:colOff>50800</xdr:colOff>
      <xdr:row>59</xdr:row>
      <xdr:rowOff>60960</xdr:rowOff>
    </xdr:to>
    <xdr:cxnSp macro="">
      <xdr:nvCxnSpPr>
        <xdr:cNvPr id="199" name="直線コネクタ 198"/>
        <xdr:cNvCxnSpPr/>
      </xdr:nvCxnSpPr>
      <xdr:spPr>
        <a:xfrm flipV="1">
          <a:off x="2019300" y="1006983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139700</xdr:rowOff>
    </xdr:from>
    <xdr:to>
      <xdr:col>6</xdr:col>
      <xdr:colOff>38100</xdr:colOff>
      <xdr:row>58</xdr:row>
      <xdr:rowOff>69850</xdr:rowOff>
    </xdr:to>
    <xdr:sp macro="" textlink="">
      <xdr:nvSpPr>
        <xdr:cNvPr id="200" name="楕円 199"/>
        <xdr:cNvSpPr/>
      </xdr:nvSpPr>
      <xdr:spPr>
        <a:xfrm>
          <a:off x="1079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19050</xdr:rowOff>
    </xdr:from>
    <xdr:to>
      <xdr:col>10</xdr:col>
      <xdr:colOff>114300</xdr:colOff>
      <xdr:row>59</xdr:row>
      <xdr:rowOff>60960</xdr:rowOff>
    </xdr:to>
    <xdr:cxnSp macro="">
      <xdr:nvCxnSpPr>
        <xdr:cNvPr id="201" name="直線コネクタ 200"/>
        <xdr:cNvCxnSpPr/>
      </xdr:nvCxnSpPr>
      <xdr:spPr>
        <a:xfrm>
          <a:off x="1130300" y="996315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202" name="n_1aveValue【体育館・プー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3"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aveValue【体育館・プール】&#10;有形固定資産減価償却率"/>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5"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73042</xdr:rowOff>
    </xdr:from>
    <xdr:ext cx="405111" cy="259045"/>
    <xdr:sp macro="" textlink="">
      <xdr:nvSpPr>
        <xdr:cNvPr id="206" name="n_1mainValue【体育館・プール】&#10;有形固定資産減価償却率"/>
        <xdr:cNvSpPr txBox="1"/>
      </xdr:nvSpPr>
      <xdr:spPr>
        <a:xfrm>
          <a:off x="3582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207" name="n_2mainValue【体育館・プール】&#10;有形固定資産減価償却率"/>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128287</xdr:rowOff>
    </xdr:from>
    <xdr:ext cx="405111" cy="259045"/>
    <xdr:sp macro="" textlink="">
      <xdr:nvSpPr>
        <xdr:cNvPr id="208" name="n_3mainValue【体育館・プール】&#10;有形固定資産減価償却率"/>
        <xdr:cNvSpPr txBox="1"/>
      </xdr:nvSpPr>
      <xdr:spPr>
        <a:xfrm>
          <a:off x="1816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86377</xdr:rowOff>
    </xdr:from>
    <xdr:ext cx="405111" cy="259045"/>
    <xdr:sp macro="" textlink="">
      <xdr:nvSpPr>
        <xdr:cNvPr id="209" name="n_4mainValue【体育館・プール】&#10;有形固定資産減価償却率"/>
        <xdr:cNvSpPr txBox="1"/>
      </xdr:nvSpPr>
      <xdr:spPr>
        <a:xfrm>
          <a:off x="927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2540</xdr:rowOff>
    </xdr:from>
    <xdr:to>
      <xdr:col>55</xdr:col>
      <xdr:colOff>50800</xdr:colOff>
      <xdr:row>63</xdr:row>
      <xdr:rowOff>104140</xdr:rowOff>
    </xdr:to>
    <xdr:sp macro="" textlink="">
      <xdr:nvSpPr>
        <xdr:cNvPr id="249" name="楕円 248"/>
        <xdr:cNvSpPr/>
      </xdr:nvSpPr>
      <xdr:spPr>
        <a:xfrm>
          <a:off x="10426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152417</xdr:rowOff>
    </xdr:from>
    <xdr:ext cx="469744" cy="259045"/>
    <xdr:sp macro="" textlink="">
      <xdr:nvSpPr>
        <xdr:cNvPr id="250" name="【体育館・プール】&#10;一人当たり面積該当値テキスト"/>
        <xdr:cNvSpPr txBox="1"/>
      </xdr:nvSpPr>
      <xdr:spPr>
        <a:xfrm>
          <a:off x="10515600"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5080</xdr:rowOff>
    </xdr:from>
    <xdr:to>
      <xdr:col>50</xdr:col>
      <xdr:colOff>165100</xdr:colOff>
      <xdr:row>63</xdr:row>
      <xdr:rowOff>106680</xdr:rowOff>
    </xdr:to>
    <xdr:sp macro="" textlink="">
      <xdr:nvSpPr>
        <xdr:cNvPr id="251" name="楕円 250"/>
        <xdr:cNvSpPr/>
      </xdr:nvSpPr>
      <xdr:spPr>
        <a:xfrm>
          <a:off x="95885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53340</xdr:rowOff>
    </xdr:from>
    <xdr:to>
      <xdr:col>55</xdr:col>
      <xdr:colOff>0</xdr:colOff>
      <xdr:row>63</xdr:row>
      <xdr:rowOff>55880</xdr:rowOff>
    </xdr:to>
    <xdr:cxnSp macro="">
      <xdr:nvCxnSpPr>
        <xdr:cNvPr id="252" name="直線コネクタ 251"/>
        <xdr:cNvCxnSpPr/>
      </xdr:nvCxnSpPr>
      <xdr:spPr>
        <a:xfrm flipV="1">
          <a:off x="9639300" y="1085469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xdr:rowOff>
    </xdr:from>
    <xdr:to>
      <xdr:col>46</xdr:col>
      <xdr:colOff>38100</xdr:colOff>
      <xdr:row>63</xdr:row>
      <xdr:rowOff>107950</xdr:rowOff>
    </xdr:to>
    <xdr:sp macro="" textlink="">
      <xdr:nvSpPr>
        <xdr:cNvPr id="253" name="楕円 252"/>
        <xdr:cNvSpPr/>
      </xdr:nvSpPr>
      <xdr:spPr>
        <a:xfrm>
          <a:off x="8699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55880</xdr:rowOff>
    </xdr:from>
    <xdr:to>
      <xdr:col>50</xdr:col>
      <xdr:colOff>114300</xdr:colOff>
      <xdr:row>63</xdr:row>
      <xdr:rowOff>57150</xdr:rowOff>
    </xdr:to>
    <xdr:cxnSp macro="">
      <xdr:nvCxnSpPr>
        <xdr:cNvPr id="254" name="直線コネクタ 253"/>
        <xdr:cNvCxnSpPr/>
      </xdr:nvCxnSpPr>
      <xdr:spPr>
        <a:xfrm flipV="1">
          <a:off x="8750300" y="108572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7620</xdr:rowOff>
    </xdr:from>
    <xdr:to>
      <xdr:col>41</xdr:col>
      <xdr:colOff>101600</xdr:colOff>
      <xdr:row>63</xdr:row>
      <xdr:rowOff>109220</xdr:rowOff>
    </xdr:to>
    <xdr:sp macro="" textlink="">
      <xdr:nvSpPr>
        <xdr:cNvPr id="255" name="楕円 254"/>
        <xdr:cNvSpPr/>
      </xdr:nvSpPr>
      <xdr:spPr>
        <a:xfrm>
          <a:off x="7810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57150</xdr:rowOff>
    </xdr:from>
    <xdr:to>
      <xdr:col>45</xdr:col>
      <xdr:colOff>177800</xdr:colOff>
      <xdr:row>63</xdr:row>
      <xdr:rowOff>58420</xdr:rowOff>
    </xdr:to>
    <xdr:cxnSp macro="">
      <xdr:nvCxnSpPr>
        <xdr:cNvPr id="256" name="直線コネクタ 255"/>
        <xdr:cNvCxnSpPr/>
      </xdr:nvCxnSpPr>
      <xdr:spPr>
        <a:xfrm flipV="1">
          <a:off x="7861300" y="10858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8890</xdr:rowOff>
    </xdr:from>
    <xdr:to>
      <xdr:col>36</xdr:col>
      <xdr:colOff>165100</xdr:colOff>
      <xdr:row>63</xdr:row>
      <xdr:rowOff>110490</xdr:rowOff>
    </xdr:to>
    <xdr:sp macro="" textlink="">
      <xdr:nvSpPr>
        <xdr:cNvPr id="257" name="楕円 256"/>
        <xdr:cNvSpPr/>
      </xdr:nvSpPr>
      <xdr:spPr>
        <a:xfrm>
          <a:off x="6921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58420</xdr:rowOff>
    </xdr:from>
    <xdr:to>
      <xdr:col>41</xdr:col>
      <xdr:colOff>50800</xdr:colOff>
      <xdr:row>63</xdr:row>
      <xdr:rowOff>59690</xdr:rowOff>
    </xdr:to>
    <xdr:cxnSp macro="">
      <xdr:nvCxnSpPr>
        <xdr:cNvPr id="258" name="直線コネクタ 257"/>
        <xdr:cNvCxnSpPr/>
      </xdr:nvCxnSpPr>
      <xdr:spPr>
        <a:xfrm flipV="1">
          <a:off x="6972300" y="108597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97807</xdr:rowOff>
    </xdr:from>
    <xdr:ext cx="469744" cy="259045"/>
    <xdr:sp macro="" textlink="">
      <xdr:nvSpPr>
        <xdr:cNvPr id="263" name="n_1mainValue【体育館・プール】&#10;一人当たり面積"/>
        <xdr:cNvSpPr txBox="1"/>
      </xdr:nvSpPr>
      <xdr:spPr>
        <a:xfrm>
          <a:off x="93917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99077</xdr:rowOff>
    </xdr:from>
    <xdr:ext cx="469744" cy="259045"/>
    <xdr:sp macro="" textlink="">
      <xdr:nvSpPr>
        <xdr:cNvPr id="264" name="n_2mainValue【体育館・プール】&#10;一人当たり面積"/>
        <xdr:cNvSpPr txBox="1"/>
      </xdr:nvSpPr>
      <xdr:spPr>
        <a:xfrm>
          <a:off x="8515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100347</xdr:rowOff>
    </xdr:from>
    <xdr:ext cx="469744" cy="259045"/>
    <xdr:sp macro="" textlink="">
      <xdr:nvSpPr>
        <xdr:cNvPr id="265" name="n_3mainValue【体育館・プール】&#10;一人当たり面積"/>
        <xdr:cNvSpPr txBox="1"/>
      </xdr:nvSpPr>
      <xdr:spPr>
        <a:xfrm>
          <a:off x="7626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101617</xdr:rowOff>
    </xdr:from>
    <xdr:ext cx="469744" cy="259045"/>
    <xdr:sp macro="" textlink="">
      <xdr:nvSpPr>
        <xdr:cNvPr id="266" name="n_4mainValue【体育館・プール】&#10;一人当たり面積"/>
        <xdr:cNvSpPr txBox="1"/>
      </xdr:nvSpPr>
      <xdr:spPr>
        <a:xfrm>
          <a:off x="6737427" y="109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307" name="楕円 306"/>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106697</xdr:rowOff>
    </xdr:from>
    <xdr:ext cx="405111" cy="259045"/>
    <xdr:sp macro="" textlink="">
      <xdr:nvSpPr>
        <xdr:cNvPr id="308" name="【福祉施設】&#10;有形固定資産減価償却率該当値テキスト"/>
        <xdr:cNvSpPr txBox="1"/>
      </xdr:nvSpPr>
      <xdr:spPr>
        <a:xfrm>
          <a:off x="4673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309" name="楕円 308"/>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7620</xdr:rowOff>
    </xdr:to>
    <xdr:cxnSp macro="">
      <xdr:nvCxnSpPr>
        <xdr:cNvPr id="310" name="直線コネクタ 309"/>
        <xdr:cNvCxnSpPr/>
      </xdr:nvCxnSpPr>
      <xdr:spPr>
        <a:xfrm>
          <a:off x="3797300" y="141884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53975</xdr:rowOff>
    </xdr:from>
    <xdr:to>
      <xdr:col>15</xdr:col>
      <xdr:colOff>101600</xdr:colOff>
      <xdr:row>82</xdr:row>
      <xdr:rowOff>155575</xdr:rowOff>
    </xdr:to>
    <xdr:sp macro="" textlink="">
      <xdr:nvSpPr>
        <xdr:cNvPr id="311" name="楕円 310"/>
        <xdr:cNvSpPr/>
      </xdr:nvSpPr>
      <xdr:spPr>
        <a:xfrm>
          <a:off x="2857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104775</xdr:rowOff>
    </xdr:from>
    <xdr:to>
      <xdr:col>19</xdr:col>
      <xdr:colOff>177800</xdr:colOff>
      <xdr:row>82</xdr:row>
      <xdr:rowOff>129539</xdr:rowOff>
    </xdr:to>
    <xdr:cxnSp macro="">
      <xdr:nvCxnSpPr>
        <xdr:cNvPr id="312" name="直線コネクタ 311"/>
        <xdr:cNvCxnSpPr/>
      </xdr:nvCxnSpPr>
      <xdr:spPr>
        <a:xfrm>
          <a:off x="2908300" y="141636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107950</xdr:rowOff>
    </xdr:to>
    <xdr:sp macro="" textlink="">
      <xdr:nvSpPr>
        <xdr:cNvPr id="313" name="楕円 312"/>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104775</xdr:rowOff>
    </xdr:to>
    <xdr:cxnSp macro="">
      <xdr:nvCxnSpPr>
        <xdr:cNvPr id="314" name="直線コネクタ 313"/>
        <xdr:cNvCxnSpPr/>
      </xdr:nvCxnSpPr>
      <xdr:spPr>
        <a:xfrm>
          <a:off x="2019300" y="141160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143511</xdr:rowOff>
    </xdr:from>
    <xdr:to>
      <xdr:col>6</xdr:col>
      <xdr:colOff>38100</xdr:colOff>
      <xdr:row>82</xdr:row>
      <xdr:rowOff>73661</xdr:rowOff>
    </xdr:to>
    <xdr:sp macro="" textlink="">
      <xdr:nvSpPr>
        <xdr:cNvPr id="315" name="楕円 314"/>
        <xdr:cNvSpPr/>
      </xdr:nvSpPr>
      <xdr:spPr>
        <a:xfrm>
          <a:off x="1079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22861</xdr:rowOff>
    </xdr:from>
    <xdr:to>
      <xdr:col>10</xdr:col>
      <xdr:colOff>114300</xdr:colOff>
      <xdr:row>82</xdr:row>
      <xdr:rowOff>57150</xdr:rowOff>
    </xdr:to>
    <xdr:cxnSp macro="">
      <xdr:nvCxnSpPr>
        <xdr:cNvPr id="316" name="直線コネクタ 315"/>
        <xdr:cNvCxnSpPr/>
      </xdr:nvCxnSpPr>
      <xdr:spPr>
        <a:xfrm>
          <a:off x="1130300" y="14081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321" name="n_1main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146702</xdr:rowOff>
    </xdr:from>
    <xdr:ext cx="405111" cy="259045"/>
    <xdr:sp macro="" textlink="">
      <xdr:nvSpPr>
        <xdr:cNvPr id="322" name="n_2mainValue【福祉施設】&#10;有形固定資産減価償却率"/>
        <xdr:cNvSpPr txBox="1"/>
      </xdr:nvSpPr>
      <xdr:spPr>
        <a:xfrm>
          <a:off x="2705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23" name="n_3mainValue【福祉施設】&#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64788</xdr:rowOff>
    </xdr:from>
    <xdr:ext cx="405111" cy="259045"/>
    <xdr:sp macro="" textlink="">
      <xdr:nvSpPr>
        <xdr:cNvPr id="324" name="n_4mainValue【福祉施設】&#10;有形固定資産減価償却率"/>
        <xdr:cNvSpPr txBox="1"/>
      </xdr:nvSpPr>
      <xdr:spPr>
        <a:xfrm>
          <a:off x="927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151130</xdr:rowOff>
    </xdr:from>
    <xdr:to>
      <xdr:col>55</xdr:col>
      <xdr:colOff>50800</xdr:colOff>
      <xdr:row>83</xdr:row>
      <xdr:rowOff>81280</xdr:rowOff>
    </xdr:to>
    <xdr:sp macro="" textlink="">
      <xdr:nvSpPr>
        <xdr:cNvPr id="364" name="楕円 363"/>
        <xdr:cNvSpPr/>
      </xdr:nvSpPr>
      <xdr:spPr>
        <a:xfrm>
          <a:off x="10426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2557</xdr:rowOff>
    </xdr:from>
    <xdr:ext cx="469744" cy="259045"/>
    <xdr:sp macro="" textlink="">
      <xdr:nvSpPr>
        <xdr:cNvPr id="365" name="【福祉施設】&#10;一人当たり面積該当値テキスト"/>
        <xdr:cNvSpPr txBox="1"/>
      </xdr:nvSpPr>
      <xdr:spPr>
        <a:xfrm>
          <a:off x="10515600"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154939</xdr:rowOff>
    </xdr:from>
    <xdr:to>
      <xdr:col>50</xdr:col>
      <xdr:colOff>165100</xdr:colOff>
      <xdr:row>83</xdr:row>
      <xdr:rowOff>85089</xdr:rowOff>
    </xdr:to>
    <xdr:sp macro="" textlink="">
      <xdr:nvSpPr>
        <xdr:cNvPr id="366" name="楕円 365"/>
        <xdr:cNvSpPr/>
      </xdr:nvSpPr>
      <xdr:spPr>
        <a:xfrm>
          <a:off x="9588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30480</xdr:rowOff>
    </xdr:from>
    <xdr:to>
      <xdr:col>55</xdr:col>
      <xdr:colOff>0</xdr:colOff>
      <xdr:row>83</xdr:row>
      <xdr:rowOff>34289</xdr:rowOff>
    </xdr:to>
    <xdr:cxnSp macro="">
      <xdr:nvCxnSpPr>
        <xdr:cNvPr id="367" name="直線コネクタ 366"/>
        <xdr:cNvCxnSpPr/>
      </xdr:nvCxnSpPr>
      <xdr:spPr>
        <a:xfrm flipV="1">
          <a:off x="9639300" y="142608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162561</xdr:rowOff>
    </xdr:from>
    <xdr:to>
      <xdr:col>46</xdr:col>
      <xdr:colOff>38100</xdr:colOff>
      <xdr:row>83</xdr:row>
      <xdr:rowOff>92711</xdr:rowOff>
    </xdr:to>
    <xdr:sp macro="" textlink="">
      <xdr:nvSpPr>
        <xdr:cNvPr id="368" name="楕円 367"/>
        <xdr:cNvSpPr/>
      </xdr:nvSpPr>
      <xdr:spPr>
        <a:xfrm>
          <a:off x="8699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34289</xdr:rowOff>
    </xdr:from>
    <xdr:to>
      <xdr:col>50</xdr:col>
      <xdr:colOff>114300</xdr:colOff>
      <xdr:row>83</xdr:row>
      <xdr:rowOff>41911</xdr:rowOff>
    </xdr:to>
    <xdr:cxnSp macro="">
      <xdr:nvCxnSpPr>
        <xdr:cNvPr id="369" name="直線コネクタ 368"/>
        <xdr:cNvCxnSpPr/>
      </xdr:nvCxnSpPr>
      <xdr:spPr>
        <a:xfrm flipV="1">
          <a:off x="8750300" y="14264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166370</xdr:rowOff>
    </xdr:from>
    <xdr:to>
      <xdr:col>41</xdr:col>
      <xdr:colOff>101600</xdr:colOff>
      <xdr:row>83</xdr:row>
      <xdr:rowOff>96520</xdr:rowOff>
    </xdr:to>
    <xdr:sp macro="" textlink="">
      <xdr:nvSpPr>
        <xdr:cNvPr id="370" name="楕円 369"/>
        <xdr:cNvSpPr/>
      </xdr:nvSpPr>
      <xdr:spPr>
        <a:xfrm>
          <a:off x="7810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41911</xdr:rowOff>
    </xdr:from>
    <xdr:to>
      <xdr:col>45</xdr:col>
      <xdr:colOff>177800</xdr:colOff>
      <xdr:row>83</xdr:row>
      <xdr:rowOff>45720</xdr:rowOff>
    </xdr:to>
    <xdr:cxnSp macro="">
      <xdr:nvCxnSpPr>
        <xdr:cNvPr id="371" name="直線コネクタ 370"/>
        <xdr:cNvCxnSpPr/>
      </xdr:nvCxnSpPr>
      <xdr:spPr>
        <a:xfrm flipV="1">
          <a:off x="7861300" y="14272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151130</xdr:rowOff>
    </xdr:from>
    <xdr:to>
      <xdr:col>36</xdr:col>
      <xdr:colOff>165100</xdr:colOff>
      <xdr:row>83</xdr:row>
      <xdr:rowOff>81280</xdr:rowOff>
    </xdr:to>
    <xdr:sp macro="" textlink="">
      <xdr:nvSpPr>
        <xdr:cNvPr id="372" name="楕円 371"/>
        <xdr:cNvSpPr/>
      </xdr:nvSpPr>
      <xdr:spPr>
        <a:xfrm>
          <a:off x="6921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30480</xdr:rowOff>
    </xdr:from>
    <xdr:to>
      <xdr:col>41</xdr:col>
      <xdr:colOff>50800</xdr:colOff>
      <xdr:row>83</xdr:row>
      <xdr:rowOff>45720</xdr:rowOff>
    </xdr:to>
    <xdr:cxnSp macro="">
      <xdr:nvCxnSpPr>
        <xdr:cNvPr id="373" name="直線コネクタ 372"/>
        <xdr:cNvCxnSpPr/>
      </xdr:nvCxnSpPr>
      <xdr:spPr>
        <a:xfrm>
          <a:off x="6972300" y="14260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5" name="n_2aveValue【福祉施設】&#10;一人当たり面積"/>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77" name="n_4aveValue【福祉施設】&#10;一人当たり面積"/>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101616</xdr:rowOff>
    </xdr:from>
    <xdr:ext cx="469744" cy="259045"/>
    <xdr:sp macro="" textlink="">
      <xdr:nvSpPr>
        <xdr:cNvPr id="378" name="n_1main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109238</xdr:rowOff>
    </xdr:from>
    <xdr:ext cx="469744" cy="259045"/>
    <xdr:sp macro="" textlink="">
      <xdr:nvSpPr>
        <xdr:cNvPr id="379" name="n_2mainValue【福祉施設】&#10;一人当たり面積"/>
        <xdr:cNvSpPr txBox="1"/>
      </xdr:nvSpPr>
      <xdr:spPr>
        <a:xfrm>
          <a:off x="85154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113047</xdr:rowOff>
    </xdr:from>
    <xdr:ext cx="469744" cy="259045"/>
    <xdr:sp macro="" textlink="">
      <xdr:nvSpPr>
        <xdr:cNvPr id="380" name="n_3mainValue【福祉施設】&#10;一人当たり面積"/>
        <xdr:cNvSpPr txBox="1"/>
      </xdr:nvSpPr>
      <xdr:spPr>
        <a:xfrm>
          <a:off x="76264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97807</xdr:rowOff>
    </xdr:from>
    <xdr:ext cx="469744" cy="259045"/>
    <xdr:sp macro="" textlink="">
      <xdr:nvSpPr>
        <xdr:cNvPr id="381" name="n_4mainValue【福祉施設】&#10;一人当たり面積"/>
        <xdr:cNvSpPr txBox="1"/>
      </xdr:nvSpPr>
      <xdr:spPr>
        <a:xfrm>
          <a:off x="6737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11" name="【市民会館】&#10;有形固定資産減価償却率平均値テキスト"/>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109220</xdr:rowOff>
    </xdr:from>
    <xdr:to>
      <xdr:col>24</xdr:col>
      <xdr:colOff>114300</xdr:colOff>
      <xdr:row>102</xdr:row>
      <xdr:rowOff>39370</xdr:rowOff>
    </xdr:to>
    <xdr:sp macro="" textlink="">
      <xdr:nvSpPr>
        <xdr:cNvPr id="422" name="楕円 421"/>
        <xdr:cNvSpPr/>
      </xdr:nvSpPr>
      <xdr:spPr>
        <a:xfrm>
          <a:off x="45847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132097</xdr:rowOff>
    </xdr:from>
    <xdr:ext cx="405111" cy="259045"/>
    <xdr:sp macro="" textlink="">
      <xdr:nvSpPr>
        <xdr:cNvPr id="423" name="【市民会館】&#10;有形固定資産減価償却率該当値テキスト"/>
        <xdr:cNvSpPr txBox="1"/>
      </xdr:nvSpPr>
      <xdr:spPr>
        <a:xfrm>
          <a:off x="4673600"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71120</xdr:rowOff>
    </xdr:from>
    <xdr:to>
      <xdr:col>20</xdr:col>
      <xdr:colOff>38100</xdr:colOff>
      <xdr:row>102</xdr:row>
      <xdr:rowOff>1270</xdr:rowOff>
    </xdr:to>
    <xdr:sp macro="" textlink="">
      <xdr:nvSpPr>
        <xdr:cNvPr id="424" name="楕円 423"/>
        <xdr:cNvSpPr/>
      </xdr:nvSpPr>
      <xdr:spPr>
        <a:xfrm>
          <a:off x="3746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121920</xdr:rowOff>
    </xdr:from>
    <xdr:to>
      <xdr:col>24</xdr:col>
      <xdr:colOff>63500</xdr:colOff>
      <xdr:row>101</xdr:row>
      <xdr:rowOff>160020</xdr:rowOff>
    </xdr:to>
    <xdr:cxnSp macro="">
      <xdr:nvCxnSpPr>
        <xdr:cNvPr id="425" name="直線コネクタ 424"/>
        <xdr:cNvCxnSpPr/>
      </xdr:nvCxnSpPr>
      <xdr:spPr>
        <a:xfrm>
          <a:off x="3797300" y="17438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33020</xdr:rowOff>
    </xdr:from>
    <xdr:to>
      <xdr:col>15</xdr:col>
      <xdr:colOff>101600</xdr:colOff>
      <xdr:row>101</xdr:row>
      <xdr:rowOff>134620</xdr:rowOff>
    </xdr:to>
    <xdr:sp macro="" textlink="">
      <xdr:nvSpPr>
        <xdr:cNvPr id="426" name="楕円 425"/>
        <xdr:cNvSpPr/>
      </xdr:nvSpPr>
      <xdr:spPr>
        <a:xfrm>
          <a:off x="2857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83820</xdr:rowOff>
    </xdr:from>
    <xdr:to>
      <xdr:col>19</xdr:col>
      <xdr:colOff>177800</xdr:colOff>
      <xdr:row>101</xdr:row>
      <xdr:rowOff>121920</xdr:rowOff>
    </xdr:to>
    <xdr:cxnSp macro="">
      <xdr:nvCxnSpPr>
        <xdr:cNvPr id="427" name="直線コネクタ 426"/>
        <xdr:cNvCxnSpPr/>
      </xdr:nvCxnSpPr>
      <xdr:spPr>
        <a:xfrm>
          <a:off x="2908300" y="17400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166370</xdr:rowOff>
    </xdr:from>
    <xdr:to>
      <xdr:col>10</xdr:col>
      <xdr:colOff>165100</xdr:colOff>
      <xdr:row>101</xdr:row>
      <xdr:rowOff>96520</xdr:rowOff>
    </xdr:to>
    <xdr:sp macro="" textlink="">
      <xdr:nvSpPr>
        <xdr:cNvPr id="428" name="楕円 427"/>
        <xdr:cNvSpPr/>
      </xdr:nvSpPr>
      <xdr:spPr>
        <a:xfrm>
          <a:off x="1968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45720</xdr:rowOff>
    </xdr:from>
    <xdr:to>
      <xdr:col>15</xdr:col>
      <xdr:colOff>50800</xdr:colOff>
      <xdr:row>101</xdr:row>
      <xdr:rowOff>83820</xdr:rowOff>
    </xdr:to>
    <xdr:cxnSp macro="">
      <xdr:nvCxnSpPr>
        <xdr:cNvPr id="429" name="直線コネクタ 428"/>
        <xdr:cNvCxnSpPr/>
      </xdr:nvCxnSpPr>
      <xdr:spPr>
        <a:xfrm>
          <a:off x="2019300" y="17362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128270</xdr:rowOff>
    </xdr:from>
    <xdr:to>
      <xdr:col>6</xdr:col>
      <xdr:colOff>38100</xdr:colOff>
      <xdr:row>101</xdr:row>
      <xdr:rowOff>58420</xdr:rowOff>
    </xdr:to>
    <xdr:sp macro="" textlink="">
      <xdr:nvSpPr>
        <xdr:cNvPr id="430" name="楕円 429"/>
        <xdr:cNvSpPr/>
      </xdr:nvSpPr>
      <xdr:spPr>
        <a:xfrm>
          <a:off x="1079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7620</xdr:rowOff>
    </xdr:from>
    <xdr:to>
      <xdr:col>10</xdr:col>
      <xdr:colOff>114300</xdr:colOff>
      <xdr:row>101</xdr:row>
      <xdr:rowOff>45720</xdr:rowOff>
    </xdr:to>
    <xdr:cxnSp macro="">
      <xdr:nvCxnSpPr>
        <xdr:cNvPr id="431" name="直線コネクタ 430"/>
        <xdr:cNvCxnSpPr/>
      </xdr:nvCxnSpPr>
      <xdr:spPr>
        <a:xfrm>
          <a:off x="1130300" y="17324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432" name="n_1aveValue【市民会館】&#10;有形固定資産減価償却率"/>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4" name="n_3aveValue【市民会館】&#10;有形固定資産減価償却率"/>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5" name="n_4aveValue【市民会館】&#10;有形固定資産減価償却率"/>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17797</xdr:rowOff>
    </xdr:from>
    <xdr:ext cx="405111" cy="259045"/>
    <xdr:sp macro="" textlink="">
      <xdr:nvSpPr>
        <xdr:cNvPr id="436" name="n_1mainValue【市民会館】&#10;有形固定資産減価償却率"/>
        <xdr:cNvSpPr txBox="1"/>
      </xdr:nvSpPr>
      <xdr:spPr>
        <a:xfrm>
          <a:off x="3582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151147</xdr:rowOff>
    </xdr:from>
    <xdr:ext cx="405111" cy="259045"/>
    <xdr:sp macro="" textlink="">
      <xdr:nvSpPr>
        <xdr:cNvPr id="437" name="n_2mainValue【市民会館】&#10;有形固定資産減価償却率"/>
        <xdr:cNvSpPr txBox="1"/>
      </xdr:nvSpPr>
      <xdr:spPr>
        <a:xfrm>
          <a:off x="27057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113047</xdr:rowOff>
    </xdr:from>
    <xdr:ext cx="405111" cy="259045"/>
    <xdr:sp macro="" textlink="">
      <xdr:nvSpPr>
        <xdr:cNvPr id="438" name="n_3mainValue【市民会館】&#10;有形固定資産減価償却率"/>
        <xdr:cNvSpPr txBox="1"/>
      </xdr:nvSpPr>
      <xdr:spPr>
        <a:xfrm>
          <a:off x="18167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74947</xdr:rowOff>
    </xdr:from>
    <xdr:ext cx="405111" cy="259045"/>
    <xdr:sp macro="" textlink="">
      <xdr:nvSpPr>
        <xdr:cNvPr id="439" name="n_4mainValue【市民会館】&#10;有形固定資産減価償却率"/>
        <xdr:cNvSpPr txBox="1"/>
      </xdr:nvSpPr>
      <xdr:spPr>
        <a:xfrm>
          <a:off x="927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79" name="楕円 478"/>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80" name="【市民会館】&#10;一人当たり面積該当値テキスト"/>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74930</xdr:rowOff>
    </xdr:from>
    <xdr:to>
      <xdr:col>50</xdr:col>
      <xdr:colOff>165100</xdr:colOff>
      <xdr:row>107</xdr:row>
      <xdr:rowOff>5080</xdr:rowOff>
    </xdr:to>
    <xdr:sp macro="" textlink="">
      <xdr:nvSpPr>
        <xdr:cNvPr id="481" name="楕円 480"/>
        <xdr:cNvSpPr/>
      </xdr:nvSpPr>
      <xdr:spPr>
        <a:xfrm>
          <a:off x="9588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125730</xdr:rowOff>
    </xdr:to>
    <xdr:cxnSp macro="">
      <xdr:nvCxnSpPr>
        <xdr:cNvPr id="482" name="直線コネクタ 481"/>
        <xdr:cNvCxnSpPr/>
      </xdr:nvCxnSpPr>
      <xdr:spPr>
        <a:xfrm flipV="1">
          <a:off x="9639300" y="1829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78739</xdr:rowOff>
    </xdr:from>
    <xdr:to>
      <xdr:col>46</xdr:col>
      <xdr:colOff>38100</xdr:colOff>
      <xdr:row>107</xdr:row>
      <xdr:rowOff>8889</xdr:rowOff>
    </xdr:to>
    <xdr:sp macro="" textlink="">
      <xdr:nvSpPr>
        <xdr:cNvPr id="483" name="楕円 482"/>
        <xdr:cNvSpPr/>
      </xdr:nvSpPr>
      <xdr:spPr>
        <a:xfrm>
          <a:off x="8699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125730</xdr:rowOff>
    </xdr:from>
    <xdr:to>
      <xdr:col>50</xdr:col>
      <xdr:colOff>114300</xdr:colOff>
      <xdr:row>106</xdr:row>
      <xdr:rowOff>129539</xdr:rowOff>
    </xdr:to>
    <xdr:cxnSp macro="">
      <xdr:nvCxnSpPr>
        <xdr:cNvPr id="484" name="直線コネクタ 483"/>
        <xdr:cNvCxnSpPr/>
      </xdr:nvCxnSpPr>
      <xdr:spPr>
        <a:xfrm flipV="1">
          <a:off x="8750300" y="18299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78739</xdr:rowOff>
    </xdr:from>
    <xdr:to>
      <xdr:col>41</xdr:col>
      <xdr:colOff>101600</xdr:colOff>
      <xdr:row>107</xdr:row>
      <xdr:rowOff>8889</xdr:rowOff>
    </xdr:to>
    <xdr:sp macro="" textlink="">
      <xdr:nvSpPr>
        <xdr:cNvPr id="485" name="楕円 484"/>
        <xdr:cNvSpPr/>
      </xdr:nvSpPr>
      <xdr:spPr>
        <a:xfrm>
          <a:off x="781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129539</xdr:rowOff>
    </xdr:from>
    <xdr:to>
      <xdr:col>45</xdr:col>
      <xdr:colOff>177800</xdr:colOff>
      <xdr:row>106</xdr:row>
      <xdr:rowOff>129539</xdr:rowOff>
    </xdr:to>
    <xdr:cxnSp macro="">
      <xdr:nvCxnSpPr>
        <xdr:cNvPr id="486" name="直線コネクタ 485"/>
        <xdr:cNvCxnSpPr/>
      </xdr:nvCxnSpPr>
      <xdr:spPr>
        <a:xfrm>
          <a:off x="7861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82550</xdr:rowOff>
    </xdr:from>
    <xdr:to>
      <xdr:col>36</xdr:col>
      <xdr:colOff>165100</xdr:colOff>
      <xdr:row>107</xdr:row>
      <xdr:rowOff>12700</xdr:rowOff>
    </xdr:to>
    <xdr:sp macro="" textlink="">
      <xdr:nvSpPr>
        <xdr:cNvPr id="487" name="楕円 486"/>
        <xdr:cNvSpPr/>
      </xdr:nvSpPr>
      <xdr:spPr>
        <a:xfrm>
          <a:off x="692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129539</xdr:rowOff>
    </xdr:from>
    <xdr:to>
      <xdr:col>41</xdr:col>
      <xdr:colOff>50800</xdr:colOff>
      <xdr:row>106</xdr:row>
      <xdr:rowOff>133350</xdr:rowOff>
    </xdr:to>
    <xdr:cxnSp macro="">
      <xdr:nvCxnSpPr>
        <xdr:cNvPr id="488" name="直線コネクタ 487"/>
        <xdr:cNvCxnSpPr/>
      </xdr:nvCxnSpPr>
      <xdr:spPr>
        <a:xfrm flipV="1">
          <a:off x="6972300" y="1830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9"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90" name="n_2aveValue【市民会館】&#10;一人当たり面積"/>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1" name="n_3aveValue【市民会館】&#10;一人当たり面積"/>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2" name="n_4aveValue【市民会館】&#10;一人当たり面積"/>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167657</xdr:rowOff>
    </xdr:from>
    <xdr:ext cx="469744" cy="259045"/>
    <xdr:sp macro="" textlink="">
      <xdr:nvSpPr>
        <xdr:cNvPr id="493" name="n_1mainValue【市民会館】&#10;一人当たり面積"/>
        <xdr:cNvSpPr txBox="1"/>
      </xdr:nvSpPr>
      <xdr:spPr>
        <a:xfrm>
          <a:off x="9391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94" name="n_2mainValue【市民会館】&#10;一人当たり面積"/>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xdr:rowOff>
    </xdr:from>
    <xdr:ext cx="469744" cy="259045"/>
    <xdr:sp macro="" textlink="">
      <xdr:nvSpPr>
        <xdr:cNvPr id="495" name="n_3mainValue【市民会館】&#10;一人当たり面積"/>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3827</xdr:rowOff>
    </xdr:from>
    <xdr:ext cx="469744" cy="259045"/>
    <xdr:sp macro="" textlink="">
      <xdr:nvSpPr>
        <xdr:cNvPr id="496" name="n_4mainValue【市民会館】&#10;一人当たり面積"/>
        <xdr:cNvSpPr txBox="1"/>
      </xdr:nvSpPr>
      <xdr:spPr>
        <a:xfrm>
          <a:off x="6737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537" name="楕円 536"/>
        <xdr:cNvSpPr/>
      </xdr:nvSpPr>
      <xdr:spPr>
        <a:xfrm>
          <a:off x="16268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33037</xdr:rowOff>
    </xdr:from>
    <xdr:ext cx="405111" cy="259045"/>
    <xdr:sp macro="" textlink="">
      <xdr:nvSpPr>
        <xdr:cNvPr id="538" name="【一般廃棄物処理施設】&#10;有形固定資産減価償却率該当値テキスト"/>
        <xdr:cNvSpPr txBox="1"/>
      </xdr:nvSpPr>
      <xdr:spPr>
        <a:xfrm>
          <a:off x="16357600"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84455</xdr:rowOff>
    </xdr:from>
    <xdr:to>
      <xdr:col>81</xdr:col>
      <xdr:colOff>101600</xdr:colOff>
      <xdr:row>37</xdr:row>
      <xdr:rowOff>14605</xdr:rowOff>
    </xdr:to>
    <xdr:sp macro="" textlink="">
      <xdr:nvSpPr>
        <xdr:cNvPr id="539" name="楕円 538"/>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135255</xdr:rowOff>
    </xdr:from>
    <xdr:to>
      <xdr:col>85</xdr:col>
      <xdr:colOff>127000</xdr:colOff>
      <xdr:row>37</xdr:row>
      <xdr:rowOff>60960</xdr:rowOff>
    </xdr:to>
    <xdr:cxnSp macro="">
      <xdr:nvCxnSpPr>
        <xdr:cNvPr id="540" name="直線コネクタ 539"/>
        <xdr:cNvCxnSpPr/>
      </xdr:nvCxnSpPr>
      <xdr:spPr>
        <a:xfrm>
          <a:off x="15481300" y="630745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34925</xdr:rowOff>
    </xdr:from>
    <xdr:to>
      <xdr:col>76</xdr:col>
      <xdr:colOff>165100</xdr:colOff>
      <xdr:row>36</xdr:row>
      <xdr:rowOff>136525</xdr:rowOff>
    </xdr:to>
    <xdr:sp macro="" textlink="">
      <xdr:nvSpPr>
        <xdr:cNvPr id="541" name="楕円 540"/>
        <xdr:cNvSpPr/>
      </xdr:nvSpPr>
      <xdr:spPr>
        <a:xfrm>
          <a:off x="14541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85725</xdr:rowOff>
    </xdr:from>
    <xdr:to>
      <xdr:col>81</xdr:col>
      <xdr:colOff>50800</xdr:colOff>
      <xdr:row>36</xdr:row>
      <xdr:rowOff>135255</xdr:rowOff>
    </xdr:to>
    <xdr:cxnSp macro="">
      <xdr:nvCxnSpPr>
        <xdr:cNvPr id="542" name="直線コネクタ 541"/>
        <xdr:cNvCxnSpPr/>
      </xdr:nvCxnSpPr>
      <xdr:spPr>
        <a:xfrm>
          <a:off x="14592300" y="62579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52070</xdr:rowOff>
    </xdr:from>
    <xdr:to>
      <xdr:col>72</xdr:col>
      <xdr:colOff>38100</xdr:colOff>
      <xdr:row>35</xdr:row>
      <xdr:rowOff>153670</xdr:rowOff>
    </xdr:to>
    <xdr:sp macro="" textlink="">
      <xdr:nvSpPr>
        <xdr:cNvPr id="543" name="楕円 542"/>
        <xdr:cNvSpPr/>
      </xdr:nvSpPr>
      <xdr:spPr>
        <a:xfrm>
          <a:off x="13652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102870</xdr:rowOff>
    </xdr:from>
    <xdr:to>
      <xdr:col>76</xdr:col>
      <xdr:colOff>114300</xdr:colOff>
      <xdr:row>36</xdr:row>
      <xdr:rowOff>85725</xdr:rowOff>
    </xdr:to>
    <xdr:cxnSp macro="">
      <xdr:nvCxnSpPr>
        <xdr:cNvPr id="544" name="直線コネクタ 543"/>
        <xdr:cNvCxnSpPr/>
      </xdr:nvCxnSpPr>
      <xdr:spPr>
        <a:xfrm>
          <a:off x="13703300" y="610362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153035</xdr:rowOff>
    </xdr:from>
    <xdr:to>
      <xdr:col>67</xdr:col>
      <xdr:colOff>101600</xdr:colOff>
      <xdr:row>40</xdr:row>
      <xdr:rowOff>83185</xdr:rowOff>
    </xdr:to>
    <xdr:sp macro="" textlink="">
      <xdr:nvSpPr>
        <xdr:cNvPr id="545" name="楕円 544"/>
        <xdr:cNvSpPr/>
      </xdr:nvSpPr>
      <xdr:spPr>
        <a:xfrm>
          <a:off x="12763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102870</xdr:rowOff>
    </xdr:from>
    <xdr:to>
      <xdr:col>71</xdr:col>
      <xdr:colOff>177800</xdr:colOff>
      <xdr:row>40</xdr:row>
      <xdr:rowOff>32385</xdr:rowOff>
    </xdr:to>
    <xdr:cxnSp macro="">
      <xdr:nvCxnSpPr>
        <xdr:cNvPr id="546" name="直線コネクタ 545"/>
        <xdr:cNvCxnSpPr/>
      </xdr:nvCxnSpPr>
      <xdr:spPr>
        <a:xfrm flipV="1">
          <a:off x="12814300" y="6103620"/>
          <a:ext cx="889000" cy="7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7" name="n_1aveValue【一般廃棄物処理施設】&#10;有形固定資産減価償却率"/>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8" name="n_2aveValue【一般廃棄物処理施設】&#10;有形固定資産減価償却率"/>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31132</xdr:rowOff>
    </xdr:from>
    <xdr:ext cx="405111" cy="259045"/>
    <xdr:sp macro="" textlink="">
      <xdr:nvSpPr>
        <xdr:cNvPr id="551" name="n_1mainValue【一般廃棄物処理施設】&#10;有形固定資産減価償却率"/>
        <xdr:cNvSpPr txBox="1"/>
      </xdr:nvSpPr>
      <xdr:spPr>
        <a:xfrm>
          <a:off x="15266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153052</xdr:rowOff>
    </xdr:from>
    <xdr:ext cx="405111" cy="259045"/>
    <xdr:sp macro="" textlink="">
      <xdr:nvSpPr>
        <xdr:cNvPr id="552" name="n_2mainValue【一般廃棄物処理施設】&#10;有形固定資産減価償却率"/>
        <xdr:cNvSpPr txBox="1"/>
      </xdr:nvSpPr>
      <xdr:spPr>
        <a:xfrm>
          <a:off x="14389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170197</xdr:rowOff>
    </xdr:from>
    <xdr:ext cx="405111" cy="259045"/>
    <xdr:sp macro="" textlink="">
      <xdr:nvSpPr>
        <xdr:cNvPr id="553" name="n_3mainValue【一般廃棄物処理施設】&#10;有形固定資産減価償却率"/>
        <xdr:cNvSpPr txBox="1"/>
      </xdr:nvSpPr>
      <xdr:spPr>
        <a:xfrm>
          <a:off x="13500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74312</xdr:rowOff>
    </xdr:from>
    <xdr:ext cx="405111" cy="259045"/>
    <xdr:sp macro="" textlink="">
      <xdr:nvSpPr>
        <xdr:cNvPr id="554" name="n_4mainValue【一般廃棄物処理施設】&#10;有形固定資産減価償却率"/>
        <xdr:cNvSpPr txBox="1"/>
      </xdr:nvSpPr>
      <xdr:spPr>
        <a:xfrm>
          <a:off x="12611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1" name="【一般廃棄物処理施設】&#10;一人当たり有形固定資産（償却資産）額平均値テキスト"/>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167013</xdr:rowOff>
    </xdr:from>
    <xdr:to>
      <xdr:col>116</xdr:col>
      <xdr:colOff>114300</xdr:colOff>
      <xdr:row>40</xdr:row>
      <xdr:rowOff>97163</xdr:rowOff>
    </xdr:to>
    <xdr:sp macro="" textlink="">
      <xdr:nvSpPr>
        <xdr:cNvPr id="592" name="楕円 591"/>
        <xdr:cNvSpPr/>
      </xdr:nvSpPr>
      <xdr:spPr>
        <a:xfrm>
          <a:off x="22110700" y="68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145440</xdr:rowOff>
    </xdr:from>
    <xdr:ext cx="534377" cy="259045"/>
    <xdr:sp macro="" textlink="">
      <xdr:nvSpPr>
        <xdr:cNvPr id="593" name="【一般廃棄物処理施設】&#10;一人当たり有形固定資産（償却資産）額該当値テキスト"/>
        <xdr:cNvSpPr txBox="1"/>
      </xdr:nvSpPr>
      <xdr:spPr>
        <a:xfrm>
          <a:off x="22199600" y="68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152533</xdr:rowOff>
    </xdr:from>
    <xdr:to>
      <xdr:col>112</xdr:col>
      <xdr:colOff>38100</xdr:colOff>
      <xdr:row>40</xdr:row>
      <xdr:rowOff>82683</xdr:rowOff>
    </xdr:to>
    <xdr:sp macro="" textlink="">
      <xdr:nvSpPr>
        <xdr:cNvPr id="594" name="楕円 593"/>
        <xdr:cNvSpPr/>
      </xdr:nvSpPr>
      <xdr:spPr>
        <a:xfrm>
          <a:off x="21272500" y="68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31883</xdr:rowOff>
    </xdr:from>
    <xdr:to>
      <xdr:col>116</xdr:col>
      <xdr:colOff>63500</xdr:colOff>
      <xdr:row>40</xdr:row>
      <xdr:rowOff>46363</xdr:rowOff>
    </xdr:to>
    <xdr:cxnSp macro="">
      <xdr:nvCxnSpPr>
        <xdr:cNvPr id="595" name="直線コネクタ 594"/>
        <xdr:cNvCxnSpPr/>
      </xdr:nvCxnSpPr>
      <xdr:spPr>
        <a:xfrm>
          <a:off x="21323300" y="6889883"/>
          <a:ext cx="8382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98675</xdr:rowOff>
    </xdr:from>
    <xdr:to>
      <xdr:col>107</xdr:col>
      <xdr:colOff>101600</xdr:colOff>
      <xdr:row>40</xdr:row>
      <xdr:rowOff>28825</xdr:rowOff>
    </xdr:to>
    <xdr:sp macro="" textlink="">
      <xdr:nvSpPr>
        <xdr:cNvPr id="596" name="楕円 595"/>
        <xdr:cNvSpPr/>
      </xdr:nvSpPr>
      <xdr:spPr>
        <a:xfrm>
          <a:off x="20383500" y="67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149475</xdr:rowOff>
    </xdr:from>
    <xdr:to>
      <xdr:col>111</xdr:col>
      <xdr:colOff>177800</xdr:colOff>
      <xdr:row>40</xdr:row>
      <xdr:rowOff>31883</xdr:rowOff>
    </xdr:to>
    <xdr:cxnSp macro="">
      <xdr:nvCxnSpPr>
        <xdr:cNvPr id="597" name="直線コネクタ 596"/>
        <xdr:cNvCxnSpPr/>
      </xdr:nvCxnSpPr>
      <xdr:spPr>
        <a:xfrm>
          <a:off x="20434300" y="6836025"/>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95503</xdr:rowOff>
    </xdr:from>
    <xdr:to>
      <xdr:col>102</xdr:col>
      <xdr:colOff>165100</xdr:colOff>
      <xdr:row>40</xdr:row>
      <xdr:rowOff>25653</xdr:rowOff>
    </xdr:to>
    <xdr:sp macro="" textlink="">
      <xdr:nvSpPr>
        <xdr:cNvPr id="598" name="楕円 597"/>
        <xdr:cNvSpPr/>
      </xdr:nvSpPr>
      <xdr:spPr>
        <a:xfrm>
          <a:off x="19494500" y="67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146303</xdr:rowOff>
    </xdr:from>
    <xdr:to>
      <xdr:col>107</xdr:col>
      <xdr:colOff>50800</xdr:colOff>
      <xdr:row>39</xdr:row>
      <xdr:rowOff>149475</xdr:rowOff>
    </xdr:to>
    <xdr:cxnSp macro="">
      <xdr:nvCxnSpPr>
        <xdr:cNvPr id="599" name="直線コネクタ 598"/>
        <xdr:cNvCxnSpPr/>
      </xdr:nvCxnSpPr>
      <xdr:spPr>
        <a:xfrm>
          <a:off x="19545300" y="6832853"/>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92225</xdr:rowOff>
    </xdr:from>
    <xdr:to>
      <xdr:col>98</xdr:col>
      <xdr:colOff>38100</xdr:colOff>
      <xdr:row>41</xdr:row>
      <xdr:rowOff>22375</xdr:rowOff>
    </xdr:to>
    <xdr:sp macro="" textlink="">
      <xdr:nvSpPr>
        <xdr:cNvPr id="600" name="楕円 599"/>
        <xdr:cNvSpPr/>
      </xdr:nvSpPr>
      <xdr:spPr>
        <a:xfrm>
          <a:off x="18605500" y="69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146303</xdr:rowOff>
    </xdr:from>
    <xdr:to>
      <xdr:col>102</xdr:col>
      <xdr:colOff>114300</xdr:colOff>
      <xdr:row>40</xdr:row>
      <xdr:rowOff>143025</xdr:rowOff>
    </xdr:to>
    <xdr:cxnSp macro="">
      <xdr:nvCxnSpPr>
        <xdr:cNvPr id="601" name="直線コネクタ 600"/>
        <xdr:cNvCxnSpPr/>
      </xdr:nvCxnSpPr>
      <xdr:spPr>
        <a:xfrm flipV="1">
          <a:off x="18656300" y="6832853"/>
          <a:ext cx="889000" cy="16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5" name="n_4aveValue【一般廃棄物処理施設】&#10;一人当たり有形固定資産（償却資産）額"/>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73810</xdr:rowOff>
    </xdr:from>
    <xdr:ext cx="534377" cy="259045"/>
    <xdr:sp macro="" textlink="">
      <xdr:nvSpPr>
        <xdr:cNvPr id="606" name="n_1mainValue【一般廃棄物処理施設】&#10;一人当たり有形固定資産（償却資産）額"/>
        <xdr:cNvSpPr txBox="1"/>
      </xdr:nvSpPr>
      <xdr:spPr>
        <a:xfrm>
          <a:off x="21043411" y="693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19952</xdr:rowOff>
    </xdr:from>
    <xdr:ext cx="534377" cy="259045"/>
    <xdr:sp macro="" textlink="">
      <xdr:nvSpPr>
        <xdr:cNvPr id="607" name="n_2mainValue【一般廃棄物処理施設】&#10;一人当たり有形固定資産（償却資産）額"/>
        <xdr:cNvSpPr txBox="1"/>
      </xdr:nvSpPr>
      <xdr:spPr>
        <a:xfrm>
          <a:off x="20167111" y="68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16780</xdr:rowOff>
    </xdr:from>
    <xdr:ext cx="534377" cy="259045"/>
    <xdr:sp macro="" textlink="">
      <xdr:nvSpPr>
        <xdr:cNvPr id="608" name="n_3mainValue【一般廃棄物処理施設】&#10;一人当たり有形固定資産（償却資産）額"/>
        <xdr:cNvSpPr txBox="1"/>
      </xdr:nvSpPr>
      <xdr:spPr>
        <a:xfrm>
          <a:off x="19278111" y="687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13502</xdr:rowOff>
    </xdr:from>
    <xdr:ext cx="534377" cy="259045"/>
    <xdr:sp macro="" textlink="">
      <xdr:nvSpPr>
        <xdr:cNvPr id="609" name="n_4mainValue【一般廃棄物処理施設】&#10;一人当たり有形固定資産（償却資産）額"/>
        <xdr:cNvSpPr txBox="1"/>
      </xdr:nvSpPr>
      <xdr:spPr>
        <a:xfrm>
          <a:off x="18389111" y="70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39" name="【保健センター・保健所】&#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126365</xdr:rowOff>
    </xdr:from>
    <xdr:to>
      <xdr:col>85</xdr:col>
      <xdr:colOff>177800</xdr:colOff>
      <xdr:row>57</xdr:row>
      <xdr:rowOff>56515</xdr:rowOff>
    </xdr:to>
    <xdr:sp macro="" textlink="">
      <xdr:nvSpPr>
        <xdr:cNvPr id="650" name="楕円 649"/>
        <xdr:cNvSpPr/>
      </xdr:nvSpPr>
      <xdr:spPr>
        <a:xfrm>
          <a:off x="162687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149242</xdr:rowOff>
    </xdr:from>
    <xdr:ext cx="405111" cy="259045"/>
    <xdr:sp macro="" textlink="">
      <xdr:nvSpPr>
        <xdr:cNvPr id="651" name="【保健センター・保健所】&#10;有形固定資産減価償却率該当値テキスト"/>
        <xdr:cNvSpPr txBox="1"/>
      </xdr:nvSpPr>
      <xdr:spPr>
        <a:xfrm>
          <a:off x="16357600"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88265</xdr:rowOff>
    </xdr:from>
    <xdr:to>
      <xdr:col>81</xdr:col>
      <xdr:colOff>101600</xdr:colOff>
      <xdr:row>57</xdr:row>
      <xdr:rowOff>18415</xdr:rowOff>
    </xdr:to>
    <xdr:sp macro="" textlink="">
      <xdr:nvSpPr>
        <xdr:cNvPr id="652" name="楕円 651"/>
        <xdr:cNvSpPr/>
      </xdr:nvSpPr>
      <xdr:spPr>
        <a:xfrm>
          <a:off x="15430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139065</xdr:rowOff>
    </xdr:from>
    <xdr:to>
      <xdr:col>85</xdr:col>
      <xdr:colOff>127000</xdr:colOff>
      <xdr:row>57</xdr:row>
      <xdr:rowOff>5715</xdr:rowOff>
    </xdr:to>
    <xdr:cxnSp macro="">
      <xdr:nvCxnSpPr>
        <xdr:cNvPr id="653" name="直線コネクタ 652"/>
        <xdr:cNvCxnSpPr/>
      </xdr:nvCxnSpPr>
      <xdr:spPr>
        <a:xfrm>
          <a:off x="15481300" y="97402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50165</xdr:rowOff>
    </xdr:from>
    <xdr:to>
      <xdr:col>76</xdr:col>
      <xdr:colOff>165100</xdr:colOff>
      <xdr:row>56</xdr:row>
      <xdr:rowOff>151765</xdr:rowOff>
    </xdr:to>
    <xdr:sp macro="" textlink="">
      <xdr:nvSpPr>
        <xdr:cNvPr id="654" name="楕円 653"/>
        <xdr:cNvSpPr/>
      </xdr:nvSpPr>
      <xdr:spPr>
        <a:xfrm>
          <a:off x="14541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100965</xdr:rowOff>
    </xdr:from>
    <xdr:to>
      <xdr:col>81</xdr:col>
      <xdr:colOff>50800</xdr:colOff>
      <xdr:row>56</xdr:row>
      <xdr:rowOff>139065</xdr:rowOff>
    </xdr:to>
    <xdr:cxnSp macro="">
      <xdr:nvCxnSpPr>
        <xdr:cNvPr id="655" name="直線コネクタ 654"/>
        <xdr:cNvCxnSpPr/>
      </xdr:nvCxnSpPr>
      <xdr:spPr>
        <a:xfrm>
          <a:off x="14592300" y="97021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xdr:rowOff>
    </xdr:from>
    <xdr:to>
      <xdr:col>72</xdr:col>
      <xdr:colOff>38100</xdr:colOff>
      <xdr:row>56</xdr:row>
      <xdr:rowOff>115570</xdr:rowOff>
    </xdr:to>
    <xdr:sp macro="" textlink="">
      <xdr:nvSpPr>
        <xdr:cNvPr id="656" name="楕円 655"/>
        <xdr:cNvSpPr/>
      </xdr:nvSpPr>
      <xdr:spPr>
        <a:xfrm>
          <a:off x="13652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64770</xdr:rowOff>
    </xdr:from>
    <xdr:to>
      <xdr:col>76</xdr:col>
      <xdr:colOff>114300</xdr:colOff>
      <xdr:row>56</xdr:row>
      <xdr:rowOff>100965</xdr:rowOff>
    </xdr:to>
    <xdr:cxnSp macro="">
      <xdr:nvCxnSpPr>
        <xdr:cNvPr id="657" name="直線コネクタ 656"/>
        <xdr:cNvCxnSpPr/>
      </xdr:nvCxnSpPr>
      <xdr:spPr>
        <a:xfrm>
          <a:off x="13703300" y="96659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147320</xdr:rowOff>
    </xdr:from>
    <xdr:to>
      <xdr:col>67</xdr:col>
      <xdr:colOff>101600</xdr:colOff>
      <xdr:row>56</xdr:row>
      <xdr:rowOff>77470</xdr:rowOff>
    </xdr:to>
    <xdr:sp macro="" textlink="">
      <xdr:nvSpPr>
        <xdr:cNvPr id="658" name="楕円 657"/>
        <xdr:cNvSpPr/>
      </xdr:nvSpPr>
      <xdr:spPr>
        <a:xfrm>
          <a:off x="12763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26670</xdr:rowOff>
    </xdr:from>
    <xdr:to>
      <xdr:col>71</xdr:col>
      <xdr:colOff>177800</xdr:colOff>
      <xdr:row>56</xdr:row>
      <xdr:rowOff>64770</xdr:rowOff>
    </xdr:to>
    <xdr:cxnSp macro="">
      <xdr:nvCxnSpPr>
        <xdr:cNvPr id="659" name="直線コネクタ 658"/>
        <xdr:cNvCxnSpPr/>
      </xdr:nvCxnSpPr>
      <xdr:spPr>
        <a:xfrm>
          <a:off x="12814300" y="9627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60" name="n_1aveValue【保健センター・保健所】&#10;有形固定資産減価償却率"/>
        <xdr:cNvSpPr txBox="1"/>
      </xdr:nvSpPr>
      <xdr:spPr>
        <a:xfrm>
          <a:off x="152660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61" name="n_2aveValue【保健センター・保健所】&#10;有形固定資産減価償却率"/>
        <xdr:cNvSpPr txBox="1"/>
      </xdr:nvSpPr>
      <xdr:spPr>
        <a:xfrm>
          <a:off x="14389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62" name="n_3aveValue【保健センター・保健所】&#10;有形固定資産減価償却率"/>
        <xdr:cNvSpPr txBox="1"/>
      </xdr:nvSpPr>
      <xdr:spPr>
        <a:xfrm>
          <a:off x="13500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3" name="n_4aveValue【保健センター・保健所】&#10;有形固定資産減価償却率"/>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34942</xdr:rowOff>
    </xdr:from>
    <xdr:ext cx="405111" cy="259045"/>
    <xdr:sp macro="" textlink="">
      <xdr:nvSpPr>
        <xdr:cNvPr id="664" name="n_1mainValue【保健センター・保健所】&#10;有形固定資産減価償却率"/>
        <xdr:cNvSpPr txBox="1"/>
      </xdr:nvSpPr>
      <xdr:spPr>
        <a:xfrm>
          <a:off x="152660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168292</xdr:rowOff>
    </xdr:from>
    <xdr:ext cx="405111" cy="259045"/>
    <xdr:sp macro="" textlink="">
      <xdr:nvSpPr>
        <xdr:cNvPr id="665" name="n_2mainValue【保健センター・保健所】&#10;有形固定資産減価償却率"/>
        <xdr:cNvSpPr txBox="1"/>
      </xdr:nvSpPr>
      <xdr:spPr>
        <a:xfrm>
          <a:off x="143897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132097</xdr:rowOff>
    </xdr:from>
    <xdr:ext cx="405111" cy="259045"/>
    <xdr:sp macro="" textlink="">
      <xdr:nvSpPr>
        <xdr:cNvPr id="666" name="n_3mainValue【保健センター・保健所】&#10;有形固定資産減価償却率"/>
        <xdr:cNvSpPr txBox="1"/>
      </xdr:nvSpPr>
      <xdr:spPr>
        <a:xfrm>
          <a:off x="135007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93997</xdr:rowOff>
    </xdr:from>
    <xdr:ext cx="405111" cy="259045"/>
    <xdr:sp macro="" textlink="">
      <xdr:nvSpPr>
        <xdr:cNvPr id="667" name="n_4mainValue【保健センター・保健所】&#10;有形固定資産減価償却率"/>
        <xdr:cNvSpPr txBox="1"/>
      </xdr:nvSpPr>
      <xdr:spPr>
        <a:xfrm>
          <a:off x="12611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707" name="楕円 706"/>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708" name="【保健センター・保健所】&#10;一人当たり面積該当値テキスト"/>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709" name="楕円 708"/>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144780</xdr:rowOff>
    </xdr:to>
    <xdr:cxnSp macro="">
      <xdr:nvCxnSpPr>
        <xdr:cNvPr id="710" name="直線コネクタ 709"/>
        <xdr:cNvCxnSpPr/>
      </xdr:nvCxnSpPr>
      <xdr:spPr>
        <a:xfrm flipV="1">
          <a:off x="21323300" y="10767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711" name="楕円 710"/>
        <xdr:cNvSpPr/>
      </xdr:nvSpPr>
      <xdr:spPr>
        <a:xfrm>
          <a:off x="20383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144780</xdr:rowOff>
    </xdr:to>
    <xdr:cxnSp macro="">
      <xdr:nvCxnSpPr>
        <xdr:cNvPr id="712" name="直線コネクタ 711"/>
        <xdr:cNvCxnSpPr/>
      </xdr:nvCxnSpPr>
      <xdr:spPr>
        <a:xfrm>
          <a:off x="20434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13" name="楕円 712"/>
        <xdr:cNvSpPr/>
      </xdr:nvSpPr>
      <xdr:spPr>
        <a:xfrm>
          <a:off x="19494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144780</xdr:rowOff>
    </xdr:from>
    <xdr:to>
      <xdr:col>107</xdr:col>
      <xdr:colOff>50800</xdr:colOff>
      <xdr:row>62</xdr:row>
      <xdr:rowOff>144780</xdr:rowOff>
    </xdr:to>
    <xdr:cxnSp macro="">
      <xdr:nvCxnSpPr>
        <xdr:cNvPr id="714" name="直線コネクタ 713"/>
        <xdr:cNvCxnSpPr/>
      </xdr:nvCxnSpPr>
      <xdr:spPr>
        <a:xfrm>
          <a:off x="19545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93980</xdr:rowOff>
    </xdr:from>
    <xdr:to>
      <xdr:col>98</xdr:col>
      <xdr:colOff>38100</xdr:colOff>
      <xdr:row>63</xdr:row>
      <xdr:rowOff>24130</xdr:rowOff>
    </xdr:to>
    <xdr:sp macro="" textlink="">
      <xdr:nvSpPr>
        <xdr:cNvPr id="715" name="楕円 714"/>
        <xdr:cNvSpPr/>
      </xdr:nvSpPr>
      <xdr:spPr>
        <a:xfrm>
          <a:off x="18605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144780</xdr:rowOff>
    </xdr:from>
    <xdr:to>
      <xdr:col>102</xdr:col>
      <xdr:colOff>114300</xdr:colOff>
      <xdr:row>62</xdr:row>
      <xdr:rowOff>144780</xdr:rowOff>
    </xdr:to>
    <xdr:cxnSp macro="">
      <xdr:nvCxnSpPr>
        <xdr:cNvPr id="716" name="直線コネクタ 715"/>
        <xdr:cNvCxnSpPr/>
      </xdr:nvCxnSpPr>
      <xdr:spPr>
        <a:xfrm>
          <a:off x="18656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8"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0" name="n_4aveValue【保健センター・保健所】&#10;一人当たり面積"/>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721" name="n_1main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22" name="n_2main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23" name="n_3mainValue【保健センター・保健所】&#10;一人当たり面積"/>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15257</xdr:rowOff>
    </xdr:from>
    <xdr:ext cx="469744" cy="259045"/>
    <xdr:sp macro="" textlink="">
      <xdr:nvSpPr>
        <xdr:cNvPr id="724" name="n_4mainValue【保健センター・保健所】&#10;一人当たり面積"/>
        <xdr:cNvSpPr txBox="1"/>
      </xdr:nvSpPr>
      <xdr:spPr>
        <a:xfrm>
          <a:off x="18421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5" name="【消防施設】&#10;有形固定資産減価償却率平均値テキスト"/>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766" name="楕円 765"/>
        <xdr:cNvSpPr/>
      </xdr:nvSpPr>
      <xdr:spPr>
        <a:xfrm>
          <a:off x="162687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166932</xdr:rowOff>
    </xdr:from>
    <xdr:ext cx="405111" cy="259045"/>
    <xdr:sp macro="" textlink="">
      <xdr:nvSpPr>
        <xdr:cNvPr id="767" name="【消防施設】&#10;有形固定資産減価償却率該当値テキスト"/>
        <xdr:cNvSpPr txBox="1"/>
      </xdr:nvSpPr>
      <xdr:spPr>
        <a:xfrm>
          <a:off x="16357600"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768" name="楕円 767"/>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165463</xdr:rowOff>
    </xdr:from>
    <xdr:to>
      <xdr:col>85</xdr:col>
      <xdr:colOff>127000</xdr:colOff>
      <xdr:row>81</xdr:row>
      <xdr:rowOff>23405</xdr:rowOff>
    </xdr:to>
    <xdr:cxnSp macro="">
      <xdr:nvCxnSpPr>
        <xdr:cNvPr id="769" name="直線コネクタ 768"/>
        <xdr:cNvCxnSpPr/>
      </xdr:nvCxnSpPr>
      <xdr:spPr>
        <a:xfrm>
          <a:off x="15481300" y="138814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80373</xdr:rowOff>
    </xdr:from>
    <xdr:to>
      <xdr:col>76</xdr:col>
      <xdr:colOff>165100</xdr:colOff>
      <xdr:row>81</xdr:row>
      <xdr:rowOff>10523</xdr:rowOff>
    </xdr:to>
    <xdr:sp macro="" textlink="">
      <xdr:nvSpPr>
        <xdr:cNvPr id="770" name="楕円 769"/>
        <xdr:cNvSpPr/>
      </xdr:nvSpPr>
      <xdr:spPr>
        <a:xfrm>
          <a:off x="14541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131173</xdr:rowOff>
    </xdr:from>
    <xdr:to>
      <xdr:col>81</xdr:col>
      <xdr:colOff>50800</xdr:colOff>
      <xdr:row>80</xdr:row>
      <xdr:rowOff>165463</xdr:rowOff>
    </xdr:to>
    <xdr:cxnSp macro="">
      <xdr:nvCxnSpPr>
        <xdr:cNvPr id="771" name="直線コネクタ 770"/>
        <xdr:cNvCxnSpPr/>
      </xdr:nvCxnSpPr>
      <xdr:spPr>
        <a:xfrm>
          <a:off x="14592300" y="138471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55880</xdr:rowOff>
    </xdr:from>
    <xdr:to>
      <xdr:col>72</xdr:col>
      <xdr:colOff>38100</xdr:colOff>
      <xdr:row>80</xdr:row>
      <xdr:rowOff>157480</xdr:rowOff>
    </xdr:to>
    <xdr:sp macro="" textlink="">
      <xdr:nvSpPr>
        <xdr:cNvPr id="772" name="楕円 771"/>
        <xdr:cNvSpPr/>
      </xdr:nvSpPr>
      <xdr:spPr>
        <a:xfrm>
          <a:off x="1365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106680</xdr:rowOff>
    </xdr:from>
    <xdr:to>
      <xdr:col>76</xdr:col>
      <xdr:colOff>114300</xdr:colOff>
      <xdr:row>80</xdr:row>
      <xdr:rowOff>131173</xdr:rowOff>
    </xdr:to>
    <xdr:cxnSp macro="">
      <xdr:nvCxnSpPr>
        <xdr:cNvPr id="773" name="直線コネクタ 772"/>
        <xdr:cNvCxnSpPr/>
      </xdr:nvCxnSpPr>
      <xdr:spPr>
        <a:xfrm>
          <a:off x="13703300" y="138226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21589</xdr:rowOff>
    </xdr:from>
    <xdr:to>
      <xdr:col>67</xdr:col>
      <xdr:colOff>101600</xdr:colOff>
      <xdr:row>80</xdr:row>
      <xdr:rowOff>123189</xdr:rowOff>
    </xdr:to>
    <xdr:sp macro="" textlink="">
      <xdr:nvSpPr>
        <xdr:cNvPr id="774" name="楕円 773"/>
        <xdr:cNvSpPr/>
      </xdr:nvSpPr>
      <xdr:spPr>
        <a:xfrm>
          <a:off x="12763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72389</xdr:rowOff>
    </xdr:from>
    <xdr:to>
      <xdr:col>71</xdr:col>
      <xdr:colOff>177800</xdr:colOff>
      <xdr:row>80</xdr:row>
      <xdr:rowOff>106680</xdr:rowOff>
    </xdr:to>
    <xdr:cxnSp macro="">
      <xdr:nvCxnSpPr>
        <xdr:cNvPr id="775" name="直線コネクタ 774"/>
        <xdr:cNvCxnSpPr/>
      </xdr:nvCxnSpPr>
      <xdr:spPr>
        <a:xfrm>
          <a:off x="12814300" y="137883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6" name="n_1aveValue【消防施設】&#10;有形固定資産減価償却率"/>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7" name="n_2aveValue【消防施設】&#10;有形固定資産減価償却率"/>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8" name="n_3aveValue【消防施設】&#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9" name="n_4aveValue【消防施設】&#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61340</xdr:rowOff>
    </xdr:from>
    <xdr:ext cx="405111" cy="259045"/>
    <xdr:sp macro="" textlink="">
      <xdr:nvSpPr>
        <xdr:cNvPr id="780" name="n_1mainValue【消防施設】&#10;有形固定資産減価償却率"/>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27050</xdr:rowOff>
    </xdr:from>
    <xdr:ext cx="405111" cy="259045"/>
    <xdr:sp macro="" textlink="">
      <xdr:nvSpPr>
        <xdr:cNvPr id="781" name="n_2mainValue【消防施設】&#10;有形固定資産減価償却率"/>
        <xdr:cNvSpPr txBox="1"/>
      </xdr:nvSpPr>
      <xdr:spPr>
        <a:xfrm>
          <a:off x="14389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2557</xdr:rowOff>
    </xdr:from>
    <xdr:ext cx="405111" cy="259045"/>
    <xdr:sp macro="" textlink="">
      <xdr:nvSpPr>
        <xdr:cNvPr id="782" name="n_3mainValue【消防施設】&#10;有形固定資産減価償却率"/>
        <xdr:cNvSpPr txBox="1"/>
      </xdr:nvSpPr>
      <xdr:spPr>
        <a:xfrm>
          <a:off x="13500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139716</xdr:rowOff>
    </xdr:from>
    <xdr:ext cx="405111" cy="259045"/>
    <xdr:sp macro="" textlink="">
      <xdr:nvSpPr>
        <xdr:cNvPr id="783" name="n_4mainValue【消防施設】&#10;有形固定資産減価償却率"/>
        <xdr:cNvSpPr txBox="1"/>
      </xdr:nvSpPr>
      <xdr:spPr>
        <a:xfrm>
          <a:off x="12611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823" name="楕円 822"/>
        <xdr:cNvSpPr/>
      </xdr:nvSpPr>
      <xdr:spPr>
        <a:xfrm>
          <a:off x="22110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7638</xdr:rowOff>
    </xdr:from>
    <xdr:ext cx="469744" cy="259045"/>
    <xdr:sp macro="" textlink="">
      <xdr:nvSpPr>
        <xdr:cNvPr id="824" name="【消防施設】&#10;一人当たり面積該当値テキスト"/>
        <xdr:cNvSpPr txBox="1"/>
      </xdr:nvSpPr>
      <xdr:spPr>
        <a:xfrm>
          <a:off x="22199600"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29211</xdr:rowOff>
    </xdr:from>
    <xdr:to>
      <xdr:col>112</xdr:col>
      <xdr:colOff>38100</xdr:colOff>
      <xdr:row>83</xdr:row>
      <xdr:rowOff>130811</xdr:rowOff>
    </xdr:to>
    <xdr:sp macro="" textlink="">
      <xdr:nvSpPr>
        <xdr:cNvPr id="825" name="楕円 824"/>
        <xdr:cNvSpPr/>
      </xdr:nvSpPr>
      <xdr:spPr>
        <a:xfrm>
          <a:off x="21272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80011</xdr:rowOff>
    </xdr:from>
    <xdr:to>
      <xdr:col>116</xdr:col>
      <xdr:colOff>63500</xdr:colOff>
      <xdr:row>83</xdr:row>
      <xdr:rowOff>80011</xdr:rowOff>
    </xdr:to>
    <xdr:cxnSp macro="">
      <xdr:nvCxnSpPr>
        <xdr:cNvPr id="826" name="直線コネクタ 825"/>
        <xdr:cNvCxnSpPr/>
      </xdr:nvCxnSpPr>
      <xdr:spPr>
        <a:xfrm>
          <a:off x="21323300" y="14310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27" name="楕円 826"/>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80011</xdr:rowOff>
    </xdr:from>
    <xdr:to>
      <xdr:col>111</xdr:col>
      <xdr:colOff>177800</xdr:colOff>
      <xdr:row>83</xdr:row>
      <xdr:rowOff>95250</xdr:rowOff>
    </xdr:to>
    <xdr:cxnSp macro="">
      <xdr:nvCxnSpPr>
        <xdr:cNvPr id="828" name="直線コネクタ 827"/>
        <xdr:cNvCxnSpPr/>
      </xdr:nvCxnSpPr>
      <xdr:spPr>
        <a:xfrm flipV="1">
          <a:off x="20434300" y="14310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59689</xdr:rowOff>
    </xdr:from>
    <xdr:to>
      <xdr:col>102</xdr:col>
      <xdr:colOff>165100</xdr:colOff>
      <xdr:row>83</xdr:row>
      <xdr:rowOff>161289</xdr:rowOff>
    </xdr:to>
    <xdr:sp macro="" textlink="">
      <xdr:nvSpPr>
        <xdr:cNvPr id="829" name="楕円 828"/>
        <xdr:cNvSpPr/>
      </xdr:nvSpPr>
      <xdr:spPr>
        <a:xfrm>
          <a:off x="19494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110489</xdr:rowOff>
    </xdr:to>
    <xdr:cxnSp macro="">
      <xdr:nvCxnSpPr>
        <xdr:cNvPr id="830" name="直線コネクタ 829"/>
        <xdr:cNvCxnSpPr/>
      </xdr:nvCxnSpPr>
      <xdr:spPr>
        <a:xfrm flipV="1">
          <a:off x="19545300" y="14325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59689</xdr:rowOff>
    </xdr:from>
    <xdr:to>
      <xdr:col>98</xdr:col>
      <xdr:colOff>38100</xdr:colOff>
      <xdr:row>83</xdr:row>
      <xdr:rowOff>161289</xdr:rowOff>
    </xdr:to>
    <xdr:sp macro="" textlink="">
      <xdr:nvSpPr>
        <xdr:cNvPr id="831" name="楕円 830"/>
        <xdr:cNvSpPr/>
      </xdr:nvSpPr>
      <xdr:spPr>
        <a:xfrm>
          <a:off x="18605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110489</xdr:rowOff>
    </xdr:from>
    <xdr:to>
      <xdr:col>102</xdr:col>
      <xdr:colOff>114300</xdr:colOff>
      <xdr:row>83</xdr:row>
      <xdr:rowOff>110489</xdr:rowOff>
    </xdr:to>
    <xdr:cxnSp macro="">
      <xdr:nvCxnSpPr>
        <xdr:cNvPr id="832" name="直線コネクタ 831"/>
        <xdr:cNvCxnSpPr/>
      </xdr:nvCxnSpPr>
      <xdr:spPr>
        <a:xfrm>
          <a:off x="18656300" y="1434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33" name="n_1aveValue【消防施設】&#10;一人当たり面積"/>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34" name="n_2aveValue【消防施設】&#10;一人当たり面積"/>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5" name="n_3aveValue【消防施設】&#10;一人当たり面積"/>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6" name="n_4aveValue【消防施設】&#10;一人当たり面積"/>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121938</xdr:rowOff>
    </xdr:from>
    <xdr:ext cx="469744" cy="259045"/>
    <xdr:sp macro="" textlink="">
      <xdr:nvSpPr>
        <xdr:cNvPr id="837" name="n_1mainValue【消防施設】&#10;一人当たり面積"/>
        <xdr:cNvSpPr txBox="1"/>
      </xdr:nvSpPr>
      <xdr:spPr>
        <a:xfrm>
          <a:off x="210757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38" name="n_2mainValue【消防施設】&#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152416</xdr:rowOff>
    </xdr:from>
    <xdr:ext cx="469744" cy="259045"/>
    <xdr:sp macro="" textlink="">
      <xdr:nvSpPr>
        <xdr:cNvPr id="839" name="n_3mainValue【消防施設】&#10;一人当たり面積"/>
        <xdr:cNvSpPr txBox="1"/>
      </xdr:nvSpPr>
      <xdr:spPr>
        <a:xfrm>
          <a:off x="193104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152416</xdr:rowOff>
    </xdr:from>
    <xdr:ext cx="469744" cy="259045"/>
    <xdr:sp macro="" textlink="">
      <xdr:nvSpPr>
        <xdr:cNvPr id="840" name="n_4mainValue【消防施設】&#10;一人当たり面積"/>
        <xdr:cNvSpPr txBox="1"/>
      </xdr:nvSpPr>
      <xdr:spPr>
        <a:xfrm>
          <a:off x="184214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17780</xdr:rowOff>
    </xdr:from>
    <xdr:to>
      <xdr:col>85</xdr:col>
      <xdr:colOff>177800</xdr:colOff>
      <xdr:row>104</xdr:row>
      <xdr:rowOff>119380</xdr:rowOff>
    </xdr:to>
    <xdr:sp macro="" textlink="">
      <xdr:nvSpPr>
        <xdr:cNvPr id="881" name="楕円 880"/>
        <xdr:cNvSpPr/>
      </xdr:nvSpPr>
      <xdr:spPr>
        <a:xfrm>
          <a:off x="16268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167657</xdr:rowOff>
    </xdr:from>
    <xdr:ext cx="405111" cy="259045"/>
    <xdr:sp macro="" textlink="">
      <xdr:nvSpPr>
        <xdr:cNvPr id="882" name="【庁舎】&#10;有形固定資産減価償却率該当値テキスト"/>
        <xdr:cNvSpPr txBox="1"/>
      </xdr:nvSpPr>
      <xdr:spPr>
        <a:xfrm>
          <a:off x="16357600"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132080</xdr:rowOff>
    </xdr:from>
    <xdr:to>
      <xdr:col>81</xdr:col>
      <xdr:colOff>101600</xdr:colOff>
      <xdr:row>104</xdr:row>
      <xdr:rowOff>62230</xdr:rowOff>
    </xdr:to>
    <xdr:sp macro="" textlink="">
      <xdr:nvSpPr>
        <xdr:cNvPr id="883" name="楕円 882"/>
        <xdr:cNvSpPr/>
      </xdr:nvSpPr>
      <xdr:spPr>
        <a:xfrm>
          <a:off x="15430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xdr:rowOff>
    </xdr:from>
    <xdr:to>
      <xdr:col>85</xdr:col>
      <xdr:colOff>127000</xdr:colOff>
      <xdr:row>104</xdr:row>
      <xdr:rowOff>68580</xdr:rowOff>
    </xdr:to>
    <xdr:cxnSp macro="">
      <xdr:nvCxnSpPr>
        <xdr:cNvPr id="884" name="直線コネクタ 883"/>
        <xdr:cNvCxnSpPr/>
      </xdr:nvCxnSpPr>
      <xdr:spPr>
        <a:xfrm>
          <a:off x="15481300" y="178422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132080</xdr:rowOff>
    </xdr:from>
    <xdr:to>
      <xdr:col>76</xdr:col>
      <xdr:colOff>165100</xdr:colOff>
      <xdr:row>104</xdr:row>
      <xdr:rowOff>62230</xdr:rowOff>
    </xdr:to>
    <xdr:sp macro="" textlink="">
      <xdr:nvSpPr>
        <xdr:cNvPr id="885" name="楕円 884"/>
        <xdr:cNvSpPr/>
      </xdr:nvSpPr>
      <xdr:spPr>
        <a:xfrm>
          <a:off x="14541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xdr:rowOff>
    </xdr:from>
    <xdr:to>
      <xdr:col>81</xdr:col>
      <xdr:colOff>50800</xdr:colOff>
      <xdr:row>104</xdr:row>
      <xdr:rowOff>11430</xdr:rowOff>
    </xdr:to>
    <xdr:cxnSp macro="">
      <xdr:nvCxnSpPr>
        <xdr:cNvPr id="886" name="直線コネクタ 885"/>
        <xdr:cNvCxnSpPr/>
      </xdr:nvCxnSpPr>
      <xdr:spPr>
        <a:xfrm>
          <a:off x="14592300" y="17842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95886</xdr:rowOff>
    </xdr:from>
    <xdr:to>
      <xdr:col>72</xdr:col>
      <xdr:colOff>38100</xdr:colOff>
      <xdr:row>104</xdr:row>
      <xdr:rowOff>26036</xdr:rowOff>
    </xdr:to>
    <xdr:sp macro="" textlink="">
      <xdr:nvSpPr>
        <xdr:cNvPr id="887" name="楕円 886"/>
        <xdr:cNvSpPr/>
      </xdr:nvSpPr>
      <xdr:spPr>
        <a:xfrm>
          <a:off x="13652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146686</xdr:rowOff>
    </xdr:from>
    <xdr:to>
      <xdr:col>76</xdr:col>
      <xdr:colOff>114300</xdr:colOff>
      <xdr:row>104</xdr:row>
      <xdr:rowOff>11430</xdr:rowOff>
    </xdr:to>
    <xdr:cxnSp macro="">
      <xdr:nvCxnSpPr>
        <xdr:cNvPr id="888" name="直線コネクタ 887"/>
        <xdr:cNvCxnSpPr/>
      </xdr:nvCxnSpPr>
      <xdr:spPr>
        <a:xfrm>
          <a:off x="13703300" y="178060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59689</xdr:rowOff>
    </xdr:from>
    <xdr:to>
      <xdr:col>67</xdr:col>
      <xdr:colOff>101600</xdr:colOff>
      <xdr:row>103</xdr:row>
      <xdr:rowOff>161289</xdr:rowOff>
    </xdr:to>
    <xdr:sp macro="" textlink="">
      <xdr:nvSpPr>
        <xdr:cNvPr id="889" name="楕円 888"/>
        <xdr:cNvSpPr/>
      </xdr:nvSpPr>
      <xdr:spPr>
        <a:xfrm>
          <a:off x="1276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110489</xdr:rowOff>
    </xdr:from>
    <xdr:to>
      <xdr:col>71</xdr:col>
      <xdr:colOff>177800</xdr:colOff>
      <xdr:row>103</xdr:row>
      <xdr:rowOff>146686</xdr:rowOff>
    </xdr:to>
    <xdr:cxnSp macro="">
      <xdr:nvCxnSpPr>
        <xdr:cNvPr id="890" name="直線コネクタ 889"/>
        <xdr:cNvCxnSpPr/>
      </xdr:nvCxnSpPr>
      <xdr:spPr>
        <a:xfrm>
          <a:off x="12814300" y="177698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3"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4" name="n_4aveValue【庁舎】&#10;有形固定資産減価償却率"/>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53357</xdr:rowOff>
    </xdr:from>
    <xdr:ext cx="405111" cy="259045"/>
    <xdr:sp macro="" textlink="">
      <xdr:nvSpPr>
        <xdr:cNvPr id="895" name="n_1mainValue【庁舎】&#10;有形固定資産減価償却率"/>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53357</xdr:rowOff>
    </xdr:from>
    <xdr:ext cx="405111" cy="259045"/>
    <xdr:sp macro="" textlink="">
      <xdr:nvSpPr>
        <xdr:cNvPr id="896" name="n_2mainValue【庁舎】&#10;有形固定資産減価償却率"/>
        <xdr:cNvSpPr txBox="1"/>
      </xdr:nvSpPr>
      <xdr:spPr>
        <a:xfrm>
          <a:off x="14389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17163</xdr:rowOff>
    </xdr:from>
    <xdr:ext cx="405111" cy="259045"/>
    <xdr:sp macro="" textlink="">
      <xdr:nvSpPr>
        <xdr:cNvPr id="897" name="n_3mainValue【庁舎】&#10;有形固定資産減価償却率"/>
        <xdr:cNvSpPr txBox="1"/>
      </xdr:nvSpPr>
      <xdr:spPr>
        <a:xfrm>
          <a:off x="13500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98" name="n_4mainValue【庁舎】&#10;有形固定資産減価償却率"/>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25" name="【庁舎】&#10;一人当たり面積平均値テキスト"/>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36" name="楕円 935"/>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152416</xdr:rowOff>
    </xdr:from>
    <xdr:ext cx="469744" cy="259045"/>
    <xdr:sp macro="" textlink="">
      <xdr:nvSpPr>
        <xdr:cNvPr id="937" name="【庁舎】&#10;一人当たり面積該当値テキスト"/>
        <xdr:cNvSpPr txBox="1"/>
      </xdr:nvSpPr>
      <xdr:spPr>
        <a:xfrm>
          <a:off x="22199600"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146558</xdr:rowOff>
    </xdr:from>
    <xdr:to>
      <xdr:col>112</xdr:col>
      <xdr:colOff>38100</xdr:colOff>
      <xdr:row>105</xdr:row>
      <xdr:rowOff>76708</xdr:rowOff>
    </xdr:to>
    <xdr:sp macro="" textlink="">
      <xdr:nvSpPr>
        <xdr:cNvPr id="938" name="楕円 937"/>
        <xdr:cNvSpPr/>
      </xdr:nvSpPr>
      <xdr:spPr>
        <a:xfrm>
          <a:off x="21272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25908</xdr:rowOff>
    </xdr:from>
    <xdr:to>
      <xdr:col>116</xdr:col>
      <xdr:colOff>63500</xdr:colOff>
      <xdr:row>105</xdr:row>
      <xdr:rowOff>53339</xdr:rowOff>
    </xdr:to>
    <xdr:cxnSp macro="">
      <xdr:nvCxnSpPr>
        <xdr:cNvPr id="939" name="直線コネクタ 938"/>
        <xdr:cNvCxnSpPr/>
      </xdr:nvCxnSpPr>
      <xdr:spPr>
        <a:xfrm>
          <a:off x="21323300" y="1802815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40" name="楕円 939"/>
        <xdr:cNvSpPr/>
      </xdr:nvSpPr>
      <xdr:spPr>
        <a:xfrm>
          <a:off x="20383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25908</xdr:rowOff>
    </xdr:from>
    <xdr:to>
      <xdr:col>111</xdr:col>
      <xdr:colOff>177800</xdr:colOff>
      <xdr:row>105</xdr:row>
      <xdr:rowOff>32765</xdr:rowOff>
    </xdr:to>
    <xdr:cxnSp macro="">
      <xdr:nvCxnSpPr>
        <xdr:cNvPr id="941" name="直線コネクタ 940"/>
        <xdr:cNvCxnSpPr/>
      </xdr:nvCxnSpPr>
      <xdr:spPr>
        <a:xfrm flipV="1">
          <a:off x="20434300" y="180281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157987</xdr:rowOff>
    </xdr:from>
    <xdr:to>
      <xdr:col>102</xdr:col>
      <xdr:colOff>165100</xdr:colOff>
      <xdr:row>105</xdr:row>
      <xdr:rowOff>88137</xdr:rowOff>
    </xdr:to>
    <xdr:sp macro="" textlink="">
      <xdr:nvSpPr>
        <xdr:cNvPr id="942" name="楕円 941"/>
        <xdr:cNvSpPr/>
      </xdr:nvSpPr>
      <xdr:spPr>
        <a:xfrm>
          <a:off x="194945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32765</xdr:rowOff>
    </xdr:from>
    <xdr:to>
      <xdr:col>107</xdr:col>
      <xdr:colOff>50800</xdr:colOff>
      <xdr:row>105</xdr:row>
      <xdr:rowOff>37337</xdr:rowOff>
    </xdr:to>
    <xdr:cxnSp macro="">
      <xdr:nvCxnSpPr>
        <xdr:cNvPr id="943" name="直線コネクタ 942"/>
        <xdr:cNvCxnSpPr/>
      </xdr:nvCxnSpPr>
      <xdr:spPr>
        <a:xfrm flipV="1">
          <a:off x="19545300" y="180350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160274</xdr:rowOff>
    </xdr:from>
    <xdr:to>
      <xdr:col>98</xdr:col>
      <xdr:colOff>38100</xdr:colOff>
      <xdr:row>105</xdr:row>
      <xdr:rowOff>90424</xdr:rowOff>
    </xdr:to>
    <xdr:sp macro="" textlink="">
      <xdr:nvSpPr>
        <xdr:cNvPr id="944" name="楕円 943"/>
        <xdr:cNvSpPr/>
      </xdr:nvSpPr>
      <xdr:spPr>
        <a:xfrm>
          <a:off x="18605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37337</xdr:rowOff>
    </xdr:from>
    <xdr:to>
      <xdr:col>102</xdr:col>
      <xdr:colOff>114300</xdr:colOff>
      <xdr:row>105</xdr:row>
      <xdr:rowOff>39624</xdr:rowOff>
    </xdr:to>
    <xdr:cxnSp macro="">
      <xdr:nvCxnSpPr>
        <xdr:cNvPr id="945" name="直線コネクタ 944"/>
        <xdr:cNvCxnSpPr/>
      </xdr:nvCxnSpPr>
      <xdr:spPr>
        <a:xfrm flipV="1">
          <a:off x="18656300" y="180395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946" name="n_1aveValue【庁舎】&#10;一人当たり面積"/>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47" name="n_2aveValue【庁舎】&#10;一人当たり面積"/>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948" name="n_3aveValue【庁舎】&#10;一人当たり面積"/>
        <xdr:cNvSpPr txBox="1"/>
      </xdr:nvSpPr>
      <xdr:spPr>
        <a:xfrm>
          <a:off x="19310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49"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67835</xdr:rowOff>
    </xdr:from>
    <xdr:ext cx="469744" cy="259045"/>
    <xdr:sp macro="" textlink="">
      <xdr:nvSpPr>
        <xdr:cNvPr id="950" name="n_1main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51" name="n_2main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79264</xdr:rowOff>
    </xdr:from>
    <xdr:ext cx="469744" cy="259045"/>
    <xdr:sp macro="" textlink="">
      <xdr:nvSpPr>
        <xdr:cNvPr id="952" name="n_3mainValue【庁舎】&#10;一人当たり面積"/>
        <xdr:cNvSpPr txBox="1"/>
      </xdr:nvSpPr>
      <xdr:spPr>
        <a:xfrm>
          <a:off x="19310427"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81551</xdr:rowOff>
    </xdr:from>
    <xdr:ext cx="469744" cy="259045"/>
    <xdr:sp macro="" textlink="">
      <xdr:nvSpPr>
        <xdr:cNvPr id="953" name="n_4mainValue【庁舎】&#10;一人当たり面積"/>
        <xdr:cNvSpPr txBox="1"/>
      </xdr:nvSpPr>
      <xdr:spPr>
        <a:xfrm>
          <a:off x="18421427"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類似団体内平均値と比較して、特に有形固定資産減価償却率が高くなっている施設は、図書館、庁舎であり、特に低くなっている施設は、消防施設、市民会館、保健センター・保健所である。</a:t>
          </a:r>
        </a:p>
        <a:p>
          <a:r>
            <a:rPr kumimoji="1" lang="ja-JP" altLang="en-US" sz="1300">
              <a:latin typeface="ＭＳ Ｐゴシック" panose="020B0600070205080204" pitchFamily="50" charset="-128"/>
              <a:ea typeface="ＭＳ Ｐゴシック" panose="020B0600070205080204" pitchFamily="50" charset="-128"/>
            </a:rPr>
            <a:t>図書館、庁舎ともに平成５年に建設され、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年が経過し、老朽化が進みつつあるが、適切な点検を行い、修繕や長寿命化工事等を適時実施していく。</a:t>
          </a:r>
        </a:p>
        <a:p>
          <a:r>
            <a:rPr kumimoji="1" lang="ja-JP" altLang="en-US" sz="1300">
              <a:latin typeface="ＭＳ Ｐゴシック" panose="020B0600070205080204" pitchFamily="50" charset="-128"/>
              <a:ea typeface="ＭＳ Ｐゴシック" panose="020B0600070205080204" pitchFamily="50" charset="-128"/>
            </a:rPr>
            <a:t>一方で、消防施設、市民会館、保健センター・保健所については、平成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年度に上伊那広域消防本部庁舎を、平成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年度に生涯学習センターを、平成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年度に保健センターをそれぞれ建設したため、有形固定資産減価償却率が低くなっている。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これら以外の施設においても施設によっては経年劣化による不具合が生じつつある施設が存在するため、公共施設等総合管理計画及び個別施設計画において、集約化や複合化、大規模改修、長寿命化による計画的な施設の管理方針を定め、老朽化対策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66,528
64,740
667.93
45,397,563
44,103,333
925,067
21,844,092
30,305,798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拡大により、市民税における所得割・法人税割等への影響が見られ、基準財政収入額が減少した。一方、基準財政需要額に大きな変化はなく、３年平均の財政力指数は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長野県平均は上回っているが、全国平均と比べると低い値となっている。引き続き、行財政改革の推進により、人件費等の義務的経費の削減に努めるとともに、税収増につながるよう、景気回復に向けた地域経済対策に加え、移住・定住対策や企業誘致等にも積極的に取り組み、財政基盤の強化及び安定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23585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471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24692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24692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24692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24692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退職手当の減、市債の償還元金及び償還利子の減により、経常的経費に充当した一般財源が減少したこと、及び再算定等により普通交付税額が増加したことから、大幅な改善となった。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は下回っているが、長野県平均との比較では高い値となっている。今後も、移住・定住対策や企業誘致に取り組み、一般財源の確保に努めつつ、行財政改革の推進による経常経費の削減、一部事務組合等と連携した負担の適正化、繰上償還の実施や新規地方債の発行抑制等による公債費の削減などに取り組み、弾力的財政構造の構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63</xdr:row>
      <xdr:rowOff>47943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69245"/>
          <a:ext cx="838200" cy="3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63</xdr:row>
      <xdr:rowOff>47943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769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147003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165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62</xdr:row>
      <xdr:rowOff>128905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165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131445</xdr:rowOff>
    </xdr:from>
    <xdr:to>
      <xdr:col>23</xdr:col>
      <xdr:colOff>184150</xdr:colOff>
      <xdr:row>61</xdr:row>
      <xdr:rowOff>61595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147972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168593</xdr:rowOff>
    </xdr:from>
    <xdr:to>
      <xdr:col>19</xdr:col>
      <xdr:colOff>184150</xdr:colOff>
      <xdr:row>63</xdr:row>
      <xdr:rowOff>98743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108920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コロナ禍における景気対策として、前年度より規模を拡大し、事業規模</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億４千万円のプレミアム付商品券事業を実施したほか、新たに新型コロナウイルスワクチン接種経費の増加、ふるさと納税関連経費の増等により物件費が約</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億円増加したため、前年度と比較して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14,105</a:t>
          </a:r>
          <a:r>
            <a:rPr kumimoji="1" lang="ja-JP" altLang="en-US" sz="1300">
              <a:latin typeface="ＭＳ Ｐゴシック" panose="020B0600070205080204" pitchFamily="50" charset="-128"/>
              <a:ea typeface="ＭＳ Ｐゴシック" panose="020B0600070205080204" pitchFamily="50" charset="-128"/>
            </a:rPr>
            <a:t>円と大きく増加することになった。依然、新型コロナウイルス関連対策経費の影響が大きく、また、ふるさと納税の寄附額によって関連経費の額は大きく左右されることになるが、引き続き、定員適正化計画に基づく定数管理と経常経費の見直し等に取り組み、経常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147523</xdr:rowOff>
    </xdr:from>
    <xdr:to>
      <xdr:col>23</xdr:col>
      <xdr:colOff>133350</xdr:colOff>
      <xdr:row>84</xdr:row>
      <xdr:rowOff>89523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77873"/>
          <a:ext cx="838200" cy="1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11412</xdr:rowOff>
    </xdr:from>
    <xdr:to>
      <xdr:col>19</xdr:col>
      <xdr:colOff>133350</xdr:colOff>
      <xdr:row>83</xdr:row>
      <xdr:rowOff>147523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70312"/>
          <a:ext cx="889000" cy="3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91923</xdr:rowOff>
    </xdr:from>
    <xdr:to>
      <xdr:col>15</xdr:col>
      <xdr:colOff>82550</xdr:colOff>
      <xdr:row>82</xdr:row>
      <xdr:rowOff>11412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9373"/>
          <a:ext cx="889000" cy="9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90235</xdr:rowOff>
    </xdr:from>
    <xdr:to>
      <xdr:col>11</xdr:col>
      <xdr:colOff>31750</xdr:colOff>
      <xdr:row>81</xdr:row>
      <xdr:rowOff>91923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77685"/>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38723</xdr:rowOff>
    </xdr:from>
    <xdr:to>
      <xdr:col>23</xdr:col>
      <xdr:colOff>184150</xdr:colOff>
      <xdr:row>84</xdr:row>
      <xdr:rowOff>140323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10800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1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96723</xdr:rowOff>
    </xdr:from>
    <xdr:to>
      <xdr:col>19</xdr:col>
      <xdr:colOff>184150</xdr:colOff>
      <xdr:row>84</xdr:row>
      <xdr:rowOff>26873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11650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13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132062</xdr:rowOff>
    </xdr:from>
    <xdr:to>
      <xdr:col>15</xdr:col>
      <xdr:colOff>133350</xdr:colOff>
      <xdr:row>82</xdr:row>
      <xdr:rowOff>62212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72389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41123</xdr:rowOff>
    </xdr:from>
    <xdr:to>
      <xdr:col>11</xdr:col>
      <xdr:colOff>82550</xdr:colOff>
      <xdr:row>81</xdr:row>
      <xdr:rowOff>142723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152900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39435</xdr:rowOff>
    </xdr:from>
    <xdr:to>
      <xdr:col>7</xdr:col>
      <xdr:colOff>31750</xdr:colOff>
      <xdr:row>81</xdr:row>
      <xdr:rowOff>141035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151212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前年度と同じ結果となった。類似団体内平均値との比較では、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おり、全国市平均と比較しても低い値となっている。市町村合併を機に、昇格基準の見直しや職員手当の適正化等給与制度の抜本的な改革に取り組んできた結果である。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117929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134257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809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人の増となったが、ほぼ横ばいである。類似団体内平均値との比較では、</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人下回っており、全国平均や長野県平均と比較しても低い値となっている。平成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市町村合併以降、定員適正化計画に基づき、着実に職員数の削減を進めてきたことによるものであり、ワクチン接種等、新たに生じた業務も人員配置の工夫により対応してきた。今後も、定員適正化計画に基づき、住民サービスを低下させることなく、民間委託の推進等により、適正な職員数となるよう努めるが、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年に国民スポーツ大会長野県開催が控えており、更なる工夫が求められる。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29754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8131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29754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8131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29754</xdr:rowOff>
    </xdr:from>
    <xdr:to>
      <xdr:col>72</xdr:col>
      <xdr:colOff>203200</xdr:colOff>
      <xdr:row>61</xdr:row>
      <xdr:rowOff>32052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8820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20562</xdr:rowOff>
    </xdr:from>
    <xdr:to>
      <xdr:col>68</xdr:col>
      <xdr:colOff>152400</xdr:colOff>
      <xdr:row>61</xdr:row>
      <xdr:rowOff>32052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7901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150404</xdr:rowOff>
    </xdr:from>
    <xdr:to>
      <xdr:col>81</xdr:col>
      <xdr:colOff>95250</xdr:colOff>
      <xdr:row>61</xdr:row>
      <xdr:rowOff>80554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166931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150404</xdr:rowOff>
    </xdr:from>
    <xdr:to>
      <xdr:col>73</xdr:col>
      <xdr:colOff>44450</xdr:colOff>
      <xdr:row>61</xdr:row>
      <xdr:rowOff>80554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90731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152702</xdr:rowOff>
    </xdr:from>
    <xdr:to>
      <xdr:col>68</xdr:col>
      <xdr:colOff>203200</xdr:colOff>
      <xdr:row>61</xdr:row>
      <xdr:rowOff>82852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93029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141212</xdr:rowOff>
    </xdr:from>
    <xdr:to>
      <xdr:col>64</xdr:col>
      <xdr:colOff>152400</xdr:colOff>
      <xdr:row>61</xdr:row>
      <xdr:rowOff>71362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81539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「返すより多く借りない」方針に基づき、繰上償還や地方債の借入抑制などにより地方債残高の減少に取り組んだ結果、前年度と比較して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一般会計に係る元利償還金が減少したこと、普通交付税額及び臨時財政対策債発行可能額が大きく増加したことが要因である。しかし、全国平均や長野県平均と比較すると、依然、高い値となっている。今後、大型事業の償還が始まることなどから、数値を改善し続けるのは難しいが、臨時財政対策債分を除き「返すより多く借りない」方針を堅持しつつ、積極的に繰上償還を行い、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25400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1056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132645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2263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132645</xdr:rowOff>
    </xdr:from>
    <xdr:to>
      <xdr:col>72</xdr:col>
      <xdr:colOff>203200</xdr:colOff>
      <xdr:row>43</xdr:row>
      <xdr:rowOff>81845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3335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81845</xdr:rowOff>
    </xdr:from>
    <xdr:to>
      <xdr:col>68</xdr:col>
      <xdr:colOff>152400</xdr:colOff>
      <xdr:row>43</xdr:row>
      <xdr:rowOff>122061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45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81845</xdr:rowOff>
    </xdr:from>
    <xdr:to>
      <xdr:col>73</xdr:col>
      <xdr:colOff>44450</xdr:colOff>
      <xdr:row>43</xdr:row>
      <xdr:rowOff>11995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168222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31045</xdr:rowOff>
    </xdr:from>
    <xdr:to>
      <xdr:col>68</xdr:col>
      <xdr:colOff>203200</xdr:colOff>
      <xdr:row>43</xdr:row>
      <xdr:rowOff>132645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117422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71261</xdr:rowOff>
    </xdr:from>
    <xdr:to>
      <xdr:col>64</xdr:col>
      <xdr:colOff>152400</xdr:colOff>
      <xdr:row>44</xdr:row>
      <xdr:rowOff>1411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157638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地方債の発行に当たっては、借入額を償還元金以下に抑制する「返すより多く借りない」方針に基づき、地方債残高の減少に取り組んできたこと、また、経費削減により生じた決算剰余金をやふるさと寄附金を基金に積み立てたこと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数値なし」が続いている。今後も、総合支所の建替や市営住宅の建設など大きな財政負担を伴う事業が予定されていることから、繰上償還の実施による地方債残高の更なる圧縮や基金の積み増し等を行い、将来負担比率の上昇の抑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1" name="テキスト ボックス 460">
          <a:extLst>
            <a:ext uri="{FF2B5EF4-FFF2-40B4-BE49-F238E27FC236}">
              <a16:creationId xmlns:a16="http://schemas.microsoft.com/office/drawing/2014/main" id="{F69A9090-E058-43E7-AD37-78901601D6F5}"/>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66,528
64,740
667.93
45,397,563
44,103,333
925,067
21,844,092
30,305,798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の減により、前年度と比べ割合は低下した。全国平均をやや下回ったが、類似団体内平均値、長野県平均と比較して高い値となっている。退職手当は、退職する人数に左右される部分があり、コントロールが難しいが、今後も、住民サービスを低下させることなく、各種施策を充実させていくよう配慮しながら、会計年度任用職員も含めた適正な人員配置により、時間外勤務手当や会計年度任用職員報酬などの人件費削減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136144</xdr:rowOff>
    </xdr:from>
    <xdr:to>
      <xdr:col>24</xdr:col>
      <xdr:colOff>25400</xdr:colOff>
      <xdr:row>39</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5124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101854</xdr:rowOff>
    </xdr:from>
    <xdr:to>
      <xdr:col>19</xdr:col>
      <xdr:colOff>187325</xdr:colOff>
      <xdr:row>39</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02604"/>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563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563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85344</xdr:rowOff>
    </xdr:from>
    <xdr:to>
      <xdr:col>24</xdr:col>
      <xdr:colOff>76200</xdr:colOff>
      <xdr:row>39</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57421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96774</xdr:rowOff>
    </xdr:from>
    <xdr:to>
      <xdr:col>20</xdr:col>
      <xdr:colOff>38100</xdr:colOff>
      <xdr:row>40</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11701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51054</xdr:rowOff>
    </xdr:from>
    <xdr:to>
      <xdr:col>15</xdr:col>
      <xdr:colOff>149225</xdr:colOff>
      <xdr:row>35</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162831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117111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ポイントの減少となり、ほぼ横ばいとなった。類似団体内平均値との比較では、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ポイント下回っており、全国平均及び長野県平均と比較しても低い値となっている。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委託料や需用費などを中心として、歳出削減の取り組みの成果とも言えるが、引き続き、業務の見直しを行うなどして抑制に努めていく。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13</xdr:row>
      <xdr:rowOff>156936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749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156936</xdr:rowOff>
    </xdr:from>
    <xdr:to>
      <xdr:col>78</xdr:col>
      <xdr:colOff>69850</xdr:colOff>
      <xdr:row>16</xdr:row>
      <xdr:rowOff>34471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85786"/>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34471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66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23586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12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106136</xdr:rowOff>
    </xdr:from>
    <xdr:to>
      <xdr:col>78</xdr:col>
      <xdr:colOff>120650</xdr:colOff>
      <xdr:row>14</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46463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ポイントの減少。扶助費充当経常一般財源等の額は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千万円ほど増えており、全体に占める割合が減ったことになる。類似団体及び全国平均は下回っているが、長野県平均と比較すると高い値である。高齢化率の上昇等により社会保障費は増加傾向にあり、コロナ下で顕在化した生活困窮世帯等を含めた福祉の見直しによっても、扶助費は増加が見込まれる。真に支援を必要とする市民に援助が行き届くよう取り組んで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99568</xdr:rowOff>
    </xdr:from>
    <xdr:to>
      <xdr:col>24</xdr:col>
      <xdr:colOff>25400</xdr:colOff>
      <xdr:row>54</xdr:row>
      <xdr:rowOff>117856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578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117856</xdr:rowOff>
    </xdr:from>
    <xdr:to>
      <xdr:col>19</xdr:col>
      <xdr:colOff>187325</xdr:colOff>
      <xdr:row>56</xdr:row>
      <xdr:rowOff>30988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7615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156718</xdr:rowOff>
    </xdr:from>
    <xdr:to>
      <xdr:col>15</xdr:col>
      <xdr:colOff>98425</xdr:colOff>
      <xdr:row>56</xdr:row>
      <xdr:rowOff>30988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86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129286</xdr:rowOff>
    </xdr:from>
    <xdr:to>
      <xdr:col>11</xdr:col>
      <xdr:colOff>9525</xdr:colOff>
      <xdr:row>55</xdr:row>
      <xdr:rowOff>156718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59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48768</xdr:rowOff>
    </xdr:from>
    <xdr:to>
      <xdr:col>24</xdr:col>
      <xdr:colOff>76200</xdr:colOff>
      <xdr:row>54</xdr:row>
      <xdr:rowOff>150368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65295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5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67056</xdr:rowOff>
    </xdr:from>
    <xdr:to>
      <xdr:col>20</xdr:col>
      <xdr:colOff>38100</xdr:colOff>
      <xdr:row>54</xdr:row>
      <xdr:rowOff>168656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7383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151638</xdr:rowOff>
    </xdr:from>
    <xdr:to>
      <xdr:col>15</xdr:col>
      <xdr:colOff>149225</xdr:colOff>
      <xdr:row>56</xdr:row>
      <xdr:rowOff>81788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105918</xdr:rowOff>
    </xdr:from>
    <xdr:to>
      <xdr:col>11</xdr:col>
      <xdr:colOff>60325</xdr:colOff>
      <xdr:row>56</xdr:row>
      <xdr:rowOff>36068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46245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「その他」の主な項目は、介護保険特別会計など他会計への繰出金と維持補修費である。維持補修費の減少があり、前年度を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た。各平均と比較して低い値となっている。繰出金については、今後も、独立採算と受益者負担の原則に基づき、各会計の経営の健全化を進め、一層の抑制に努める。また、維持補修費については、施設の老朽化が進む中、費用の増大が見込まれるが、効果的な長寿命化対策により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86178</xdr:rowOff>
    </xdr:from>
    <xdr:to>
      <xdr:col>82</xdr:col>
      <xdr:colOff>107950</xdr:colOff>
      <xdr:row>54</xdr:row>
      <xdr:rowOff>78015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1730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45357</xdr:rowOff>
    </xdr:from>
    <xdr:to>
      <xdr:col>73</xdr:col>
      <xdr:colOff>180975</xdr:colOff>
      <xdr:row>54</xdr:row>
      <xdr:rowOff>61685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45357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35378</xdr:rowOff>
    </xdr:from>
    <xdr:to>
      <xdr:col>82</xdr:col>
      <xdr:colOff>158750</xdr:colOff>
      <xdr:row>53</xdr:row>
      <xdr:rowOff>136978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115405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27215</xdr:rowOff>
    </xdr:from>
    <xdr:to>
      <xdr:col>78</xdr:col>
      <xdr:colOff>120650</xdr:colOff>
      <xdr:row>54</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138992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xdr:rowOff>
    </xdr:from>
    <xdr:to>
      <xdr:col>74</xdr:col>
      <xdr:colOff>31750</xdr:colOff>
      <xdr:row>54</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122662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166007</xdr:rowOff>
    </xdr:from>
    <xdr:to>
      <xdr:col>69</xdr:col>
      <xdr:colOff>142875</xdr:colOff>
      <xdr:row>54</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106334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ポイントの減少となったが、補助費等充当経常一般財源の額については、約７百万円の減にとどまっている。類似団体内平均値との比較では、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上回っており、全国平均及び長野県平均と比較しても大きく上回っている状況である。下水道事業への補助金や広域行政（ごみ処理、病院事業など）に係る負担金が多額なことが要因としてあり、当市の財政の大きな特徴となっている。今後も、企業会計や一部事務組合等と連携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124714</xdr:rowOff>
    </xdr:from>
    <xdr:to>
      <xdr:col>82</xdr:col>
      <xdr:colOff>107950</xdr:colOff>
      <xdr:row>39</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25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51562</xdr:rowOff>
    </xdr:from>
    <xdr:to>
      <xdr:col>82</xdr:col>
      <xdr:colOff>196850</xdr:colOff>
      <xdr:row>39</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3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39641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124714</xdr:rowOff>
    </xdr:from>
    <xdr:to>
      <xdr:col>82</xdr:col>
      <xdr:colOff>196850</xdr:colOff>
      <xdr:row>33</xdr:row>
      <xdr:rowOff>124714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39</xdr:row>
      <xdr:rowOff>28702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6558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69867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28702</xdr:rowOff>
    </xdr:from>
    <xdr:to>
      <xdr:col>78</xdr:col>
      <xdr:colOff>69850</xdr:colOff>
      <xdr:row>39</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7152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37846</xdr:rowOff>
    </xdr:from>
    <xdr:to>
      <xdr:col>73</xdr:col>
      <xdr:colOff>180975</xdr:colOff>
      <xdr:row>39</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724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65278</xdr:rowOff>
    </xdr:from>
    <xdr:to>
      <xdr:col>69</xdr:col>
      <xdr:colOff>92075</xdr:colOff>
      <xdr:row>39</xdr:row>
      <xdr:rowOff>88138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7518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169943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1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149352</xdr:rowOff>
    </xdr:from>
    <xdr:to>
      <xdr:col>78</xdr:col>
      <xdr:colOff>120650</xdr:colOff>
      <xdr:row>39</xdr:row>
      <xdr:rowOff>79502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64279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158496</xdr:rowOff>
    </xdr:from>
    <xdr:to>
      <xdr:col>74</xdr:col>
      <xdr:colOff>31750</xdr:colOff>
      <xdr:row>39</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73423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xdr:rowOff>
    </xdr:from>
    <xdr:to>
      <xdr:col>69</xdr:col>
      <xdr:colOff>142875</xdr:colOff>
      <xdr:row>39</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100855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37338</xdr:rowOff>
    </xdr:from>
    <xdr:to>
      <xdr:col>65</xdr:col>
      <xdr:colOff>53975</xdr:colOff>
      <xdr:row>39</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123715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財政健全化の取り組みとして、「返すより多く借りない」方針を徹底し、計画的に地方債残高を減少させてきたことなどから、公債費は着実に減小しており、前年度と比較して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ポイント、全国平均からは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ポイント下回っている。今後も、事業の「選択と集中」を徹底するとともに、臨時財政対策債分を除き「返すより多く借りない」方針を堅持し、公債費上昇の抑制に努める。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116115</xdr:rowOff>
    </xdr:from>
    <xdr:to>
      <xdr:col>24</xdr:col>
      <xdr:colOff>25400</xdr:colOff>
      <xdr:row>75</xdr:row>
      <xdr:rowOff>129722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803415"/>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129722</xdr:rowOff>
    </xdr:from>
    <xdr:to>
      <xdr:col>19</xdr:col>
      <xdr:colOff>187325</xdr:colOff>
      <xdr:row>75</xdr:row>
      <xdr:rowOff>162379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98847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162379</xdr:rowOff>
    </xdr:from>
    <xdr:to>
      <xdr:col>15</xdr:col>
      <xdr:colOff>98425</xdr:colOff>
      <xdr:row>76</xdr:row>
      <xdr:rowOff>67129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0211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67129</xdr:rowOff>
    </xdr:from>
    <xdr:to>
      <xdr:col>11</xdr:col>
      <xdr:colOff>9525</xdr:colOff>
      <xdr:row>76</xdr:row>
      <xdr:rowOff>78014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97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65315</xdr:rowOff>
    </xdr:from>
    <xdr:to>
      <xdr:col>24</xdr:col>
      <xdr:colOff>76200</xdr:colOff>
      <xdr:row>74</xdr:row>
      <xdr:rowOff>166915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81842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78922</xdr:rowOff>
    </xdr:from>
    <xdr:to>
      <xdr:col>20</xdr:col>
      <xdr:colOff>38100</xdr:colOff>
      <xdr:row>76</xdr:row>
      <xdr:rowOff>9072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19249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111578</xdr:rowOff>
    </xdr:from>
    <xdr:to>
      <xdr:col>15</xdr:col>
      <xdr:colOff>149225</xdr:colOff>
      <xdr:row>76</xdr:row>
      <xdr:rowOff>41728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51905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16329</xdr:rowOff>
    </xdr:from>
    <xdr:to>
      <xdr:col>11</xdr:col>
      <xdr:colOff>60325</xdr:colOff>
      <xdr:row>76</xdr:row>
      <xdr:rowOff>117929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128105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27214</xdr:rowOff>
    </xdr:from>
    <xdr:to>
      <xdr:col>6</xdr:col>
      <xdr:colOff>171450</xdr:colOff>
      <xdr:row>76</xdr:row>
      <xdr:rowOff>128814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138992</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少した。退職手当が主であるが、人件費が減ったこと、普通交付税額と臨時財政対策債が大きく増加したことが要因として挙げられる。「公債費以外」で数値が大きいのは、人件費と補助費等であるが、特に補助費等の影響が大きい。下水道事業会計への補助金や広域行政（ごみ処理、病院事業など）に係る負担金が多額であるため、企業会計や一部事務組合等と連携しながら、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79</xdr:row>
      <xdr:rowOff>31750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22578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79</xdr:row>
      <xdr:rowOff>31750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6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130811</xdr:rowOff>
    </xdr:from>
    <xdr:to>
      <xdr:col>73</xdr:col>
      <xdr:colOff>180975</xdr:colOff>
      <xdr:row>78</xdr:row>
      <xdr:rowOff>88900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324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78</xdr:row>
      <xdr:rowOff>5080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32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80011</xdr:rowOff>
    </xdr:from>
    <xdr:to>
      <xdr:col>69</xdr:col>
      <xdr:colOff>142875</xdr:colOff>
      <xdr:row>78</xdr:row>
      <xdr:rowOff>10161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20338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66057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4189</xdr:rowOff>
    </xdr:from>
    <xdr:to>
      <xdr:col>29</xdr:col>
      <xdr:colOff>127000</xdr:colOff>
      <xdr:row>16</xdr:row>
      <xdr:rowOff>28378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95014"/>
          <a:ext cx="647700" cy="24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28378</xdr:rowOff>
    </xdr:from>
    <xdr:to>
      <xdr:col>26</xdr:col>
      <xdr:colOff>50800</xdr:colOff>
      <xdr:row>17</xdr:row>
      <xdr:rowOff>37165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19203"/>
          <a:ext cx="698500" cy="180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37165</xdr:rowOff>
    </xdr:from>
    <xdr:to>
      <xdr:col>22</xdr:col>
      <xdr:colOff>114300</xdr:colOff>
      <xdr:row>17</xdr:row>
      <xdr:rowOff>45852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99440"/>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45852</xdr:rowOff>
    </xdr:from>
    <xdr:to>
      <xdr:col>18</xdr:col>
      <xdr:colOff>177800</xdr:colOff>
      <xdr:row>17</xdr:row>
      <xdr:rowOff>48409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08127"/>
          <a:ext cx="698500" cy="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124839</xdr:rowOff>
    </xdr:from>
    <xdr:to>
      <xdr:col>29</xdr:col>
      <xdr:colOff>177800</xdr:colOff>
      <xdr:row>16</xdr:row>
      <xdr:rowOff>54989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4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141366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8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149028</xdr:rowOff>
    </xdr:from>
    <xdr:to>
      <xdr:col>26</xdr:col>
      <xdr:colOff>101600</xdr:colOff>
      <xdr:row>16</xdr:row>
      <xdr:rowOff>79178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6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89355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157815</xdr:rowOff>
    </xdr:from>
    <xdr:to>
      <xdr:col>22</xdr:col>
      <xdr:colOff>165100</xdr:colOff>
      <xdr:row>17</xdr:row>
      <xdr:rowOff>87965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4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98142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71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166502</xdr:rowOff>
    </xdr:from>
    <xdr:to>
      <xdr:col>19</xdr:col>
      <xdr:colOff>38100</xdr:colOff>
      <xdr:row>17</xdr:row>
      <xdr:rowOff>96652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5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106829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2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169059</xdr:rowOff>
    </xdr:from>
    <xdr:to>
      <xdr:col>15</xdr:col>
      <xdr:colOff>101600</xdr:colOff>
      <xdr:row>17</xdr:row>
      <xdr:rowOff>99209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59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109386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2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89575</xdr:rowOff>
    </xdr:from>
    <xdr:to>
      <xdr:col>29</xdr:col>
      <xdr:colOff>127000</xdr:colOff>
      <xdr:row>36</xdr:row>
      <xdr:rowOff>102474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042825"/>
          <a:ext cx="647700" cy="1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79451</xdr:rowOff>
    </xdr:from>
    <xdr:to>
      <xdr:col>26</xdr:col>
      <xdr:colOff>50800</xdr:colOff>
      <xdr:row>36</xdr:row>
      <xdr:rowOff>89575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032701"/>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280717</xdr:rowOff>
    </xdr:from>
    <xdr:to>
      <xdr:col>22</xdr:col>
      <xdr:colOff>114300</xdr:colOff>
      <xdr:row>36</xdr:row>
      <xdr:rowOff>79451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891067"/>
          <a:ext cx="698500" cy="141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271965</xdr:rowOff>
    </xdr:from>
    <xdr:to>
      <xdr:col>18</xdr:col>
      <xdr:colOff>177800</xdr:colOff>
      <xdr:row>35</xdr:row>
      <xdr:rowOff>280717</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882315"/>
          <a:ext cx="698500" cy="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51674</xdr:rowOff>
    </xdr:from>
    <xdr:to>
      <xdr:col>29</xdr:col>
      <xdr:colOff>177800</xdr:colOff>
      <xdr:row>36</xdr:row>
      <xdr:rowOff>153274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0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23751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7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38775</xdr:rowOff>
    </xdr:from>
    <xdr:to>
      <xdr:col>26</xdr:col>
      <xdr:colOff>101600</xdr:colOff>
      <xdr:row>36</xdr:row>
      <xdr:rowOff>140375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92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125152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78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28651</xdr:rowOff>
    </xdr:from>
    <xdr:to>
      <xdr:col>22</xdr:col>
      <xdr:colOff>165100</xdr:colOff>
      <xdr:row>36</xdr:row>
      <xdr:rowOff>130251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8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140428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75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229917</xdr:rowOff>
    </xdr:from>
    <xdr:to>
      <xdr:col>19</xdr:col>
      <xdr:colOff>38100</xdr:colOff>
      <xdr:row>35</xdr:row>
      <xdr:rowOff>331517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40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341694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0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221165</xdr:rowOff>
    </xdr:from>
    <xdr:to>
      <xdr:col>15</xdr:col>
      <xdr:colOff>101600</xdr:colOff>
      <xdr:row>35</xdr:row>
      <xdr:rowOff>322765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3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332942</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6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66,528
64,740
667.93
45,397,563
44,103,333
925,067
21,844,092
30,305,798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74536</xdr:rowOff>
    </xdr:from>
    <xdr:to>
      <xdr:col>24</xdr:col>
      <xdr:colOff>63500</xdr:colOff>
      <xdr:row>34</xdr:row>
      <xdr:rowOff>77788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03836"/>
          <a:ext cx="8382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74536</xdr:rowOff>
    </xdr:from>
    <xdr:to>
      <xdr:col>19</xdr:col>
      <xdr:colOff>177800</xdr:colOff>
      <xdr:row>36</xdr:row>
      <xdr:rowOff>82042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03836"/>
          <a:ext cx="889000" cy="3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82042</xdr:rowOff>
    </xdr:from>
    <xdr:to>
      <xdr:col>15</xdr:col>
      <xdr:colOff>50800</xdr:colOff>
      <xdr:row>36</xdr:row>
      <xdr:rowOff>91605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4242"/>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69596</xdr:rowOff>
    </xdr:from>
    <xdr:to>
      <xdr:col>10</xdr:col>
      <xdr:colOff>114300</xdr:colOff>
      <xdr:row>36</xdr:row>
      <xdr:rowOff>91605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41796"/>
          <a:ext cx="889000" cy="2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26988</xdr:rowOff>
    </xdr:from>
    <xdr:to>
      <xdr:col>24</xdr:col>
      <xdr:colOff>114300</xdr:colOff>
      <xdr:row>34</xdr:row>
      <xdr:rowOff>128588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49865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23736</xdr:rowOff>
    </xdr:from>
    <xdr:to>
      <xdr:col>20</xdr:col>
      <xdr:colOff>38100</xdr:colOff>
      <xdr:row>34</xdr:row>
      <xdr:rowOff>125336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141863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2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31242</xdr:rowOff>
    </xdr:from>
    <xdr:to>
      <xdr:col>15</xdr:col>
      <xdr:colOff>101600</xdr:colOff>
      <xdr:row>36</xdr:row>
      <xdr:rowOff>132842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123969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40805</xdr:rowOff>
    </xdr:from>
    <xdr:to>
      <xdr:col>10</xdr:col>
      <xdr:colOff>165100</xdr:colOff>
      <xdr:row>36</xdr:row>
      <xdr:rowOff>142405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133532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18796</xdr:rowOff>
    </xdr:from>
    <xdr:to>
      <xdr:col>6</xdr:col>
      <xdr:colOff>38100</xdr:colOff>
      <xdr:row>36</xdr:row>
      <xdr:rowOff>120396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111523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8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98030</xdr:rowOff>
    </xdr:from>
    <xdr:to>
      <xdr:col>24</xdr:col>
      <xdr:colOff>63500</xdr:colOff>
      <xdr:row>55</xdr:row>
      <xdr:rowOff>122555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56330"/>
          <a:ext cx="838200" cy="19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122555</xdr:rowOff>
    </xdr:from>
    <xdr:to>
      <xdr:col>19</xdr:col>
      <xdr:colOff>177800</xdr:colOff>
      <xdr:row>56</xdr:row>
      <xdr:rowOff>155522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52305"/>
          <a:ext cx="889000" cy="20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155522</xdr:rowOff>
    </xdr:from>
    <xdr:to>
      <xdr:col>15</xdr:col>
      <xdr:colOff>50800</xdr:colOff>
      <xdr:row>57</xdr:row>
      <xdr:rowOff>146901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56722"/>
          <a:ext cx="889000" cy="16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146901</xdr:rowOff>
    </xdr:from>
    <xdr:to>
      <xdr:col>10</xdr:col>
      <xdr:colOff>114300</xdr:colOff>
      <xdr:row>57</xdr:row>
      <xdr:rowOff>157792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9551"/>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47230</xdr:rowOff>
    </xdr:from>
    <xdr:to>
      <xdr:col>24</xdr:col>
      <xdr:colOff>114300</xdr:colOff>
      <xdr:row>54</xdr:row>
      <xdr:rowOff>148830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70107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71755</xdr:rowOff>
    </xdr:from>
    <xdr:to>
      <xdr:col>20</xdr:col>
      <xdr:colOff>38100</xdr:colOff>
      <xdr:row>56</xdr:row>
      <xdr:rowOff>1905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18432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104722</xdr:rowOff>
    </xdr:from>
    <xdr:to>
      <xdr:col>15</xdr:col>
      <xdr:colOff>101600</xdr:colOff>
      <xdr:row>57</xdr:row>
      <xdr:rowOff>34872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25999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9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96101</xdr:rowOff>
    </xdr:from>
    <xdr:to>
      <xdr:col>10</xdr:col>
      <xdr:colOff>165100</xdr:colOff>
      <xdr:row>58</xdr:row>
      <xdr:rowOff>26251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17378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106992</xdr:rowOff>
    </xdr:from>
    <xdr:to>
      <xdr:col>6</xdr:col>
      <xdr:colOff>38100</xdr:colOff>
      <xdr:row>58</xdr:row>
      <xdr:rowOff>37142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28269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89103</xdr:rowOff>
    </xdr:from>
    <xdr:to>
      <xdr:col>24</xdr:col>
      <xdr:colOff>63500</xdr:colOff>
      <xdr:row>78</xdr:row>
      <xdr:rowOff>92418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62203"/>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89103</xdr:rowOff>
    </xdr:from>
    <xdr:to>
      <xdr:col>19</xdr:col>
      <xdr:colOff>177800</xdr:colOff>
      <xdr:row>78</xdr:row>
      <xdr:rowOff>94247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220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80987</xdr:rowOff>
    </xdr:from>
    <xdr:to>
      <xdr:col>15</xdr:col>
      <xdr:colOff>50800</xdr:colOff>
      <xdr:row>78</xdr:row>
      <xdr:rowOff>94247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54087"/>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80341</xdr:rowOff>
    </xdr:from>
    <xdr:to>
      <xdr:col>10</xdr:col>
      <xdr:colOff>114300</xdr:colOff>
      <xdr:row>78</xdr:row>
      <xdr:rowOff>80987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53441"/>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41618</xdr:rowOff>
    </xdr:from>
    <xdr:to>
      <xdr:col>24</xdr:col>
      <xdr:colOff>114300</xdr:colOff>
      <xdr:row>78</xdr:row>
      <xdr:rowOff>143218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127995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38303</xdr:rowOff>
    </xdr:from>
    <xdr:to>
      <xdr:col>20</xdr:col>
      <xdr:colOff>38100</xdr:colOff>
      <xdr:row>78</xdr:row>
      <xdr:rowOff>139903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131030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43447</xdr:rowOff>
    </xdr:from>
    <xdr:to>
      <xdr:col>15</xdr:col>
      <xdr:colOff>101600</xdr:colOff>
      <xdr:row>78</xdr:row>
      <xdr:rowOff>145047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136174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30187</xdr:rowOff>
    </xdr:from>
    <xdr:to>
      <xdr:col>10</xdr:col>
      <xdr:colOff>165100</xdr:colOff>
      <xdr:row>78</xdr:row>
      <xdr:rowOff>131787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122914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9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29541</xdr:rowOff>
    </xdr:from>
    <xdr:to>
      <xdr:col>6</xdr:col>
      <xdr:colOff>38100</xdr:colOff>
      <xdr:row>78</xdr:row>
      <xdr:rowOff>131141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122268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49447</xdr:rowOff>
    </xdr:from>
    <xdr:to>
      <xdr:col>24</xdr:col>
      <xdr:colOff>63500</xdr:colOff>
      <xdr:row>98</xdr:row>
      <xdr:rowOff>141529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80097"/>
          <a:ext cx="838200" cy="26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106542</xdr:rowOff>
    </xdr:from>
    <xdr:to>
      <xdr:col>19</xdr:col>
      <xdr:colOff>177800</xdr:colOff>
      <xdr:row>98</xdr:row>
      <xdr:rowOff>141529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908642"/>
          <a:ext cx="889000" cy="3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106542</xdr:rowOff>
    </xdr:from>
    <xdr:to>
      <xdr:col>15</xdr:col>
      <xdr:colOff>50800</xdr:colOff>
      <xdr:row>98</xdr:row>
      <xdr:rowOff>144924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08642"/>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144924</xdr:rowOff>
    </xdr:from>
    <xdr:to>
      <xdr:col>10</xdr:col>
      <xdr:colOff>114300</xdr:colOff>
      <xdr:row>98</xdr:row>
      <xdr:rowOff>146700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47024"/>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170097</xdr:rowOff>
    </xdr:from>
    <xdr:to>
      <xdr:col>24</xdr:col>
      <xdr:colOff>114300</xdr:colOff>
      <xdr:row>97</xdr:row>
      <xdr:rowOff>100247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2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148524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0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90729</xdr:rowOff>
    </xdr:from>
    <xdr:to>
      <xdr:col>20</xdr:col>
      <xdr:colOff>38100</xdr:colOff>
      <xdr:row>99</xdr:row>
      <xdr:rowOff>20879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12006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55742</xdr:rowOff>
    </xdr:from>
    <xdr:to>
      <xdr:col>15</xdr:col>
      <xdr:colOff>101600</xdr:colOff>
      <xdr:row>98</xdr:row>
      <xdr:rowOff>157342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148469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94124</xdr:rowOff>
    </xdr:from>
    <xdr:to>
      <xdr:col>10</xdr:col>
      <xdr:colOff>165100</xdr:colOff>
      <xdr:row>99</xdr:row>
      <xdr:rowOff>24274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15401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95900</xdr:rowOff>
    </xdr:from>
    <xdr:to>
      <xdr:col>6</xdr:col>
      <xdr:colOff>38100</xdr:colOff>
      <xdr:row>99</xdr:row>
      <xdr:rowOff>26050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17177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65855</xdr:rowOff>
    </xdr:from>
    <xdr:to>
      <xdr:col>55</xdr:col>
      <xdr:colOff>0</xdr:colOff>
      <xdr:row>34</xdr:row>
      <xdr:rowOff>141536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09355"/>
          <a:ext cx="838200" cy="7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65855</xdr:rowOff>
    </xdr:from>
    <xdr:to>
      <xdr:col>50</xdr:col>
      <xdr:colOff>114300</xdr:colOff>
      <xdr:row>35</xdr:row>
      <xdr:rowOff>60003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09355"/>
          <a:ext cx="889000" cy="85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56543</xdr:rowOff>
    </xdr:from>
    <xdr:to>
      <xdr:col>45</xdr:col>
      <xdr:colOff>177800</xdr:colOff>
      <xdr:row>35</xdr:row>
      <xdr:rowOff>60003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57293"/>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38285</xdr:rowOff>
    </xdr:from>
    <xdr:to>
      <xdr:col>41</xdr:col>
      <xdr:colOff>50800</xdr:colOff>
      <xdr:row>35</xdr:row>
      <xdr:rowOff>56543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39035"/>
          <a:ext cx="8890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90736</xdr:rowOff>
    </xdr:from>
    <xdr:to>
      <xdr:col>55</xdr:col>
      <xdr:colOff>50800</xdr:colOff>
      <xdr:row>35</xdr:row>
      <xdr:rowOff>20886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2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113613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15055</xdr:rowOff>
    </xdr:from>
    <xdr:to>
      <xdr:col>50</xdr:col>
      <xdr:colOff>165100</xdr:colOff>
      <xdr:row>30</xdr:row>
      <xdr:rowOff>116655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5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133182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3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9203</xdr:rowOff>
    </xdr:from>
    <xdr:to>
      <xdr:col>46</xdr:col>
      <xdr:colOff>38100</xdr:colOff>
      <xdr:row>35</xdr:row>
      <xdr:rowOff>110803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0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127330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78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5743</xdr:rowOff>
    </xdr:from>
    <xdr:to>
      <xdr:col>41</xdr:col>
      <xdr:colOff>101600</xdr:colOff>
      <xdr:row>35</xdr:row>
      <xdr:rowOff>107343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123870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8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158935</xdr:rowOff>
    </xdr:from>
    <xdr:to>
      <xdr:col>36</xdr:col>
      <xdr:colOff>165100</xdr:colOff>
      <xdr:row>35</xdr:row>
      <xdr:rowOff>89085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9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105612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76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57893</xdr:rowOff>
    </xdr:from>
    <xdr:to>
      <xdr:col>55</xdr:col>
      <xdr:colOff>0</xdr:colOff>
      <xdr:row>56</xdr:row>
      <xdr:rowOff>62826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59093"/>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57893</xdr:rowOff>
    </xdr:from>
    <xdr:to>
      <xdr:col>50</xdr:col>
      <xdr:colOff>114300</xdr:colOff>
      <xdr:row>56</xdr:row>
      <xdr:rowOff>104573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59093"/>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104573</xdr:rowOff>
    </xdr:from>
    <xdr:to>
      <xdr:col>45</xdr:col>
      <xdr:colOff>177800</xdr:colOff>
      <xdr:row>57</xdr:row>
      <xdr:rowOff>1150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05773"/>
          <a:ext cx="8890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156918</xdr:rowOff>
    </xdr:from>
    <xdr:to>
      <xdr:col>41</xdr:col>
      <xdr:colOff>50800</xdr:colOff>
      <xdr:row>57</xdr:row>
      <xdr:rowOff>1150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58118"/>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12026</xdr:rowOff>
    </xdr:from>
    <xdr:to>
      <xdr:col>55</xdr:col>
      <xdr:colOff>50800</xdr:colOff>
      <xdr:row>56</xdr:row>
      <xdr:rowOff>113626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34903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6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7093</xdr:rowOff>
    </xdr:from>
    <xdr:to>
      <xdr:col>50</xdr:col>
      <xdr:colOff>165100</xdr:colOff>
      <xdr:row>56</xdr:row>
      <xdr:rowOff>108693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125220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8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53773</xdr:rowOff>
    </xdr:from>
    <xdr:to>
      <xdr:col>46</xdr:col>
      <xdr:colOff>38100</xdr:colOff>
      <xdr:row>56</xdr:row>
      <xdr:rowOff>155373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121800</xdr:rowOff>
    </xdr:from>
    <xdr:to>
      <xdr:col>41</xdr:col>
      <xdr:colOff>101600</xdr:colOff>
      <xdr:row>57</xdr:row>
      <xdr:rowOff>51950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43077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1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106118</xdr:rowOff>
    </xdr:from>
    <xdr:to>
      <xdr:col>36</xdr:col>
      <xdr:colOff>165100</xdr:colOff>
      <xdr:row>57</xdr:row>
      <xdr:rowOff>36268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52795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114337</xdr:rowOff>
    </xdr:from>
    <xdr:to>
      <xdr:col>55</xdr:col>
      <xdr:colOff>0</xdr:colOff>
      <xdr:row>77</xdr:row>
      <xdr:rowOff>85128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144537"/>
          <a:ext cx="838200" cy="14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114337</xdr:rowOff>
    </xdr:from>
    <xdr:to>
      <xdr:col>50</xdr:col>
      <xdr:colOff>114300</xdr:colOff>
      <xdr:row>77</xdr:row>
      <xdr:rowOff>74881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144537"/>
          <a:ext cx="889000" cy="13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74881</xdr:rowOff>
    </xdr:from>
    <xdr:to>
      <xdr:col>45</xdr:col>
      <xdr:colOff>177800</xdr:colOff>
      <xdr:row>77</xdr:row>
      <xdr:rowOff>112537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276531"/>
          <a:ext cx="889000" cy="3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112537</xdr:rowOff>
    </xdr:from>
    <xdr:to>
      <xdr:col>41</xdr:col>
      <xdr:colOff>50800</xdr:colOff>
      <xdr:row>77</xdr:row>
      <xdr:rowOff>120349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14187"/>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34328</xdr:rowOff>
    </xdr:from>
    <xdr:to>
      <xdr:col>55</xdr:col>
      <xdr:colOff>50800</xdr:colOff>
      <xdr:row>77</xdr:row>
      <xdr:rowOff>135928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165155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2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63537</xdr:rowOff>
    </xdr:from>
    <xdr:to>
      <xdr:col>50</xdr:col>
      <xdr:colOff>165100</xdr:colOff>
      <xdr:row>76</xdr:row>
      <xdr:rowOff>165137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10214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24081</xdr:rowOff>
    </xdr:from>
    <xdr:to>
      <xdr:col>46</xdr:col>
      <xdr:colOff>38100</xdr:colOff>
      <xdr:row>77</xdr:row>
      <xdr:rowOff>125681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142208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0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61737</xdr:rowOff>
    </xdr:from>
    <xdr:to>
      <xdr:col>41</xdr:col>
      <xdr:colOff>101600</xdr:colOff>
      <xdr:row>77</xdr:row>
      <xdr:rowOff>163337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6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154464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3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69549</xdr:rowOff>
    </xdr:from>
    <xdr:to>
      <xdr:col>36</xdr:col>
      <xdr:colOff>165100</xdr:colOff>
      <xdr:row>77</xdr:row>
      <xdr:rowOff>171149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162276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36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1994</xdr:rowOff>
    </xdr:from>
    <xdr:to>
      <xdr:col>55</xdr:col>
      <xdr:colOff>0</xdr:colOff>
      <xdr:row>96</xdr:row>
      <xdr:rowOff>95541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89744"/>
          <a:ext cx="838200" cy="26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149631</xdr:rowOff>
    </xdr:from>
    <xdr:to>
      <xdr:col>50</xdr:col>
      <xdr:colOff>114300</xdr:colOff>
      <xdr:row>96</xdr:row>
      <xdr:rowOff>95541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437381"/>
          <a:ext cx="889000" cy="1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149631</xdr:rowOff>
    </xdr:from>
    <xdr:to>
      <xdr:col>45</xdr:col>
      <xdr:colOff>177800</xdr:colOff>
      <xdr:row>96</xdr:row>
      <xdr:rowOff>163182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37381"/>
          <a:ext cx="889000" cy="1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148425</xdr:rowOff>
    </xdr:from>
    <xdr:to>
      <xdr:col>41</xdr:col>
      <xdr:colOff>50800</xdr:colOff>
      <xdr:row>96</xdr:row>
      <xdr:rowOff>163182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07625"/>
          <a:ext cx="8890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122644</xdr:rowOff>
    </xdr:from>
    <xdr:to>
      <xdr:col>55</xdr:col>
      <xdr:colOff>50800</xdr:colOff>
      <xdr:row>95</xdr:row>
      <xdr:rowOff>52794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145521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44741</xdr:rowOff>
    </xdr:from>
    <xdr:to>
      <xdr:col>50</xdr:col>
      <xdr:colOff>165100</xdr:colOff>
      <xdr:row>96</xdr:row>
      <xdr:rowOff>146341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137468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9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98831</xdr:rowOff>
    </xdr:from>
    <xdr:to>
      <xdr:col>46</xdr:col>
      <xdr:colOff>38100</xdr:colOff>
      <xdr:row>96</xdr:row>
      <xdr:rowOff>28981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45508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112382</xdr:rowOff>
    </xdr:from>
    <xdr:to>
      <xdr:col>41</xdr:col>
      <xdr:colOff>101600</xdr:colOff>
      <xdr:row>97</xdr:row>
      <xdr:rowOff>42532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33659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97625</xdr:rowOff>
    </xdr:from>
    <xdr:to>
      <xdr:col>36</xdr:col>
      <xdr:colOff>165100</xdr:colOff>
      <xdr:row>97</xdr:row>
      <xdr:rowOff>27775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18902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4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107836</xdr:rowOff>
    </xdr:from>
    <xdr:to>
      <xdr:col>85</xdr:col>
      <xdr:colOff>127000</xdr:colOff>
      <xdr:row>38</xdr:row>
      <xdr:rowOff>170104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22936"/>
          <a:ext cx="838200" cy="6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170104</xdr:rowOff>
    </xdr:from>
    <xdr:to>
      <xdr:col>81</xdr:col>
      <xdr:colOff>50800</xdr:colOff>
      <xdr:row>39</xdr:row>
      <xdr:rowOff>20320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85204"/>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20320</xdr:rowOff>
    </xdr:from>
    <xdr:to>
      <xdr:col>76</xdr:col>
      <xdr:colOff>114300</xdr:colOff>
      <xdr:row>39</xdr:row>
      <xdr:rowOff>30175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06870"/>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30175</xdr:rowOff>
    </xdr:from>
    <xdr:to>
      <xdr:col>71</xdr:col>
      <xdr:colOff>177800</xdr:colOff>
      <xdr:row>39</xdr:row>
      <xdr:rowOff>38926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16725"/>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57036</xdr:rowOff>
    </xdr:from>
    <xdr:to>
      <xdr:col>85</xdr:col>
      <xdr:colOff>177800</xdr:colOff>
      <xdr:row>38</xdr:row>
      <xdr:rowOff>158636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16921</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119304</xdr:rowOff>
    </xdr:from>
    <xdr:to>
      <xdr:col>81</xdr:col>
      <xdr:colOff>101600</xdr:colOff>
      <xdr:row>39</xdr:row>
      <xdr:rowOff>49454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40581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140970</xdr:rowOff>
    </xdr:from>
    <xdr:to>
      <xdr:col>76</xdr:col>
      <xdr:colOff>165100</xdr:colOff>
      <xdr:row>39</xdr:row>
      <xdr:rowOff>71120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62247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4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150825</xdr:rowOff>
    </xdr:from>
    <xdr:to>
      <xdr:col>72</xdr:col>
      <xdr:colOff>38100</xdr:colOff>
      <xdr:row>39</xdr:row>
      <xdr:rowOff>80975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72102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5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159576</xdr:rowOff>
    </xdr:from>
    <xdr:to>
      <xdr:col>67</xdr:col>
      <xdr:colOff>101600</xdr:colOff>
      <xdr:row>39</xdr:row>
      <xdr:rowOff>89726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80853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94697</xdr:rowOff>
    </xdr:from>
    <xdr:to>
      <xdr:col>85</xdr:col>
      <xdr:colOff>127000</xdr:colOff>
      <xdr:row>76</xdr:row>
      <xdr:rowOff>110325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124897"/>
          <a:ext cx="838200" cy="1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94697</xdr:rowOff>
    </xdr:from>
    <xdr:to>
      <xdr:col>81</xdr:col>
      <xdr:colOff>50800</xdr:colOff>
      <xdr:row>76</xdr:row>
      <xdr:rowOff>122129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12489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105487</xdr:rowOff>
    </xdr:from>
    <xdr:to>
      <xdr:col>76</xdr:col>
      <xdr:colOff>114300</xdr:colOff>
      <xdr:row>76</xdr:row>
      <xdr:rowOff>122129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135687"/>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105487</xdr:rowOff>
    </xdr:from>
    <xdr:to>
      <xdr:col>71</xdr:col>
      <xdr:colOff>177800</xdr:colOff>
      <xdr:row>76</xdr:row>
      <xdr:rowOff>136950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135687"/>
          <a:ext cx="8890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59525</xdr:rowOff>
    </xdr:from>
    <xdr:to>
      <xdr:col>85</xdr:col>
      <xdr:colOff>177800</xdr:colOff>
      <xdr:row>76</xdr:row>
      <xdr:rowOff>161125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37952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43897</xdr:rowOff>
    </xdr:from>
    <xdr:to>
      <xdr:col>81</xdr:col>
      <xdr:colOff>101600</xdr:colOff>
      <xdr:row>76</xdr:row>
      <xdr:rowOff>145497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162024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71329</xdr:rowOff>
    </xdr:from>
    <xdr:to>
      <xdr:col>76</xdr:col>
      <xdr:colOff>165100</xdr:colOff>
      <xdr:row>77</xdr:row>
      <xdr:rowOff>1479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18005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7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54687</xdr:rowOff>
    </xdr:from>
    <xdr:to>
      <xdr:col>72</xdr:col>
      <xdr:colOff>38100</xdr:colOff>
      <xdr:row>76</xdr:row>
      <xdr:rowOff>156287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1364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8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86150</xdr:rowOff>
    </xdr:from>
    <xdr:to>
      <xdr:col>67</xdr:col>
      <xdr:colOff>101600</xdr:colOff>
      <xdr:row>77</xdr:row>
      <xdr:rowOff>16300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32826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8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92456</xdr:rowOff>
    </xdr:from>
    <xdr:to>
      <xdr:col>85</xdr:col>
      <xdr:colOff>127000</xdr:colOff>
      <xdr:row>95</xdr:row>
      <xdr:rowOff>45923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208756"/>
          <a:ext cx="838200" cy="1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45923</xdr:rowOff>
    </xdr:from>
    <xdr:to>
      <xdr:col>81</xdr:col>
      <xdr:colOff>50800</xdr:colOff>
      <xdr:row>97</xdr:row>
      <xdr:rowOff>58141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333673"/>
          <a:ext cx="889000" cy="3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58141</xdr:rowOff>
    </xdr:from>
    <xdr:to>
      <xdr:col>76</xdr:col>
      <xdr:colOff>114300</xdr:colOff>
      <xdr:row>97</xdr:row>
      <xdr:rowOff>144754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688791"/>
          <a:ext cx="889000" cy="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122492</xdr:rowOff>
    </xdr:from>
    <xdr:to>
      <xdr:col>71</xdr:col>
      <xdr:colOff>177800</xdr:colOff>
      <xdr:row>97</xdr:row>
      <xdr:rowOff>144754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238792"/>
          <a:ext cx="889000" cy="5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41656</xdr:rowOff>
    </xdr:from>
    <xdr:to>
      <xdr:col>85</xdr:col>
      <xdr:colOff>177800</xdr:colOff>
      <xdr:row>94</xdr:row>
      <xdr:rowOff>143256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1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64533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0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166573</xdr:rowOff>
    </xdr:from>
    <xdr:to>
      <xdr:col>81</xdr:col>
      <xdr:colOff>101600</xdr:colOff>
      <xdr:row>95</xdr:row>
      <xdr:rowOff>96723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2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113250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0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7341</xdr:rowOff>
    </xdr:from>
    <xdr:to>
      <xdr:col>76</xdr:col>
      <xdr:colOff>165100</xdr:colOff>
      <xdr:row>97</xdr:row>
      <xdr:rowOff>108941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93954</xdr:rowOff>
    </xdr:from>
    <xdr:to>
      <xdr:col>72</xdr:col>
      <xdr:colOff>38100</xdr:colOff>
      <xdr:row>98</xdr:row>
      <xdr:rowOff>24104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40631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71692</xdr:rowOff>
    </xdr:from>
    <xdr:to>
      <xdr:col>67</xdr:col>
      <xdr:colOff>101600</xdr:colOff>
      <xdr:row>95</xdr:row>
      <xdr:rowOff>1842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1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18369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59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36236</xdr:rowOff>
    </xdr:from>
    <xdr:to>
      <xdr:col>116</xdr:col>
      <xdr:colOff>63500</xdr:colOff>
      <xdr:row>37</xdr:row>
      <xdr:rowOff>38522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3798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38522</xdr:rowOff>
    </xdr:from>
    <xdr:to>
      <xdr:col>111</xdr:col>
      <xdr:colOff>177800</xdr:colOff>
      <xdr:row>38</xdr:row>
      <xdr:rowOff>1305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382172"/>
          <a:ext cx="889000" cy="1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1305</xdr:rowOff>
    </xdr:from>
    <xdr:to>
      <xdr:col>107</xdr:col>
      <xdr:colOff>50800</xdr:colOff>
      <xdr:row>38</xdr:row>
      <xdr:rowOff>5832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516405"/>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5832</xdr:rowOff>
    </xdr:from>
    <xdr:to>
      <xdr:col>102</xdr:col>
      <xdr:colOff>114300</xdr:colOff>
      <xdr:row>38</xdr:row>
      <xdr:rowOff>6517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52093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156886</xdr:rowOff>
    </xdr:from>
    <xdr:to>
      <xdr:col>116</xdr:col>
      <xdr:colOff>114300</xdr:colOff>
      <xdr:row>37</xdr:row>
      <xdr:rowOff>87036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8313</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18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159172</xdr:rowOff>
    </xdr:from>
    <xdr:to>
      <xdr:col>112</xdr:col>
      <xdr:colOff>38100</xdr:colOff>
      <xdr:row>37</xdr:row>
      <xdr:rowOff>89322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105849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10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121956</xdr:rowOff>
    </xdr:from>
    <xdr:to>
      <xdr:col>107</xdr:col>
      <xdr:colOff>101600</xdr:colOff>
      <xdr:row>38</xdr:row>
      <xdr:rowOff>52105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65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68633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126482</xdr:rowOff>
    </xdr:from>
    <xdr:to>
      <xdr:col>102</xdr:col>
      <xdr:colOff>165100</xdr:colOff>
      <xdr:row>38</xdr:row>
      <xdr:rowOff>56632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7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73159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24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127168</xdr:rowOff>
    </xdr:from>
    <xdr:to>
      <xdr:col>98</xdr:col>
      <xdr:colOff>38100</xdr:colOff>
      <xdr:row>38</xdr:row>
      <xdr:rowOff>57317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708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73845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4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23937</xdr:rowOff>
    </xdr:from>
    <xdr:to>
      <xdr:col>116</xdr:col>
      <xdr:colOff>63500</xdr:colOff>
      <xdr:row>56</xdr:row>
      <xdr:rowOff>113411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625137"/>
          <a:ext cx="838200" cy="8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113411</xdr:rowOff>
    </xdr:from>
    <xdr:to>
      <xdr:col>111</xdr:col>
      <xdr:colOff>177800</xdr:colOff>
      <xdr:row>57</xdr:row>
      <xdr:rowOff>59965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714611"/>
          <a:ext cx="889000" cy="1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59965</xdr:rowOff>
    </xdr:from>
    <xdr:to>
      <xdr:col>107</xdr:col>
      <xdr:colOff>50800</xdr:colOff>
      <xdr:row>57</xdr:row>
      <xdr:rowOff>61107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83261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21788</xdr:rowOff>
    </xdr:from>
    <xdr:to>
      <xdr:col>102</xdr:col>
      <xdr:colOff>114300</xdr:colOff>
      <xdr:row>57</xdr:row>
      <xdr:rowOff>61107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794438"/>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144587</xdr:rowOff>
    </xdr:from>
    <xdr:to>
      <xdr:col>116</xdr:col>
      <xdr:colOff>114300</xdr:colOff>
      <xdr:row>56</xdr:row>
      <xdr:rowOff>74737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5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167464</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42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62611</xdr:rowOff>
    </xdr:from>
    <xdr:to>
      <xdr:col>112</xdr:col>
      <xdr:colOff>38100</xdr:colOff>
      <xdr:row>56</xdr:row>
      <xdr:rowOff>164211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6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9288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43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9165</xdr:rowOff>
    </xdr:from>
    <xdr:to>
      <xdr:col>107</xdr:col>
      <xdr:colOff>101600</xdr:colOff>
      <xdr:row>57</xdr:row>
      <xdr:rowOff>110765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127292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10307</xdr:rowOff>
    </xdr:from>
    <xdr:to>
      <xdr:col>102</xdr:col>
      <xdr:colOff>165100</xdr:colOff>
      <xdr:row>57</xdr:row>
      <xdr:rowOff>111907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7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128434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5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142438</xdr:rowOff>
    </xdr:from>
    <xdr:to>
      <xdr:col>98</xdr:col>
      <xdr:colOff>38100</xdr:colOff>
      <xdr:row>57</xdr:row>
      <xdr:rowOff>72588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4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89115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1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100915</xdr:rowOff>
    </xdr:from>
    <xdr:to>
      <xdr:col>116</xdr:col>
      <xdr:colOff>63500</xdr:colOff>
      <xdr:row>77</xdr:row>
      <xdr:rowOff>143472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02565"/>
          <a:ext cx="8382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132462</xdr:rowOff>
    </xdr:from>
    <xdr:to>
      <xdr:col>111</xdr:col>
      <xdr:colOff>177800</xdr:colOff>
      <xdr:row>77</xdr:row>
      <xdr:rowOff>143472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34112"/>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132462</xdr:rowOff>
    </xdr:from>
    <xdr:to>
      <xdr:col>107</xdr:col>
      <xdr:colOff>50800</xdr:colOff>
      <xdr:row>77</xdr:row>
      <xdr:rowOff>169151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34112"/>
          <a:ext cx="8890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169151</xdr:rowOff>
    </xdr:from>
    <xdr:to>
      <xdr:col>102</xdr:col>
      <xdr:colOff>114300</xdr:colOff>
      <xdr:row>78</xdr:row>
      <xdr:rowOff>99276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70801"/>
          <a:ext cx="889000" cy="10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50115</xdr:rowOff>
    </xdr:from>
    <xdr:to>
      <xdr:col>116</xdr:col>
      <xdr:colOff>114300</xdr:colOff>
      <xdr:row>77</xdr:row>
      <xdr:rowOff>151715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28542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92672</xdr:rowOff>
    </xdr:from>
    <xdr:to>
      <xdr:col>112</xdr:col>
      <xdr:colOff>38100</xdr:colOff>
      <xdr:row>78</xdr:row>
      <xdr:rowOff>22822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13949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81662</xdr:rowOff>
    </xdr:from>
    <xdr:to>
      <xdr:col>107</xdr:col>
      <xdr:colOff>101600</xdr:colOff>
      <xdr:row>78</xdr:row>
      <xdr:rowOff>11812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2939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118351</xdr:rowOff>
    </xdr:from>
    <xdr:to>
      <xdr:col>102</xdr:col>
      <xdr:colOff>165100</xdr:colOff>
      <xdr:row>78</xdr:row>
      <xdr:rowOff>48501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39628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48476</xdr:rowOff>
    </xdr:from>
    <xdr:to>
      <xdr:col>98</xdr:col>
      <xdr:colOff>38100</xdr:colOff>
      <xdr:row>78</xdr:row>
      <xdr:rowOff>150076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4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141203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5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各種平均を下回っているものの、人件費では各種平均を上回っている。市民サービスの低下を招かないよう注意しながら、時間外勤務手当の抑制、会計年度任用職員の適正な人員配置等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92,552</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12,002</a:t>
          </a:r>
          <a:r>
            <a:rPr kumimoji="1" lang="ja-JP" altLang="en-US" sz="1300">
              <a:latin typeface="ＭＳ Ｐゴシック" panose="020B0600070205080204" pitchFamily="50" charset="-128"/>
              <a:ea typeface="ＭＳ Ｐゴシック" panose="020B0600070205080204" pitchFamily="50" charset="-128"/>
            </a:rPr>
            <a:t>円の増加となった。プレミアム付商品券をはじめとした新型コロナウイルス対策事業やふるさと納税関連経費の増加によるものであるが、引き続き、その他の経費縮減に努める。</a:t>
          </a:r>
        </a:p>
        <a:p>
          <a:r>
            <a:rPr kumimoji="1" lang="ja-JP" altLang="en-US" sz="1300">
              <a:latin typeface="ＭＳ Ｐゴシック" panose="020B0600070205080204" pitchFamily="50" charset="-128"/>
              <a:ea typeface="ＭＳ Ｐゴシック" panose="020B0600070205080204" pitchFamily="50" charset="-128"/>
            </a:rPr>
            <a:t>・扶助費は、コロナ対策事業として実施した子育て世帯への臨時特別給付金事業ほかの影響で</a:t>
          </a:r>
          <a:r>
            <a:rPr kumimoji="1" lang="en-US" altLang="ja-JP" sz="1300">
              <a:latin typeface="ＭＳ Ｐゴシック" panose="020B0600070205080204" pitchFamily="50" charset="-128"/>
              <a:ea typeface="ＭＳ Ｐゴシック" panose="020B0600070205080204" pitchFamily="50" charset="-128"/>
            </a:rPr>
            <a:t>24,209</a:t>
          </a:r>
          <a:r>
            <a:rPr kumimoji="1" lang="ja-JP" altLang="en-US" sz="1300">
              <a:latin typeface="ＭＳ Ｐゴシック" panose="020B0600070205080204" pitchFamily="50" charset="-128"/>
              <a:ea typeface="ＭＳ Ｐゴシック" panose="020B0600070205080204" pitchFamily="50" charset="-128"/>
            </a:rPr>
            <a:t>円の増加となった。コロナ下で顕在化した生活困窮世帯等への支援などが継続的に必要になるが、真に必要な支援が確実に届く施策となるよう努める。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99,759</a:t>
          </a:r>
          <a:r>
            <a:rPr kumimoji="1" lang="ja-JP" altLang="en-US" sz="1300">
              <a:latin typeface="ＭＳ Ｐゴシック" panose="020B0600070205080204" pitchFamily="50" charset="-128"/>
              <a:ea typeface="ＭＳ Ｐゴシック" panose="020B0600070205080204" pitchFamily="50" charset="-128"/>
            </a:rPr>
            <a:t>円となった。前年度と比較して</a:t>
          </a:r>
          <a:r>
            <a:rPr kumimoji="1" lang="en-US" altLang="ja-JP" sz="1300">
              <a:latin typeface="ＭＳ Ｐゴシック" panose="020B0600070205080204" pitchFamily="50" charset="-128"/>
              <a:ea typeface="ＭＳ Ｐゴシック" panose="020B0600070205080204" pitchFamily="50" charset="-128"/>
            </a:rPr>
            <a:t>99,932</a:t>
          </a:r>
          <a:r>
            <a:rPr kumimoji="1" lang="ja-JP" altLang="en-US" sz="1300">
              <a:latin typeface="ＭＳ Ｐゴシック" panose="020B0600070205080204" pitchFamily="50" charset="-128"/>
              <a:ea typeface="ＭＳ Ｐゴシック" panose="020B0600070205080204" pitchFamily="50" charset="-128"/>
            </a:rPr>
            <a:t>円減少したが、国が新型コロナウイルス対策として１人あたり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万円を給付した特別定額給付金の皆減が大きく影響した。しかし、依然、各平均値と比較して高い値となっており、積極的に整備してきた下水道事業会計への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多額の補助金、　上伊那広域連合や伊那中央行政組合による広域行政（ごみ処理、病院事業など）に係る負担が多額となっていることが要因である。関係団体と連携を図りながら、経営の健全化や負担の適正化等を求めていく。</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57,343</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20,866</a:t>
          </a:r>
          <a:r>
            <a:rPr kumimoji="1" lang="ja-JP" altLang="en-US" sz="1300">
              <a:latin typeface="ＭＳ Ｐゴシック" panose="020B0600070205080204" pitchFamily="50" charset="-128"/>
              <a:ea typeface="ＭＳ Ｐゴシック" panose="020B0600070205080204" pitchFamily="50" charset="-128"/>
            </a:rPr>
            <a:t>円の増加となった。市営住宅や保育園の更新等、必要な大型事業が集中したものである。今後も、更新整備や修繕による施設の長寿命化を適切に組み合わせ、維持管理費用の削減につなげていく。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66,528
64,740
667.93
45,397,563
44,103,333
925,067
21,844,092
30,305,798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166218</xdr:rowOff>
    </xdr:from>
    <xdr:to>
      <xdr:col>24</xdr:col>
      <xdr:colOff>63500</xdr:colOff>
      <xdr:row>35</xdr:row>
      <xdr:rowOff>171247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6696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151587</xdr:rowOff>
    </xdr:from>
    <xdr:to>
      <xdr:col>19</xdr:col>
      <xdr:colOff>177800</xdr:colOff>
      <xdr:row>35</xdr:row>
      <xdr:rowOff>166218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52337"/>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151587</xdr:rowOff>
    </xdr:from>
    <xdr:to>
      <xdr:col>15</xdr:col>
      <xdr:colOff>50800</xdr:colOff>
      <xdr:row>36</xdr:row>
      <xdr:rowOff>27229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52337"/>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165760</xdr:rowOff>
    </xdr:from>
    <xdr:to>
      <xdr:col>10</xdr:col>
      <xdr:colOff>114300</xdr:colOff>
      <xdr:row>36</xdr:row>
      <xdr:rowOff>27229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66510"/>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120447</xdr:rowOff>
    </xdr:from>
    <xdr:to>
      <xdr:col>24</xdr:col>
      <xdr:colOff>114300</xdr:colOff>
      <xdr:row>36</xdr:row>
      <xdr:rowOff>50597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98874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115418</xdr:rowOff>
    </xdr:from>
    <xdr:to>
      <xdr:col>20</xdr:col>
      <xdr:colOff>38100</xdr:colOff>
      <xdr:row>36</xdr:row>
      <xdr:rowOff>45568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36695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100787</xdr:rowOff>
    </xdr:from>
    <xdr:to>
      <xdr:col>15</xdr:col>
      <xdr:colOff>101600</xdr:colOff>
      <xdr:row>36</xdr:row>
      <xdr:rowOff>30937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22064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9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147879</xdr:rowOff>
    </xdr:from>
    <xdr:to>
      <xdr:col>10</xdr:col>
      <xdr:colOff>165100</xdr:colOff>
      <xdr:row>36</xdr:row>
      <xdr:rowOff>78029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69156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114960</xdr:rowOff>
    </xdr:from>
    <xdr:to>
      <xdr:col>6</xdr:col>
      <xdr:colOff>38100</xdr:colOff>
      <xdr:row>36</xdr:row>
      <xdr:rowOff>45110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36237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41768</xdr:rowOff>
    </xdr:from>
    <xdr:to>
      <xdr:col>24</xdr:col>
      <xdr:colOff>63500</xdr:colOff>
      <xdr:row>53</xdr:row>
      <xdr:rowOff>143167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614268"/>
          <a:ext cx="838200" cy="6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41768</xdr:rowOff>
    </xdr:from>
    <xdr:to>
      <xdr:col>19</xdr:col>
      <xdr:colOff>177800</xdr:colOff>
      <xdr:row>55</xdr:row>
      <xdr:rowOff>84066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614268"/>
          <a:ext cx="889000" cy="8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84066</xdr:rowOff>
    </xdr:from>
    <xdr:to>
      <xdr:col>15</xdr:col>
      <xdr:colOff>50800</xdr:colOff>
      <xdr:row>56</xdr:row>
      <xdr:rowOff>49357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13816"/>
          <a:ext cx="889000" cy="1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66937</xdr:rowOff>
    </xdr:from>
    <xdr:to>
      <xdr:col>10</xdr:col>
      <xdr:colOff>114300</xdr:colOff>
      <xdr:row>56</xdr:row>
      <xdr:rowOff>49357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325237"/>
          <a:ext cx="889000" cy="3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92367</xdr:rowOff>
    </xdr:from>
    <xdr:to>
      <xdr:col>24</xdr:col>
      <xdr:colOff>114300</xdr:colOff>
      <xdr:row>54</xdr:row>
      <xdr:rowOff>22517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115244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03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162418</xdr:rowOff>
    </xdr:from>
    <xdr:to>
      <xdr:col>20</xdr:col>
      <xdr:colOff>38100</xdr:colOff>
      <xdr:row>50</xdr:row>
      <xdr:rowOff>92568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5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109095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33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33266</xdr:rowOff>
    </xdr:from>
    <xdr:to>
      <xdr:col>15</xdr:col>
      <xdr:colOff>101600</xdr:colOff>
      <xdr:row>55</xdr:row>
      <xdr:rowOff>134866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6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151393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170007</xdr:rowOff>
    </xdr:from>
    <xdr:to>
      <xdr:col>10</xdr:col>
      <xdr:colOff>165100</xdr:colOff>
      <xdr:row>56</xdr:row>
      <xdr:rowOff>100157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116684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16137</xdr:rowOff>
    </xdr:from>
    <xdr:to>
      <xdr:col>6</xdr:col>
      <xdr:colOff>38100</xdr:colOff>
      <xdr:row>54</xdr:row>
      <xdr:rowOff>117737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2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134264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04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164824</xdr:rowOff>
    </xdr:from>
    <xdr:to>
      <xdr:col>24</xdr:col>
      <xdr:colOff>63500</xdr:colOff>
      <xdr:row>77</xdr:row>
      <xdr:rowOff>29928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23574"/>
          <a:ext cx="838200" cy="20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29928</xdr:rowOff>
    </xdr:from>
    <xdr:to>
      <xdr:col>19</xdr:col>
      <xdr:colOff>177800</xdr:colOff>
      <xdr:row>78</xdr:row>
      <xdr:rowOff>74332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1578"/>
          <a:ext cx="889000" cy="2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128731</xdr:rowOff>
    </xdr:from>
    <xdr:to>
      <xdr:col>20</xdr:col>
      <xdr:colOff>38100</xdr:colOff>
      <xdr:row>76</xdr:row>
      <xdr:rowOff>58880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75408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47062</xdr:rowOff>
    </xdr:from>
    <xdr:to>
      <xdr:col>15</xdr:col>
      <xdr:colOff>50800</xdr:colOff>
      <xdr:row>78</xdr:row>
      <xdr:rowOff>74332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20162"/>
          <a:ext cx="889000" cy="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15388</xdr:rowOff>
    </xdr:from>
    <xdr:to>
      <xdr:col>15</xdr:col>
      <xdr:colOff>101600</xdr:colOff>
      <xdr:row>76</xdr:row>
      <xdr:rowOff>116988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133516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47062</xdr:rowOff>
    </xdr:from>
    <xdr:to>
      <xdr:col>10</xdr:col>
      <xdr:colOff>114300</xdr:colOff>
      <xdr:row>78</xdr:row>
      <xdr:rowOff>143140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20162"/>
          <a:ext cx="889000" cy="9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75499</xdr:rowOff>
    </xdr:from>
    <xdr:to>
      <xdr:col>10</xdr:col>
      <xdr:colOff>165100</xdr:colOff>
      <xdr:row>77</xdr:row>
      <xdr:rowOff>5649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22177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74519</xdr:rowOff>
    </xdr:from>
    <xdr:to>
      <xdr:col>6</xdr:col>
      <xdr:colOff>38100</xdr:colOff>
      <xdr:row>77</xdr:row>
      <xdr:rowOff>4669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21197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114024</xdr:rowOff>
    </xdr:from>
    <xdr:to>
      <xdr:col>24</xdr:col>
      <xdr:colOff>114300</xdr:colOff>
      <xdr:row>76</xdr:row>
      <xdr:rowOff>44174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92451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5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150578</xdr:rowOff>
    </xdr:from>
    <xdr:to>
      <xdr:col>20</xdr:col>
      <xdr:colOff>38100</xdr:colOff>
      <xdr:row>77</xdr:row>
      <xdr:rowOff>80728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71855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7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23532</xdr:rowOff>
    </xdr:from>
    <xdr:to>
      <xdr:col>15</xdr:col>
      <xdr:colOff>101600</xdr:colOff>
      <xdr:row>78</xdr:row>
      <xdr:rowOff>125132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9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116259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8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167712</xdr:rowOff>
    </xdr:from>
    <xdr:to>
      <xdr:col>10</xdr:col>
      <xdr:colOff>165100</xdr:colOff>
      <xdr:row>78</xdr:row>
      <xdr:rowOff>97862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88989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92340</xdr:rowOff>
    </xdr:from>
    <xdr:to>
      <xdr:col>6</xdr:col>
      <xdr:colOff>38100</xdr:colOff>
      <xdr:row>79</xdr:row>
      <xdr:rowOff>22490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13617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5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81635</xdr:rowOff>
    </xdr:from>
    <xdr:to>
      <xdr:col>24</xdr:col>
      <xdr:colOff>63500</xdr:colOff>
      <xdr:row>97</xdr:row>
      <xdr:rowOff>35573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40835"/>
          <a:ext cx="838200" cy="1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35573</xdr:rowOff>
    </xdr:from>
    <xdr:to>
      <xdr:col>19</xdr:col>
      <xdr:colOff>177800</xdr:colOff>
      <xdr:row>97</xdr:row>
      <xdr:rowOff>55183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66223"/>
          <a:ext cx="889000" cy="1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115159</xdr:rowOff>
    </xdr:from>
    <xdr:to>
      <xdr:col>15</xdr:col>
      <xdr:colOff>50800</xdr:colOff>
      <xdr:row>97</xdr:row>
      <xdr:rowOff>55183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574359"/>
          <a:ext cx="889000" cy="11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78239</xdr:rowOff>
    </xdr:from>
    <xdr:to>
      <xdr:col>10</xdr:col>
      <xdr:colOff>114300</xdr:colOff>
      <xdr:row>96</xdr:row>
      <xdr:rowOff>115159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37439"/>
          <a:ext cx="8890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30835</xdr:rowOff>
    </xdr:from>
    <xdr:to>
      <xdr:col>24</xdr:col>
      <xdr:colOff>114300</xdr:colOff>
      <xdr:row>96</xdr:row>
      <xdr:rowOff>132435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9262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156223</xdr:rowOff>
    </xdr:from>
    <xdr:to>
      <xdr:col>20</xdr:col>
      <xdr:colOff>38100</xdr:colOff>
      <xdr:row>97</xdr:row>
      <xdr:rowOff>86373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4383</xdr:rowOff>
    </xdr:from>
    <xdr:to>
      <xdr:col>15</xdr:col>
      <xdr:colOff>101600</xdr:colOff>
      <xdr:row>97</xdr:row>
      <xdr:rowOff>105983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122510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64359</xdr:rowOff>
    </xdr:from>
    <xdr:to>
      <xdr:col>10</xdr:col>
      <xdr:colOff>165100</xdr:colOff>
      <xdr:row>96</xdr:row>
      <xdr:rowOff>165959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11036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27439</xdr:rowOff>
    </xdr:from>
    <xdr:to>
      <xdr:col>6</xdr:col>
      <xdr:colOff>38100</xdr:colOff>
      <xdr:row>96</xdr:row>
      <xdr:rowOff>129039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145566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159588</xdr:rowOff>
    </xdr:from>
    <xdr:to>
      <xdr:col>55</xdr:col>
      <xdr:colOff>0</xdr:colOff>
      <xdr:row>37</xdr:row>
      <xdr:rowOff>144729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5817438"/>
          <a:ext cx="838200" cy="67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159588</xdr:rowOff>
    </xdr:from>
    <xdr:to>
      <xdr:col>50</xdr:col>
      <xdr:colOff>114300</xdr:colOff>
      <xdr:row>33</xdr:row>
      <xdr:rowOff>169189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81743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169189</xdr:rowOff>
    </xdr:from>
    <xdr:to>
      <xdr:col>45</xdr:col>
      <xdr:colOff>177800</xdr:colOff>
      <xdr:row>37</xdr:row>
      <xdr:rowOff>160731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827039"/>
          <a:ext cx="889000" cy="6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152959</xdr:rowOff>
    </xdr:from>
    <xdr:to>
      <xdr:col>41</xdr:col>
      <xdr:colOff>50800</xdr:colOff>
      <xdr:row>37</xdr:row>
      <xdr:rowOff>160731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9660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93929</xdr:rowOff>
    </xdr:from>
    <xdr:to>
      <xdr:col>55</xdr:col>
      <xdr:colOff>50800</xdr:colOff>
      <xdr:row>38</xdr:row>
      <xdr:rowOff>24079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116806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108788</xdr:rowOff>
    </xdr:from>
    <xdr:to>
      <xdr:col>50</xdr:col>
      <xdr:colOff>165100</xdr:colOff>
      <xdr:row>34</xdr:row>
      <xdr:rowOff>38938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7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55465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54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118389</xdr:rowOff>
    </xdr:from>
    <xdr:to>
      <xdr:col>46</xdr:col>
      <xdr:colOff>38100</xdr:colOff>
      <xdr:row>34</xdr:row>
      <xdr:rowOff>48539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7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65066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5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109931</xdr:rowOff>
    </xdr:from>
    <xdr:to>
      <xdr:col>41</xdr:col>
      <xdr:colOff>101600</xdr:colOff>
      <xdr:row>38</xdr:row>
      <xdr:rowOff>40081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31208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102159</xdr:rowOff>
    </xdr:from>
    <xdr:to>
      <xdr:col>36</xdr:col>
      <xdr:colOff>165100</xdr:colOff>
      <xdr:row>38</xdr:row>
      <xdr:rowOff>32309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23436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64884</xdr:rowOff>
    </xdr:from>
    <xdr:to>
      <xdr:col>55</xdr:col>
      <xdr:colOff>0</xdr:colOff>
      <xdr:row>57</xdr:row>
      <xdr:rowOff>83579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37534"/>
          <a:ext cx="8382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83579</xdr:rowOff>
    </xdr:from>
    <xdr:to>
      <xdr:col>50</xdr:col>
      <xdr:colOff>114300</xdr:colOff>
      <xdr:row>57</xdr:row>
      <xdr:rowOff>98234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56229"/>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76429</xdr:rowOff>
    </xdr:from>
    <xdr:to>
      <xdr:col>45</xdr:col>
      <xdr:colOff>177800</xdr:colOff>
      <xdr:row>57</xdr:row>
      <xdr:rowOff>98234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49079"/>
          <a:ext cx="889000" cy="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76429</xdr:rowOff>
    </xdr:from>
    <xdr:to>
      <xdr:col>41</xdr:col>
      <xdr:colOff>50800</xdr:colOff>
      <xdr:row>57</xdr:row>
      <xdr:rowOff>144120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49079"/>
          <a:ext cx="889000" cy="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14084</xdr:rowOff>
    </xdr:from>
    <xdr:to>
      <xdr:col>55</xdr:col>
      <xdr:colOff>50800</xdr:colOff>
      <xdr:row>57</xdr:row>
      <xdr:rowOff>115684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8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163961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32779</xdr:rowOff>
    </xdr:from>
    <xdr:to>
      <xdr:col>50</xdr:col>
      <xdr:colOff>165100</xdr:colOff>
      <xdr:row>57</xdr:row>
      <xdr:rowOff>134379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125506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8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47434</xdr:rowOff>
    </xdr:from>
    <xdr:to>
      <xdr:col>46</xdr:col>
      <xdr:colOff>38100</xdr:colOff>
      <xdr:row>57</xdr:row>
      <xdr:rowOff>149034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140161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1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25629</xdr:rowOff>
    </xdr:from>
    <xdr:to>
      <xdr:col>41</xdr:col>
      <xdr:colOff>101600</xdr:colOff>
      <xdr:row>57</xdr:row>
      <xdr:rowOff>127229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143756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93320</xdr:rowOff>
    </xdr:from>
    <xdr:to>
      <xdr:col>36</xdr:col>
      <xdr:colOff>165100</xdr:colOff>
      <xdr:row>58</xdr:row>
      <xdr:rowOff>23470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14597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158045</xdr:rowOff>
    </xdr:from>
    <xdr:to>
      <xdr:col>55</xdr:col>
      <xdr:colOff>0</xdr:colOff>
      <xdr:row>71</xdr:row>
      <xdr:rowOff>15570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159545"/>
          <a:ext cx="8382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158045</xdr:rowOff>
    </xdr:from>
    <xdr:to>
      <xdr:col>50</xdr:col>
      <xdr:colOff>114300</xdr:colOff>
      <xdr:row>76</xdr:row>
      <xdr:rowOff>57556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159545"/>
          <a:ext cx="889000" cy="92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57556</xdr:rowOff>
    </xdr:from>
    <xdr:to>
      <xdr:col>45</xdr:col>
      <xdr:colOff>177800</xdr:colOff>
      <xdr:row>77</xdr:row>
      <xdr:rowOff>31192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87756"/>
          <a:ext cx="889000" cy="1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142348</xdr:rowOff>
    </xdr:from>
    <xdr:to>
      <xdr:col>41</xdr:col>
      <xdr:colOff>50800</xdr:colOff>
      <xdr:row>77</xdr:row>
      <xdr:rowOff>31192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72548"/>
          <a:ext cx="889000" cy="6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136220</xdr:rowOff>
    </xdr:from>
    <xdr:to>
      <xdr:col>55</xdr:col>
      <xdr:colOff>50800</xdr:colOff>
      <xdr:row>71</xdr:row>
      <xdr:rowOff>66370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13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89247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09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107245</xdr:rowOff>
    </xdr:from>
    <xdr:to>
      <xdr:col>50</xdr:col>
      <xdr:colOff>165100</xdr:colOff>
      <xdr:row>71</xdr:row>
      <xdr:rowOff>37395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10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53922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188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6756</xdr:rowOff>
    </xdr:from>
    <xdr:to>
      <xdr:col>46</xdr:col>
      <xdr:colOff>38100</xdr:colOff>
      <xdr:row>76</xdr:row>
      <xdr:rowOff>108356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124883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151842</xdr:rowOff>
    </xdr:from>
    <xdr:to>
      <xdr:col>41</xdr:col>
      <xdr:colOff>101600</xdr:colOff>
      <xdr:row>77</xdr:row>
      <xdr:rowOff>81992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98518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91548</xdr:rowOff>
    </xdr:from>
    <xdr:to>
      <xdr:col>36</xdr:col>
      <xdr:colOff>165100</xdr:colOff>
      <xdr:row>77</xdr:row>
      <xdr:rowOff>21698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38225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8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160038</xdr:rowOff>
    </xdr:from>
    <xdr:to>
      <xdr:col>55</xdr:col>
      <xdr:colOff>0</xdr:colOff>
      <xdr:row>96</xdr:row>
      <xdr:rowOff>18549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47788"/>
          <a:ext cx="8382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160038</xdr:rowOff>
    </xdr:from>
    <xdr:to>
      <xdr:col>50</xdr:col>
      <xdr:colOff>114300</xdr:colOff>
      <xdr:row>96</xdr:row>
      <xdr:rowOff>112474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47788"/>
          <a:ext cx="889000" cy="12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112474</xdr:rowOff>
    </xdr:from>
    <xdr:to>
      <xdr:col>45</xdr:col>
      <xdr:colOff>177800</xdr:colOff>
      <xdr:row>96</xdr:row>
      <xdr:rowOff>154422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71674"/>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127729</xdr:rowOff>
    </xdr:from>
    <xdr:to>
      <xdr:col>41</xdr:col>
      <xdr:colOff>50800</xdr:colOff>
      <xdr:row>96</xdr:row>
      <xdr:rowOff>154422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86929"/>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139199</xdr:rowOff>
    </xdr:from>
    <xdr:to>
      <xdr:col>55</xdr:col>
      <xdr:colOff>50800</xdr:colOff>
      <xdr:row>96</xdr:row>
      <xdr:rowOff>69349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162076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7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109238</xdr:rowOff>
    </xdr:from>
    <xdr:to>
      <xdr:col>50</xdr:col>
      <xdr:colOff>165100</xdr:colOff>
      <xdr:row>96</xdr:row>
      <xdr:rowOff>39388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9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55915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17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61674</xdr:rowOff>
    </xdr:from>
    <xdr:to>
      <xdr:col>46</xdr:col>
      <xdr:colOff>38100</xdr:colOff>
      <xdr:row>96</xdr:row>
      <xdr:rowOff>163274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2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8351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2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103622</xdr:rowOff>
    </xdr:from>
    <xdr:to>
      <xdr:col>41</xdr:col>
      <xdr:colOff>101600</xdr:colOff>
      <xdr:row>97</xdr:row>
      <xdr:rowOff>33772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50299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33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76929</xdr:rowOff>
    </xdr:from>
    <xdr:to>
      <xdr:col>36</xdr:col>
      <xdr:colOff>165100</xdr:colOff>
      <xdr:row>97</xdr:row>
      <xdr:rowOff>7079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23606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107049</xdr:rowOff>
    </xdr:from>
    <xdr:to>
      <xdr:col>85</xdr:col>
      <xdr:colOff>127000</xdr:colOff>
      <xdr:row>38</xdr:row>
      <xdr:rowOff>141529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622149"/>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107049</xdr:rowOff>
    </xdr:from>
    <xdr:to>
      <xdr:col>81</xdr:col>
      <xdr:colOff>50800</xdr:colOff>
      <xdr:row>38</xdr:row>
      <xdr:rowOff>110401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22149"/>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66281</xdr:rowOff>
    </xdr:from>
    <xdr:to>
      <xdr:col>76</xdr:col>
      <xdr:colOff>114300</xdr:colOff>
      <xdr:row>38</xdr:row>
      <xdr:rowOff>110401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81381"/>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119431</xdr:rowOff>
    </xdr:from>
    <xdr:to>
      <xdr:col>71</xdr:col>
      <xdr:colOff>177800</xdr:colOff>
      <xdr:row>38</xdr:row>
      <xdr:rowOff>66281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63081"/>
          <a:ext cx="8890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90729</xdr:rowOff>
    </xdr:from>
    <xdr:to>
      <xdr:col>85</xdr:col>
      <xdr:colOff>177800</xdr:colOff>
      <xdr:row>39</xdr:row>
      <xdr:rowOff>20879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5656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56249</xdr:rowOff>
    </xdr:from>
    <xdr:to>
      <xdr:col>81</xdr:col>
      <xdr:colOff>101600</xdr:colOff>
      <xdr:row>38</xdr:row>
      <xdr:rowOff>157849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7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148976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6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59601</xdr:rowOff>
    </xdr:from>
    <xdr:to>
      <xdr:col>76</xdr:col>
      <xdr:colOff>165100</xdr:colOff>
      <xdr:row>38</xdr:row>
      <xdr:rowOff>161201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152328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6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15481</xdr:rowOff>
    </xdr:from>
    <xdr:to>
      <xdr:col>72</xdr:col>
      <xdr:colOff>38100</xdr:colOff>
      <xdr:row>38</xdr:row>
      <xdr:rowOff>117081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108208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68631</xdr:rowOff>
    </xdr:from>
    <xdr:to>
      <xdr:col>67</xdr:col>
      <xdr:colOff>101600</xdr:colOff>
      <xdr:row>37</xdr:row>
      <xdr:rowOff>170231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160796</xdr:rowOff>
    </xdr:from>
    <xdr:to>
      <xdr:col>85</xdr:col>
      <xdr:colOff>127000</xdr:colOff>
      <xdr:row>56</xdr:row>
      <xdr:rowOff>143211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590546"/>
          <a:ext cx="838200" cy="1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99923</xdr:rowOff>
    </xdr:from>
    <xdr:to>
      <xdr:col>81</xdr:col>
      <xdr:colOff>50800</xdr:colOff>
      <xdr:row>56</xdr:row>
      <xdr:rowOff>143211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529673"/>
          <a:ext cx="889000" cy="2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99923</xdr:rowOff>
    </xdr:from>
    <xdr:to>
      <xdr:col>76</xdr:col>
      <xdr:colOff>114300</xdr:colOff>
      <xdr:row>56</xdr:row>
      <xdr:rowOff>162250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529673"/>
          <a:ext cx="889000" cy="23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55510</xdr:rowOff>
    </xdr:from>
    <xdr:to>
      <xdr:col>71</xdr:col>
      <xdr:colOff>177800</xdr:colOff>
      <xdr:row>56</xdr:row>
      <xdr:rowOff>162250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656710"/>
          <a:ext cx="889000" cy="10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109996</xdr:rowOff>
    </xdr:from>
    <xdr:to>
      <xdr:col>85</xdr:col>
      <xdr:colOff>177800</xdr:colOff>
      <xdr:row>56</xdr:row>
      <xdr:rowOff>40146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5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132873</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39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92411</xdr:rowOff>
    </xdr:from>
    <xdr:to>
      <xdr:col>81</xdr:col>
      <xdr:colOff>101600</xdr:colOff>
      <xdr:row>57</xdr:row>
      <xdr:rowOff>22561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9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13688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78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49123</xdr:rowOff>
    </xdr:from>
    <xdr:to>
      <xdr:col>76</xdr:col>
      <xdr:colOff>165100</xdr:colOff>
      <xdr:row>55</xdr:row>
      <xdr:rowOff>150723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167250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111450</xdr:rowOff>
    </xdr:from>
    <xdr:to>
      <xdr:col>72</xdr:col>
      <xdr:colOff>38100</xdr:colOff>
      <xdr:row>57</xdr:row>
      <xdr:rowOff>41600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32727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0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4710</xdr:rowOff>
    </xdr:from>
    <xdr:to>
      <xdr:col>67</xdr:col>
      <xdr:colOff>101600</xdr:colOff>
      <xdr:row>56</xdr:row>
      <xdr:rowOff>106310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122837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3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107835</xdr:rowOff>
    </xdr:from>
    <xdr:to>
      <xdr:col>85</xdr:col>
      <xdr:colOff>127000</xdr:colOff>
      <xdr:row>78</xdr:row>
      <xdr:rowOff>170104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480935"/>
          <a:ext cx="838200" cy="6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170104</xdr:rowOff>
    </xdr:from>
    <xdr:to>
      <xdr:col>81</xdr:col>
      <xdr:colOff>50800</xdr:colOff>
      <xdr:row>79</xdr:row>
      <xdr:rowOff>20320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43204"/>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20320</xdr:rowOff>
    </xdr:from>
    <xdr:to>
      <xdr:col>76</xdr:col>
      <xdr:colOff>114300</xdr:colOff>
      <xdr:row>79</xdr:row>
      <xdr:rowOff>30175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64870"/>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30175</xdr:rowOff>
    </xdr:from>
    <xdr:to>
      <xdr:col>71</xdr:col>
      <xdr:colOff>177800</xdr:colOff>
      <xdr:row>79</xdr:row>
      <xdr:rowOff>38925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74725"/>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57035</xdr:rowOff>
    </xdr:from>
    <xdr:to>
      <xdr:col>85</xdr:col>
      <xdr:colOff>177800</xdr:colOff>
      <xdr:row>78</xdr:row>
      <xdr:rowOff>158635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16895</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119304</xdr:rowOff>
    </xdr:from>
    <xdr:to>
      <xdr:col>81</xdr:col>
      <xdr:colOff>101600</xdr:colOff>
      <xdr:row>79</xdr:row>
      <xdr:rowOff>49454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40581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58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140970</xdr:rowOff>
    </xdr:from>
    <xdr:to>
      <xdr:col>76</xdr:col>
      <xdr:colOff>165100</xdr:colOff>
      <xdr:row>79</xdr:row>
      <xdr:rowOff>71120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62247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0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150825</xdr:rowOff>
    </xdr:from>
    <xdr:to>
      <xdr:col>72</xdr:col>
      <xdr:colOff>38100</xdr:colOff>
      <xdr:row>79</xdr:row>
      <xdr:rowOff>80975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72102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6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159575</xdr:rowOff>
    </xdr:from>
    <xdr:to>
      <xdr:col>67</xdr:col>
      <xdr:colOff>101600</xdr:colOff>
      <xdr:row>79</xdr:row>
      <xdr:rowOff>89725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80852</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2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94498</xdr:rowOff>
    </xdr:from>
    <xdr:to>
      <xdr:col>85</xdr:col>
      <xdr:colOff>127000</xdr:colOff>
      <xdr:row>96</xdr:row>
      <xdr:rowOff>108260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553698"/>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94498</xdr:rowOff>
    </xdr:from>
    <xdr:to>
      <xdr:col>81</xdr:col>
      <xdr:colOff>50800</xdr:colOff>
      <xdr:row>96</xdr:row>
      <xdr:rowOff>121907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53698"/>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105212</xdr:rowOff>
    </xdr:from>
    <xdr:to>
      <xdr:col>76</xdr:col>
      <xdr:colOff>114300</xdr:colOff>
      <xdr:row>96</xdr:row>
      <xdr:rowOff>121907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64412"/>
          <a:ext cx="889000" cy="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105212</xdr:rowOff>
    </xdr:from>
    <xdr:to>
      <xdr:col>71</xdr:col>
      <xdr:colOff>177800</xdr:colOff>
      <xdr:row>96</xdr:row>
      <xdr:rowOff>136950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64412"/>
          <a:ext cx="8890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57460</xdr:rowOff>
    </xdr:from>
    <xdr:to>
      <xdr:col>85</xdr:col>
      <xdr:colOff>177800</xdr:colOff>
      <xdr:row>96</xdr:row>
      <xdr:rowOff>159060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35887</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43698</xdr:rowOff>
    </xdr:from>
    <xdr:to>
      <xdr:col>81</xdr:col>
      <xdr:colOff>101600</xdr:colOff>
      <xdr:row>96</xdr:row>
      <xdr:rowOff>145298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161825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2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71107</xdr:rowOff>
    </xdr:from>
    <xdr:to>
      <xdr:col>76</xdr:col>
      <xdr:colOff>165100</xdr:colOff>
      <xdr:row>97</xdr:row>
      <xdr:rowOff>1257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17784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30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54412</xdr:rowOff>
    </xdr:from>
    <xdr:to>
      <xdr:col>72</xdr:col>
      <xdr:colOff>38100</xdr:colOff>
      <xdr:row>96</xdr:row>
      <xdr:rowOff>156012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8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86150</xdr:rowOff>
    </xdr:from>
    <xdr:to>
      <xdr:col>67</xdr:col>
      <xdr:colOff>101600</xdr:colOff>
      <xdr:row>97</xdr:row>
      <xdr:rowOff>16300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32827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32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122,045</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80,807</a:t>
          </a:r>
          <a:r>
            <a:rPr kumimoji="1" lang="ja-JP" altLang="en-US" sz="1300">
              <a:latin typeface="ＭＳ Ｐゴシック" panose="020B0600070205080204" pitchFamily="50" charset="-128"/>
              <a:ea typeface="ＭＳ Ｐゴシック" panose="020B0600070205080204" pitchFamily="50" charset="-128"/>
            </a:rPr>
            <a:t>円の減少となった。新型コロナ対策として１人あたり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万円を国が支給した特別定額給付金の皆減が影響した。ふるさと納税関連費用が含まれて各平均を上回っているが、その他の経費については、引き続き削減に努める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176,942</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19,108</a:t>
          </a:r>
          <a:r>
            <a:rPr kumimoji="1" lang="ja-JP" altLang="en-US" sz="1300">
              <a:latin typeface="ＭＳ Ｐゴシック" panose="020B0600070205080204" pitchFamily="50" charset="-128"/>
              <a:ea typeface="ＭＳ Ｐゴシック" panose="020B0600070205080204" pitchFamily="50" charset="-128"/>
            </a:rPr>
            <a:t>円の増加となった。新型コロナ対策として国が実施した子育て世帯への臨時特別給付金等の支援策が影響している。コロナ下で顕在化した生活困窮世帯への真に必要な支援等は、今後も継続が不可欠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728</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2,935</a:t>
          </a:r>
          <a:r>
            <a:rPr kumimoji="1" lang="ja-JP" altLang="en-US" sz="1300">
              <a:latin typeface="ＭＳ Ｐゴシック" panose="020B0600070205080204" pitchFamily="50" charset="-128"/>
              <a:ea typeface="ＭＳ Ｐゴシック" panose="020B0600070205080204" pitchFamily="50" charset="-128"/>
            </a:rPr>
            <a:t>円の減少となった。若者の奨学金返還支援の財源とする奨学金返還支援基金の造成が終了し、積立金２億円の減が影響している。若者の移住定住に向け、基金を有効に活用していく。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73,516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1,521</a:t>
          </a:r>
          <a:r>
            <a:rPr kumimoji="1" lang="ja-JP" altLang="en-US" sz="1300">
              <a:latin typeface="ＭＳ Ｐゴシック" panose="020B0600070205080204" pitchFamily="50" charset="-128"/>
              <a:ea typeface="ＭＳ Ｐゴシック" panose="020B0600070205080204" pitchFamily="50" charset="-128"/>
            </a:rPr>
            <a:t>円の減少となったものの、依然高いコストとなっている。新型コロナウイルス感染拡大の影響を受けた事業者及び低迷した景気の回復に向け、プレミアム商品券の発行、各種事業者への支援等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70,899</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3,932</a:t>
          </a:r>
          <a:r>
            <a:rPr kumimoji="1" lang="ja-JP" altLang="en-US" sz="1300">
              <a:latin typeface="ＭＳ Ｐゴシック" panose="020B0600070205080204" pitchFamily="50" charset="-128"/>
              <a:ea typeface="ＭＳ Ｐゴシック" panose="020B0600070205080204" pitchFamily="50" charset="-128"/>
            </a:rPr>
            <a:t>円の減少となった。環状南線の整備終了が影響している。引き続き、大型事業が予定されているが、年度間の事業量の平準化や、事業の「選択と集中」により、計画的な施設整備に努める。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58,208</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9,423</a:t>
          </a:r>
          <a:r>
            <a:rPr kumimoji="1" lang="ja-JP" altLang="en-US" sz="1300">
              <a:latin typeface="ＭＳ Ｐゴシック" panose="020B0600070205080204" pitchFamily="50" charset="-128"/>
              <a:ea typeface="ＭＳ Ｐゴシック" panose="020B0600070205080204" pitchFamily="50" charset="-128"/>
            </a:rPr>
            <a:t>円の増加となった。西春近公民館の建設事業が大きく影響している。今後、小中学校運営への物価高騰の影響が懸念されるが、係る経費を含め、引き続き削減に努める。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黒字を続けており、実質収支額についても適正な水準で推移している。決算剰余金の活用等により基金への積み増しを行ったため、財政調整基金残高は増加した。今後、人口減にともない、税収等歳入の減が見込まれるため、引き続き予算の適正な執行管理に努めつつ、一層の経費削減に取り組み、健全な財政状態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３まで、連結実質赤字比率は黒字を継続しており、Ｒ２からＲ３にかけての黒字額は、ほぼ横ばいとなっている。しかしながら、国民健康保険直営診療所特別会計などの会計において、不足財源が生じた場合は一般会計からの繰入金により補っている状況にあることから、引き続き負担の適正化や経費の削減に取り組む必要がある。</a:t>
          </a:r>
        </a:p>
        <a:p>
          <a:r>
            <a:rPr kumimoji="1" lang="ja-JP" altLang="en-US" sz="1400">
              <a:latin typeface="ＭＳ ゴシック" pitchFamily="49" charset="-128"/>
              <a:ea typeface="ＭＳ ゴシック" pitchFamily="49" charset="-128"/>
            </a:rPr>
            <a:t>水道事業会計（簡易水道分を除く）、下水道事業会計、自動車運送事業会計の公営企業会計については、一般会計からの赤字補てんは実施していないが、新型コロナ及び災害の影響を受け、自動車運送事業会計は前年度に引き続き赤字となった。令和４年度は持ち直しているが、水道料金及び下水道使用料の据え置きにより、水道事業会計と下水道事業会計への一般会計の持ち出しが増えている状態にある。企業会計の経営状況は一般会計に大きな影響を及ぼす可能性があることから、今後も一層の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40" zoomScaleNormal="4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45397563</v>
      </c>
      <c r="BO4" s="482"/>
      <c r="BP4" s="482"/>
      <c r="BQ4" s="482"/>
      <c r="BR4" s="482"/>
      <c r="BS4" s="482"/>
      <c r="BT4" s="482"/>
      <c r="BU4" s="483"/>
      <c r="BV4" s="481">
        <v>48929882</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4.2</v>
      </c>
      <c r="CU4" s="622"/>
      <c r="CV4" s="622"/>
      <c r="CW4" s="622"/>
      <c r="CX4" s="622"/>
      <c r="CY4" s="622"/>
      <c r="CZ4" s="622"/>
      <c r="DA4" s="623"/>
      <c r="DB4" s="621">
        <v>4.4000000000000004</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44103333</v>
      </c>
      <c r="BO5" s="453"/>
      <c r="BP5" s="453"/>
      <c r="BQ5" s="453"/>
      <c r="BR5" s="453"/>
      <c r="BS5" s="453"/>
      <c r="BT5" s="453"/>
      <c r="BU5" s="454"/>
      <c r="BV5" s="452">
        <v>47781256</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84.6</v>
      </c>
      <c r="CU5" s="450"/>
      <c r="CV5" s="450"/>
      <c r="CW5" s="450"/>
      <c r="CX5" s="450"/>
      <c r="CY5" s="450"/>
      <c r="CZ5" s="450"/>
      <c r="DA5" s="451"/>
      <c r="DB5" s="449">
        <v>90.9</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94</v>
      </c>
      <c r="AV6" s="511"/>
      <c r="AW6" s="511"/>
      <c r="AX6" s="511"/>
      <c r="AY6" s="466" t="s">
        <v>102</v>
      </c>
      <c r="AZ6" s="467"/>
      <c r="BA6" s="467"/>
      <c r="BB6" s="467"/>
      <c r="BC6" s="467"/>
      <c r="BD6" s="467"/>
      <c r="BE6" s="467"/>
      <c r="BF6" s="467"/>
      <c r="BG6" s="467"/>
      <c r="BH6" s="467"/>
      <c r="BI6" s="467"/>
      <c r="BJ6" s="467"/>
      <c r="BK6" s="467"/>
      <c r="BL6" s="467"/>
      <c r="BM6" s="468"/>
      <c r="BN6" s="452">
        <v>1294230</v>
      </c>
      <c r="BO6" s="453"/>
      <c r="BP6" s="453"/>
      <c r="BQ6" s="453"/>
      <c r="BR6" s="453"/>
      <c r="BS6" s="453"/>
      <c r="BT6" s="453"/>
      <c r="BU6" s="454"/>
      <c r="BV6" s="452">
        <v>1148626</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89.2</v>
      </c>
      <c r="CU6" s="596"/>
      <c r="CV6" s="596"/>
      <c r="CW6" s="596"/>
      <c r="CX6" s="596"/>
      <c r="CY6" s="596"/>
      <c r="CZ6" s="596"/>
      <c r="DA6" s="597"/>
      <c r="DB6" s="595">
        <v>95</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105</v>
      </c>
      <c r="AV7" s="511"/>
      <c r="AW7" s="511"/>
      <c r="AX7" s="511"/>
      <c r="AY7" s="466" t="s">
        <v>106</v>
      </c>
      <c r="AZ7" s="467"/>
      <c r="BA7" s="467"/>
      <c r="BB7" s="467"/>
      <c r="BC7" s="467"/>
      <c r="BD7" s="467"/>
      <c r="BE7" s="467"/>
      <c r="BF7" s="467"/>
      <c r="BG7" s="467"/>
      <c r="BH7" s="467"/>
      <c r="BI7" s="467"/>
      <c r="BJ7" s="467"/>
      <c r="BK7" s="467"/>
      <c r="BL7" s="467"/>
      <c r="BM7" s="468"/>
      <c r="BN7" s="452">
        <v>369163</v>
      </c>
      <c r="BO7" s="453"/>
      <c r="BP7" s="453"/>
      <c r="BQ7" s="453"/>
      <c r="BR7" s="453"/>
      <c r="BS7" s="453"/>
      <c r="BT7" s="453"/>
      <c r="BU7" s="454"/>
      <c r="BV7" s="452">
        <v>213283</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21844092</v>
      </c>
      <c r="CU7" s="453"/>
      <c r="CV7" s="453"/>
      <c r="CW7" s="453"/>
      <c r="CX7" s="453"/>
      <c r="CY7" s="453"/>
      <c r="CZ7" s="453"/>
      <c r="DA7" s="454"/>
      <c r="DB7" s="452">
        <v>21203521</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108</v>
      </c>
      <c r="AN8" s="409"/>
      <c r="AO8" s="409"/>
      <c r="AP8" s="409"/>
      <c r="AQ8" s="409"/>
      <c r="AR8" s="409"/>
      <c r="AS8" s="409"/>
      <c r="AT8" s="410"/>
      <c r="AU8" s="510" t="s">
        <v>105</v>
      </c>
      <c r="AV8" s="511"/>
      <c r="AW8" s="511"/>
      <c r="AX8" s="511"/>
      <c r="AY8" s="466" t="s">
        <v>109</v>
      </c>
      <c r="AZ8" s="467"/>
      <c r="BA8" s="467"/>
      <c r="BB8" s="467"/>
      <c r="BC8" s="467"/>
      <c r="BD8" s="467"/>
      <c r="BE8" s="467"/>
      <c r="BF8" s="467"/>
      <c r="BG8" s="467"/>
      <c r="BH8" s="467"/>
      <c r="BI8" s="467"/>
      <c r="BJ8" s="467"/>
      <c r="BK8" s="467"/>
      <c r="BL8" s="467"/>
      <c r="BM8" s="468"/>
      <c r="BN8" s="452">
        <v>925067</v>
      </c>
      <c r="BO8" s="453"/>
      <c r="BP8" s="453"/>
      <c r="BQ8" s="453"/>
      <c r="BR8" s="453"/>
      <c r="BS8" s="453"/>
      <c r="BT8" s="453"/>
      <c r="BU8" s="454"/>
      <c r="BV8" s="452">
        <v>935343</v>
      </c>
      <c r="BW8" s="453"/>
      <c r="BX8" s="453"/>
      <c r="BY8" s="453"/>
      <c r="BZ8" s="453"/>
      <c r="CA8" s="453"/>
      <c r="CB8" s="453"/>
      <c r="CC8" s="454"/>
      <c r="CD8" s="492" t="s">
        <v>110</v>
      </c>
      <c r="CE8" s="412"/>
      <c r="CF8" s="412"/>
      <c r="CG8" s="412"/>
      <c r="CH8" s="412"/>
      <c r="CI8" s="412"/>
      <c r="CJ8" s="412"/>
      <c r="CK8" s="412"/>
      <c r="CL8" s="412"/>
      <c r="CM8" s="412"/>
      <c r="CN8" s="412"/>
      <c r="CO8" s="412"/>
      <c r="CP8" s="412"/>
      <c r="CQ8" s="412"/>
      <c r="CR8" s="412"/>
      <c r="CS8" s="493"/>
      <c r="CT8" s="555">
        <v>0.48</v>
      </c>
      <c r="CU8" s="556"/>
      <c r="CV8" s="556"/>
      <c r="CW8" s="556"/>
      <c r="CX8" s="556"/>
      <c r="CY8" s="556"/>
      <c r="CZ8" s="556"/>
      <c r="DA8" s="557"/>
      <c r="DB8" s="555">
        <v>0.49</v>
      </c>
      <c r="DC8" s="556"/>
      <c r="DD8" s="556"/>
      <c r="DE8" s="556"/>
      <c r="DF8" s="556"/>
      <c r="DG8" s="556"/>
      <c r="DH8" s="556"/>
      <c r="DI8" s="557"/>
    </row>
    <row r="9" spans="1:119" ht="18.75" customHeight="1" thickBot="1" x14ac:dyDescent="0.2">
      <c r="A9" s="178"/>
      <c r="B9" s="584" t="s">
        <v>111</v>
      </c>
      <c r="C9" s="585"/>
      <c r="D9" s="585"/>
      <c r="E9" s="585"/>
      <c r="F9" s="585"/>
      <c r="G9" s="585"/>
      <c r="H9" s="585"/>
      <c r="I9" s="585"/>
      <c r="J9" s="585"/>
      <c r="K9" s="503"/>
      <c r="L9" s="586" t="s">
        <v>112</v>
      </c>
      <c r="M9" s="587"/>
      <c r="N9" s="587"/>
      <c r="O9" s="587"/>
      <c r="P9" s="587"/>
      <c r="Q9" s="588"/>
      <c r="R9" s="589">
        <v>66125</v>
      </c>
      <c r="S9" s="590"/>
      <c r="T9" s="590"/>
      <c r="U9" s="590"/>
      <c r="V9" s="591"/>
      <c r="W9" s="521" t="s">
        <v>113</v>
      </c>
      <c r="X9" s="522"/>
      <c r="Y9" s="522"/>
      <c r="Z9" s="522"/>
      <c r="AA9" s="522"/>
      <c r="AB9" s="522"/>
      <c r="AC9" s="522"/>
      <c r="AD9" s="522"/>
      <c r="AE9" s="522"/>
      <c r="AF9" s="522"/>
      <c r="AG9" s="522"/>
      <c r="AH9" s="522"/>
      <c r="AI9" s="522"/>
      <c r="AJ9" s="522"/>
      <c r="AK9" s="522"/>
      <c r="AL9" s="592"/>
      <c r="AM9" s="509" t="s">
        <v>114</v>
      </c>
      <c r="AN9" s="409"/>
      <c r="AO9" s="409"/>
      <c r="AP9" s="409"/>
      <c r="AQ9" s="409"/>
      <c r="AR9" s="409"/>
      <c r="AS9" s="409"/>
      <c r="AT9" s="410"/>
      <c r="AU9" s="510" t="s">
        <v>115</v>
      </c>
      <c r="AV9" s="511"/>
      <c r="AW9" s="511"/>
      <c r="AX9" s="511"/>
      <c r="AY9" s="466" t="s">
        <v>116</v>
      </c>
      <c r="AZ9" s="467"/>
      <c r="BA9" s="467"/>
      <c r="BB9" s="467"/>
      <c r="BC9" s="467"/>
      <c r="BD9" s="467"/>
      <c r="BE9" s="467"/>
      <c r="BF9" s="467"/>
      <c r="BG9" s="467"/>
      <c r="BH9" s="467"/>
      <c r="BI9" s="467"/>
      <c r="BJ9" s="467"/>
      <c r="BK9" s="467"/>
      <c r="BL9" s="467"/>
      <c r="BM9" s="468"/>
      <c r="BN9" s="452">
        <v>-10276</v>
      </c>
      <c r="BO9" s="453"/>
      <c r="BP9" s="453"/>
      <c r="BQ9" s="453"/>
      <c r="BR9" s="453"/>
      <c r="BS9" s="453"/>
      <c r="BT9" s="453"/>
      <c r="BU9" s="454"/>
      <c r="BV9" s="452">
        <v>-28935</v>
      </c>
      <c r="BW9" s="453"/>
      <c r="BX9" s="453"/>
      <c r="BY9" s="453"/>
      <c r="BZ9" s="453"/>
      <c r="CA9" s="453"/>
      <c r="CB9" s="453"/>
      <c r="CC9" s="454"/>
      <c r="CD9" s="492" t="s">
        <v>117</v>
      </c>
      <c r="CE9" s="412"/>
      <c r="CF9" s="412"/>
      <c r="CG9" s="412"/>
      <c r="CH9" s="412"/>
      <c r="CI9" s="412"/>
      <c r="CJ9" s="412"/>
      <c r="CK9" s="412"/>
      <c r="CL9" s="412"/>
      <c r="CM9" s="412"/>
      <c r="CN9" s="412"/>
      <c r="CO9" s="412"/>
      <c r="CP9" s="412"/>
      <c r="CQ9" s="412"/>
      <c r="CR9" s="412"/>
      <c r="CS9" s="493"/>
      <c r="CT9" s="449">
        <v>15</v>
      </c>
      <c r="CU9" s="450"/>
      <c r="CV9" s="450"/>
      <c r="CW9" s="450"/>
      <c r="CX9" s="450"/>
      <c r="CY9" s="450"/>
      <c r="CZ9" s="450"/>
      <c r="DA9" s="451"/>
      <c r="DB9" s="449">
        <v>16</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118</v>
      </c>
      <c r="M10" s="409"/>
      <c r="N10" s="409"/>
      <c r="O10" s="409"/>
      <c r="P10" s="409"/>
      <c r="Q10" s="410"/>
      <c r="R10" s="405">
        <v>68271</v>
      </c>
      <c r="S10" s="406"/>
      <c r="T10" s="406"/>
      <c r="U10" s="406"/>
      <c r="V10" s="465"/>
      <c r="W10" s="593"/>
      <c r="X10" s="403"/>
      <c r="Y10" s="403"/>
      <c r="Z10" s="403"/>
      <c r="AA10" s="403"/>
      <c r="AB10" s="403"/>
      <c r="AC10" s="403"/>
      <c r="AD10" s="403"/>
      <c r="AE10" s="403"/>
      <c r="AF10" s="403"/>
      <c r="AG10" s="403"/>
      <c r="AH10" s="403"/>
      <c r="AI10" s="403"/>
      <c r="AJ10" s="403"/>
      <c r="AK10" s="403"/>
      <c r="AL10" s="594"/>
      <c r="AM10" s="509" t="s">
        <v>119</v>
      </c>
      <c r="AN10" s="409"/>
      <c r="AO10" s="409"/>
      <c r="AP10" s="409"/>
      <c r="AQ10" s="409"/>
      <c r="AR10" s="409"/>
      <c r="AS10" s="409"/>
      <c r="AT10" s="410"/>
      <c r="AU10" s="510" t="s">
        <v>115</v>
      </c>
      <c r="AV10" s="511"/>
      <c r="AW10" s="511"/>
      <c r="AX10" s="511"/>
      <c r="AY10" s="466" t="s">
        <v>120</v>
      </c>
      <c r="AZ10" s="467"/>
      <c r="BA10" s="467"/>
      <c r="BB10" s="467"/>
      <c r="BC10" s="467"/>
      <c r="BD10" s="467"/>
      <c r="BE10" s="467"/>
      <c r="BF10" s="467"/>
      <c r="BG10" s="467"/>
      <c r="BH10" s="467"/>
      <c r="BI10" s="467"/>
      <c r="BJ10" s="467"/>
      <c r="BK10" s="467"/>
      <c r="BL10" s="467"/>
      <c r="BM10" s="468"/>
      <c r="BN10" s="452">
        <v>413925</v>
      </c>
      <c r="BO10" s="453"/>
      <c r="BP10" s="453"/>
      <c r="BQ10" s="453"/>
      <c r="BR10" s="453"/>
      <c r="BS10" s="453"/>
      <c r="BT10" s="453"/>
      <c r="BU10" s="454"/>
      <c r="BV10" s="452">
        <v>10352</v>
      </c>
      <c r="BW10" s="453"/>
      <c r="BX10" s="453"/>
      <c r="BY10" s="453"/>
      <c r="BZ10" s="453"/>
      <c r="CA10" s="453"/>
      <c r="CB10" s="453"/>
      <c r="CC10" s="45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122</v>
      </c>
      <c r="M11" s="414"/>
      <c r="N11" s="414"/>
      <c r="O11" s="414"/>
      <c r="P11" s="414"/>
      <c r="Q11" s="415"/>
      <c r="R11" s="581" t="s">
        <v>123</v>
      </c>
      <c r="S11" s="582"/>
      <c r="T11" s="582"/>
      <c r="U11" s="582"/>
      <c r="V11" s="583"/>
      <c r="W11" s="593"/>
      <c r="X11" s="403"/>
      <c r="Y11" s="403"/>
      <c r="Z11" s="403"/>
      <c r="AA11" s="403"/>
      <c r="AB11" s="403"/>
      <c r="AC11" s="403"/>
      <c r="AD11" s="403"/>
      <c r="AE11" s="403"/>
      <c r="AF11" s="403"/>
      <c r="AG11" s="403"/>
      <c r="AH11" s="403"/>
      <c r="AI11" s="403"/>
      <c r="AJ11" s="403"/>
      <c r="AK11" s="403"/>
      <c r="AL11" s="594"/>
      <c r="AM11" s="509" t="s">
        <v>124</v>
      </c>
      <c r="AN11" s="409"/>
      <c r="AO11" s="409"/>
      <c r="AP11" s="409"/>
      <c r="AQ11" s="409"/>
      <c r="AR11" s="409"/>
      <c r="AS11" s="409"/>
      <c r="AT11" s="410"/>
      <c r="AU11" s="510" t="s">
        <v>125</v>
      </c>
      <c r="AV11" s="511"/>
      <c r="AW11" s="511"/>
      <c r="AX11" s="511"/>
      <c r="AY11" s="466" t="s">
        <v>126</v>
      </c>
      <c r="AZ11" s="467"/>
      <c r="BA11" s="467"/>
      <c r="BB11" s="467"/>
      <c r="BC11" s="467"/>
      <c r="BD11" s="467"/>
      <c r="BE11" s="467"/>
      <c r="BF11" s="467"/>
      <c r="BG11" s="467"/>
      <c r="BH11" s="467"/>
      <c r="BI11" s="467"/>
      <c r="BJ11" s="467"/>
      <c r="BK11" s="467"/>
      <c r="BL11" s="467"/>
      <c r="BM11" s="468"/>
      <c r="BN11" s="452">
        <v>460727</v>
      </c>
      <c r="BO11" s="453"/>
      <c r="BP11" s="453"/>
      <c r="BQ11" s="453"/>
      <c r="BR11" s="453"/>
      <c r="BS11" s="453"/>
      <c r="BT11" s="453"/>
      <c r="BU11" s="454"/>
      <c r="BV11" s="452">
        <v>469946</v>
      </c>
      <c r="BW11" s="453"/>
      <c r="BX11" s="453"/>
      <c r="BY11" s="453"/>
      <c r="BZ11" s="453"/>
      <c r="CA11" s="453"/>
      <c r="CB11" s="453"/>
      <c r="CC11" s="454"/>
      <c r="CD11" s="492" t="s">
        <v>127</v>
      </c>
      <c r="CE11" s="412"/>
      <c r="CF11" s="412"/>
      <c r="CG11" s="412"/>
      <c r="CH11" s="412"/>
      <c r="CI11" s="412"/>
      <c r="CJ11" s="412"/>
      <c r="CK11" s="412"/>
      <c r="CL11" s="412"/>
      <c r="CM11" s="412"/>
      <c r="CN11" s="412"/>
      <c r="CO11" s="412"/>
      <c r="CP11" s="412"/>
      <c r="CQ11" s="412"/>
      <c r="CR11" s="412"/>
      <c r="CS11" s="493"/>
      <c r="CT11" s="555" t="s">
        <v>128</v>
      </c>
      <c r="CU11" s="556"/>
      <c r="CV11" s="556"/>
      <c r="CW11" s="556"/>
      <c r="CX11" s="556"/>
      <c r="CY11" s="556"/>
      <c r="CZ11" s="556"/>
      <c r="DA11" s="557"/>
      <c r="DB11" s="555" t="s">
        <v>129</v>
      </c>
      <c r="DC11" s="556"/>
      <c r="DD11" s="556"/>
      <c r="DE11" s="556"/>
      <c r="DF11" s="556"/>
      <c r="DG11" s="556"/>
      <c r="DH11" s="556"/>
      <c r="DI11" s="557"/>
    </row>
    <row r="12" spans="1:119" ht="18.75" customHeight="1" x14ac:dyDescent="0.15">
      <c r="A12" s="178"/>
      <c r="B12" s="558" t="s">
        <v>130</v>
      </c>
      <c r="C12" s="559"/>
      <c r="D12" s="559"/>
      <c r="E12" s="559"/>
      <c r="F12" s="559"/>
      <c r="G12" s="559"/>
      <c r="H12" s="559"/>
      <c r="I12" s="559"/>
      <c r="J12" s="559"/>
      <c r="K12" s="560"/>
      <c r="L12" s="567" t="s">
        <v>131</v>
      </c>
      <c r="M12" s="568"/>
      <c r="N12" s="568"/>
      <c r="O12" s="568"/>
      <c r="P12" s="568"/>
      <c r="Q12" s="569"/>
      <c r="R12" s="570">
        <v>66528</v>
      </c>
      <c r="S12" s="571"/>
      <c r="T12" s="571"/>
      <c r="U12" s="571"/>
      <c r="V12" s="572"/>
      <c r="W12" s="573" t="s">
        <v>1</v>
      </c>
      <c r="X12" s="511"/>
      <c r="Y12" s="511"/>
      <c r="Z12" s="511"/>
      <c r="AA12" s="511"/>
      <c r="AB12" s="574"/>
      <c r="AC12" s="575" t="s">
        <v>132</v>
      </c>
      <c r="AD12" s="576"/>
      <c r="AE12" s="576"/>
      <c r="AF12" s="576"/>
      <c r="AG12" s="577"/>
      <c r="AH12" s="575" t="s">
        <v>133</v>
      </c>
      <c r="AI12" s="576"/>
      <c r="AJ12" s="576"/>
      <c r="AK12" s="576"/>
      <c r="AL12" s="578"/>
      <c r="AM12" s="509" t="s">
        <v>134</v>
      </c>
      <c r="AN12" s="409"/>
      <c r="AO12" s="409"/>
      <c r="AP12" s="409"/>
      <c r="AQ12" s="409"/>
      <c r="AR12" s="409"/>
      <c r="AS12" s="409"/>
      <c r="AT12" s="410"/>
      <c r="AU12" s="510" t="s">
        <v>105</v>
      </c>
      <c r="AV12" s="511"/>
      <c r="AW12" s="511"/>
      <c r="AX12" s="511"/>
      <c r="AY12" s="466" t="s">
        <v>135</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350000</v>
      </c>
      <c r="BW12" s="453"/>
      <c r="BX12" s="453"/>
      <c r="BY12" s="453"/>
      <c r="BZ12" s="453"/>
      <c r="CA12" s="453"/>
      <c r="CB12" s="453"/>
      <c r="CC12" s="454"/>
      <c r="CD12" s="492" t="s">
        <v>136</v>
      </c>
      <c r="CE12" s="412"/>
      <c r="CF12" s="412"/>
      <c r="CG12" s="412"/>
      <c r="CH12" s="412"/>
      <c r="CI12" s="412"/>
      <c r="CJ12" s="412"/>
      <c r="CK12" s="412"/>
      <c r="CL12" s="412"/>
      <c r="CM12" s="412"/>
      <c r="CN12" s="412"/>
      <c r="CO12" s="412"/>
      <c r="CP12" s="412"/>
      <c r="CQ12" s="412"/>
      <c r="CR12" s="412"/>
      <c r="CS12" s="493"/>
      <c r="CT12" s="555" t="s">
        <v>137</v>
      </c>
      <c r="CU12" s="556"/>
      <c r="CV12" s="556"/>
      <c r="CW12" s="556"/>
      <c r="CX12" s="556"/>
      <c r="CY12" s="556"/>
      <c r="CZ12" s="556"/>
      <c r="DA12" s="557"/>
      <c r="DB12" s="555" t="s">
        <v>138</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139</v>
      </c>
      <c r="N13" s="537"/>
      <c r="O13" s="537"/>
      <c r="P13" s="537"/>
      <c r="Q13" s="538"/>
      <c r="R13" s="539">
        <v>64740</v>
      </c>
      <c r="S13" s="540"/>
      <c r="T13" s="540"/>
      <c r="U13" s="540"/>
      <c r="V13" s="541"/>
      <c r="W13" s="542" t="s">
        <v>140</v>
      </c>
      <c r="X13" s="438"/>
      <c r="Y13" s="438"/>
      <c r="Z13" s="438"/>
      <c r="AA13" s="438"/>
      <c r="AB13" s="439"/>
      <c r="AC13" s="405">
        <v>2694</v>
      </c>
      <c r="AD13" s="406"/>
      <c r="AE13" s="406"/>
      <c r="AF13" s="406"/>
      <c r="AG13" s="407"/>
      <c r="AH13" s="405">
        <v>3179</v>
      </c>
      <c r="AI13" s="406"/>
      <c r="AJ13" s="406"/>
      <c r="AK13" s="406"/>
      <c r="AL13" s="465"/>
      <c r="AM13" s="509" t="s">
        <v>141</v>
      </c>
      <c r="AN13" s="409"/>
      <c r="AO13" s="409"/>
      <c r="AP13" s="409"/>
      <c r="AQ13" s="409"/>
      <c r="AR13" s="409"/>
      <c r="AS13" s="409"/>
      <c r="AT13" s="410"/>
      <c r="AU13" s="510" t="s">
        <v>142</v>
      </c>
      <c r="AV13" s="511"/>
      <c r="AW13" s="511"/>
      <c r="AX13" s="511"/>
      <c r="AY13" s="466" t="s">
        <v>143</v>
      </c>
      <c r="AZ13" s="467"/>
      <c r="BA13" s="467"/>
      <c r="BB13" s="467"/>
      <c r="BC13" s="467"/>
      <c r="BD13" s="467"/>
      <c r="BE13" s="467"/>
      <c r="BF13" s="467"/>
      <c r="BG13" s="467"/>
      <c r="BH13" s="467"/>
      <c r="BI13" s="467"/>
      <c r="BJ13" s="467"/>
      <c r="BK13" s="467"/>
      <c r="BL13" s="467"/>
      <c r="BM13" s="468"/>
      <c r="BN13" s="452">
        <v>864376</v>
      </c>
      <c r="BO13" s="453"/>
      <c r="BP13" s="453"/>
      <c r="BQ13" s="453"/>
      <c r="BR13" s="453"/>
      <c r="BS13" s="453"/>
      <c r="BT13" s="453"/>
      <c r="BU13" s="454"/>
      <c r="BV13" s="452">
        <v>101363</v>
      </c>
      <c r="BW13" s="453"/>
      <c r="BX13" s="453"/>
      <c r="BY13" s="453"/>
      <c r="BZ13" s="453"/>
      <c r="CA13" s="453"/>
      <c r="CB13" s="453"/>
      <c r="CC13" s="454"/>
      <c r="CD13" s="492" t="s">
        <v>144</v>
      </c>
      <c r="CE13" s="412"/>
      <c r="CF13" s="412"/>
      <c r="CG13" s="412"/>
      <c r="CH13" s="412"/>
      <c r="CI13" s="412"/>
      <c r="CJ13" s="412"/>
      <c r="CK13" s="412"/>
      <c r="CL13" s="412"/>
      <c r="CM13" s="412"/>
      <c r="CN13" s="412"/>
      <c r="CO13" s="412"/>
      <c r="CP13" s="412"/>
      <c r="CQ13" s="412"/>
      <c r="CR13" s="412"/>
      <c r="CS13" s="493"/>
      <c r="CT13" s="449">
        <v>6.9</v>
      </c>
      <c r="CU13" s="450"/>
      <c r="CV13" s="450"/>
      <c r="CW13" s="450"/>
      <c r="CX13" s="450"/>
      <c r="CY13" s="450"/>
      <c r="CZ13" s="450"/>
      <c r="DA13" s="451"/>
      <c r="DB13" s="449">
        <v>7.8</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145</v>
      </c>
      <c r="M14" s="579"/>
      <c r="N14" s="579"/>
      <c r="O14" s="579"/>
      <c r="P14" s="579"/>
      <c r="Q14" s="580"/>
      <c r="R14" s="539">
        <v>67084</v>
      </c>
      <c r="S14" s="540"/>
      <c r="T14" s="540"/>
      <c r="U14" s="540"/>
      <c r="V14" s="541"/>
      <c r="W14" s="543"/>
      <c r="X14" s="441"/>
      <c r="Y14" s="441"/>
      <c r="Z14" s="441"/>
      <c r="AA14" s="441"/>
      <c r="AB14" s="442"/>
      <c r="AC14" s="532">
        <v>8</v>
      </c>
      <c r="AD14" s="533"/>
      <c r="AE14" s="533"/>
      <c r="AF14" s="533"/>
      <c r="AG14" s="534"/>
      <c r="AH14" s="532">
        <v>9.4</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146</v>
      </c>
      <c r="CE14" s="490"/>
      <c r="CF14" s="490"/>
      <c r="CG14" s="490"/>
      <c r="CH14" s="490"/>
      <c r="CI14" s="490"/>
      <c r="CJ14" s="490"/>
      <c r="CK14" s="490"/>
      <c r="CL14" s="490"/>
      <c r="CM14" s="490"/>
      <c r="CN14" s="490"/>
      <c r="CO14" s="490"/>
      <c r="CP14" s="490"/>
      <c r="CQ14" s="490"/>
      <c r="CR14" s="490"/>
      <c r="CS14" s="491"/>
      <c r="CT14" s="549" t="s">
        <v>137</v>
      </c>
      <c r="CU14" s="550"/>
      <c r="CV14" s="550"/>
      <c r="CW14" s="550"/>
      <c r="CX14" s="550"/>
      <c r="CY14" s="550"/>
      <c r="CZ14" s="550"/>
      <c r="DA14" s="551"/>
      <c r="DB14" s="549" t="s">
        <v>138</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147</v>
      </c>
      <c r="N15" s="537"/>
      <c r="O15" s="537"/>
      <c r="P15" s="537"/>
      <c r="Q15" s="538"/>
      <c r="R15" s="539">
        <v>65292</v>
      </c>
      <c r="S15" s="540"/>
      <c r="T15" s="540"/>
      <c r="U15" s="540"/>
      <c r="V15" s="541"/>
      <c r="W15" s="542" t="s">
        <v>148</v>
      </c>
      <c r="X15" s="438"/>
      <c r="Y15" s="438"/>
      <c r="Z15" s="438"/>
      <c r="AA15" s="438"/>
      <c r="AB15" s="439"/>
      <c r="AC15" s="405">
        <v>11471</v>
      </c>
      <c r="AD15" s="406"/>
      <c r="AE15" s="406"/>
      <c r="AF15" s="406"/>
      <c r="AG15" s="407"/>
      <c r="AH15" s="405">
        <v>11507</v>
      </c>
      <c r="AI15" s="406"/>
      <c r="AJ15" s="406"/>
      <c r="AK15" s="406"/>
      <c r="AL15" s="465"/>
      <c r="AM15" s="509"/>
      <c r="AN15" s="409"/>
      <c r="AO15" s="409"/>
      <c r="AP15" s="409"/>
      <c r="AQ15" s="409"/>
      <c r="AR15" s="409"/>
      <c r="AS15" s="409"/>
      <c r="AT15" s="410"/>
      <c r="AU15" s="510"/>
      <c r="AV15" s="511"/>
      <c r="AW15" s="511"/>
      <c r="AX15" s="511"/>
      <c r="AY15" s="478" t="s">
        <v>149</v>
      </c>
      <c r="AZ15" s="479"/>
      <c r="BA15" s="479"/>
      <c r="BB15" s="479"/>
      <c r="BC15" s="479"/>
      <c r="BD15" s="479"/>
      <c r="BE15" s="479"/>
      <c r="BF15" s="479"/>
      <c r="BG15" s="479"/>
      <c r="BH15" s="479"/>
      <c r="BI15" s="479"/>
      <c r="BJ15" s="479"/>
      <c r="BK15" s="479"/>
      <c r="BL15" s="479"/>
      <c r="BM15" s="480"/>
      <c r="BN15" s="481">
        <v>8565732</v>
      </c>
      <c r="BO15" s="482"/>
      <c r="BP15" s="482"/>
      <c r="BQ15" s="482"/>
      <c r="BR15" s="482"/>
      <c r="BS15" s="482"/>
      <c r="BT15" s="482"/>
      <c r="BU15" s="483"/>
      <c r="BV15" s="481">
        <v>8936635</v>
      </c>
      <c r="BW15" s="482"/>
      <c r="BX15" s="482"/>
      <c r="BY15" s="482"/>
      <c r="BZ15" s="482"/>
      <c r="CA15" s="482"/>
      <c r="CB15" s="482"/>
      <c r="CC15" s="483"/>
      <c r="CD15" s="552" t="s">
        <v>150</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151</v>
      </c>
      <c r="M16" s="527"/>
      <c r="N16" s="527"/>
      <c r="O16" s="527"/>
      <c r="P16" s="527"/>
      <c r="Q16" s="528"/>
      <c r="R16" s="529" t="s">
        <v>152</v>
      </c>
      <c r="S16" s="530"/>
      <c r="T16" s="530"/>
      <c r="U16" s="530"/>
      <c r="V16" s="531"/>
      <c r="W16" s="543"/>
      <c r="X16" s="441"/>
      <c r="Y16" s="441"/>
      <c r="Z16" s="441"/>
      <c r="AA16" s="441"/>
      <c r="AB16" s="442"/>
      <c r="AC16" s="532">
        <v>34.1</v>
      </c>
      <c r="AD16" s="533"/>
      <c r="AE16" s="533"/>
      <c r="AF16" s="533"/>
      <c r="AG16" s="534"/>
      <c r="AH16" s="532">
        <v>33.799999999999997</v>
      </c>
      <c r="AI16" s="533"/>
      <c r="AJ16" s="533"/>
      <c r="AK16" s="533"/>
      <c r="AL16" s="535"/>
      <c r="AM16" s="509"/>
      <c r="AN16" s="409"/>
      <c r="AO16" s="409"/>
      <c r="AP16" s="409"/>
      <c r="AQ16" s="409"/>
      <c r="AR16" s="409"/>
      <c r="AS16" s="409"/>
      <c r="AT16" s="410"/>
      <c r="AU16" s="510"/>
      <c r="AV16" s="511"/>
      <c r="AW16" s="511"/>
      <c r="AX16" s="511"/>
      <c r="AY16" s="466" t="s">
        <v>153</v>
      </c>
      <c r="AZ16" s="467"/>
      <c r="BA16" s="467"/>
      <c r="BB16" s="467"/>
      <c r="BC16" s="467"/>
      <c r="BD16" s="467"/>
      <c r="BE16" s="467"/>
      <c r="BF16" s="467"/>
      <c r="BG16" s="467"/>
      <c r="BH16" s="467"/>
      <c r="BI16" s="467"/>
      <c r="BJ16" s="467"/>
      <c r="BK16" s="467"/>
      <c r="BL16" s="467"/>
      <c r="BM16" s="468"/>
      <c r="BN16" s="452">
        <v>18519853</v>
      </c>
      <c r="BO16" s="453"/>
      <c r="BP16" s="453"/>
      <c r="BQ16" s="453"/>
      <c r="BR16" s="453"/>
      <c r="BS16" s="453"/>
      <c r="BT16" s="453"/>
      <c r="BU16" s="454"/>
      <c r="BV16" s="452">
        <v>17954427</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154</v>
      </c>
      <c r="N17" s="546"/>
      <c r="O17" s="546"/>
      <c r="P17" s="546"/>
      <c r="Q17" s="547"/>
      <c r="R17" s="529" t="s">
        <v>155</v>
      </c>
      <c r="S17" s="530"/>
      <c r="T17" s="530"/>
      <c r="U17" s="530"/>
      <c r="V17" s="531"/>
      <c r="W17" s="542" t="s">
        <v>156</v>
      </c>
      <c r="X17" s="438"/>
      <c r="Y17" s="438"/>
      <c r="Z17" s="438"/>
      <c r="AA17" s="438"/>
      <c r="AB17" s="439"/>
      <c r="AC17" s="405">
        <v>19437</v>
      </c>
      <c r="AD17" s="406"/>
      <c r="AE17" s="406"/>
      <c r="AF17" s="406"/>
      <c r="AG17" s="407"/>
      <c r="AH17" s="405">
        <v>19314</v>
      </c>
      <c r="AI17" s="406"/>
      <c r="AJ17" s="406"/>
      <c r="AK17" s="406"/>
      <c r="AL17" s="465"/>
      <c r="AM17" s="509"/>
      <c r="AN17" s="409"/>
      <c r="AO17" s="409"/>
      <c r="AP17" s="409"/>
      <c r="AQ17" s="409"/>
      <c r="AR17" s="409"/>
      <c r="AS17" s="409"/>
      <c r="AT17" s="410"/>
      <c r="AU17" s="510"/>
      <c r="AV17" s="511"/>
      <c r="AW17" s="511"/>
      <c r="AX17" s="511"/>
      <c r="AY17" s="466" t="s">
        <v>157</v>
      </c>
      <c r="AZ17" s="467"/>
      <c r="BA17" s="467"/>
      <c r="BB17" s="467"/>
      <c r="BC17" s="467"/>
      <c r="BD17" s="467"/>
      <c r="BE17" s="467"/>
      <c r="BF17" s="467"/>
      <c r="BG17" s="467"/>
      <c r="BH17" s="467"/>
      <c r="BI17" s="467"/>
      <c r="BJ17" s="467"/>
      <c r="BK17" s="467"/>
      <c r="BL17" s="467"/>
      <c r="BM17" s="468"/>
      <c r="BN17" s="452">
        <v>10725781</v>
      </c>
      <c r="BO17" s="453"/>
      <c r="BP17" s="453"/>
      <c r="BQ17" s="453"/>
      <c r="BR17" s="453"/>
      <c r="BS17" s="453"/>
      <c r="BT17" s="453"/>
      <c r="BU17" s="454"/>
      <c r="BV17" s="452">
        <v>11250205</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158</v>
      </c>
      <c r="C18" s="503"/>
      <c r="D18" s="503"/>
      <c r="E18" s="504"/>
      <c r="F18" s="504"/>
      <c r="G18" s="504"/>
      <c r="H18" s="504"/>
      <c r="I18" s="504"/>
      <c r="J18" s="504"/>
      <c r="K18" s="504"/>
      <c r="L18" s="505">
        <v>667.93</v>
      </c>
      <c r="M18" s="505"/>
      <c r="N18" s="505"/>
      <c r="O18" s="505"/>
      <c r="P18" s="505"/>
      <c r="Q18" s="505"/>
      <c r="R18" s="506"/>
      <c r="S18" s="506"/>
      <c r="T18" s="506"/>
      <c r="U18" s="506"/>
      <c r="V18" s="507"/>
      <c r="W18" s="523"/>
      <c r="X18" s="524"/>
      <c r="Y18" s="524"/>
      <c r="Z18" s="524"/>
      <c r="AA18" s="524"/>
      <c r="AB18" s="548"/>
      <c r="AC18" s="422">
        <v>57.8</v>
      </c>
      <c r="AD18" s="423"/>
      <c r="AE18" s="423"/>
      <c r="AF18" s="423"/>
      <c r="AG18" s="508"/>
      <c r="AH18" s="422">
        <v>56.8</v>
      </c>
      <c r="AI18" s="423"/>
      <c r="AJ18" s="423"/>
      <c r="AK18" s="423"/>
      <c r="AL18" s="424"/>
      <c r="AM18" s="509"/>
      <c r="AN18" s="409"/>
      <c r="AO18" s="409"/>
      <c r="AP18" s="409"/>
      <c r="AQ18" s="409"/>
      <c r="AR18" s="409"/>
      <c r="AS18" s="409"/>
      <c r="AT18" s="410"/>
      <c r="AU18" s="510"/>
      <c r="AV18" s="511"/>
      <c r="AW18" s="511"/>
      <c r="AX18" s="511"/>
      <c r="AY18" s="466" t="s">
        <v>159</v>
      </c>
      <c r="AZ18" s="467"/>
      <c r="BA18" s="467"/>
      <c r="BB18" s="467"/>
      <c r="BC18" s="467"/>
      <c r="BD18" s="467"/>
      <c r="BE18" s="467"/>
      <c r="BF18" s="467"/>
      <c r="BG18" s="467"/>
      <c r="BH18" s="467"/>
      <c r="BI18" s="467"/>
      <c r="BJ18" s="467"/>
      <c r="BK18" s="467"/>
      <c r="BL18" s="467"/>
      <c r="BM18" s="468"/>
      <c r="BN18" s="452">
        <v>19031830</v>
      </c>
      <c r="BO18" s="453"/>
      <c r="BP18" s="453"/>
      <c r="BQ18" s="453"/>
      <c r="BR18" s="453"/>
      <c r="BS18" s="453"/>
      <c r="BT18" s="453"/>
      <c r="BU18" s="454"/>
      <c r="BV18" s="452">
        <v>19253294</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160</v>
      </c>
      <c r="C19" s="503"/>
      <c r="D19" s="503"/>
      <c r="E19" s="504"/>
      <c r="F19" s="504"/>
      <c r="G19" s="504"/>
      <c r="H19" s="504"/>
      <c r="I19" s="504"/>
      <c r="J19" s="504"/>
      <c r="K19" s="504"/>
      <c r="L19" s="512">
        <v>99</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161</v>
      </c>
      <c r="AZ19" s="467"/>
      <c r="BA19" s="467"/>
      <c r="BB19" s="467"/>
      <c r="BC19" s="467"/>
      <c r="BD19" s="467"/>
      <c r="BE19" s="467"/>
      <c r="BF19" s="467"/>
      <c r="BG19" s="467"/>
      <c r="BH19" s="467"/>
      <c r="BI19" s="467"/>
      <c r="BJ19" s="467"/>
      <c r="BK19" s="467"/>
      <c r="BL19" s="467"/>
      <c r="BM19" s="468"/>
      <c r="BN19" s="452">
        <v>25938362</v>
      </c>
      <c r="BO19" s="453"/>
      <c r="BP19" s="453"/>
      <c r="BQ19" s="453"/>
      <c r="BR19" s="453"/>
      <c r="BS19" s="453"/>
      <c r="BT19" s="453"/>
      <c r="BU19" s="454"/>
      <c r="BV19" s="452">
        <v>25362782</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162</v>
      </c>
      <c r="C20" s="503"/>
      <c r="D20" s="503"/>
      <c r="E20" s="504"/>
      <c r="F20" s="504"/>
      <c r="G20" s="504"/>
      <c r="H20" s="504"/>
      <c r="I20" s="504"/>
      <c r="J20" s="504"/>
      <c r="K20" s="504"/>
      <c r="L20" s="512">
        <v>26238</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163</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164</v>
      </c>
      <c r="C22" s="429"/>
      <c r="D22" s="430"/>
      <c r="E22" s="437" t="s">
        <v>1</v>
      </c>
      <c r="F22" s="438"/>
      <c r="G22" s="438"/>
      <c r="H22" s="438"/>
      <c r="I22" s="438"/>
      <c r="J22" s="438"/>
      <c r="K22" s="439"/>
      <c r="L22" s="437" t="s">
        <v>165</v>
      </c>
      <c r="M22" s="438"/>
      <c r="N22" s="438"/>
      <c r="O22" s="438"/>
      <c r="P22" s="439"/>
      <c r="Q22" s="443" t="s">
        <v>166</v>
      </c>
      <c r="R22" s="444"/>
      <c r="S22" s="444"/>
      <c r="T22" s="444"/>
      <c r="U22" s="444"/>
      <c r="V22" s="445"/>
      <c r="W22" s="494" t="s">
        <v>167</v>
      </c>
      <c r="X22" s="429"/>
      <c r="Y22" s="430"/>
      <c r="Z22" s="437" t="s">
        <v>1</v>
      </c>
      <c r="AA22" s="438"/>
      <c r="AB22" s="438"/>
      <c r="AC22" s="438"/>
      <c r="AD22" s="438"/>
      <c r="AE22" s="438"/>
      <c r="AF22" s="438"/>
      <c r="AG22" s="439"/>
      <c r="AH22" s="455" t="s">
        <v>168</v>
      </c>
      <c r="AI22" s="438"/>
      <c r="AJ22" s="438"/>
      <c r="AK22" s="438"/>
      <c r="AL22" s="439"/>
      <c r="AM22" s="455" t="s">
        <v>169</v>
      </c>
      <c r="AN22" s="456"/>
      <c r="AO22" s="456"/>
      <c r="AP22" s="456"/>
      <c r="AQ22" s="456"/>
      <c r="AR22" s="457"/>
      <c r="AS22" s="443" t="s">
        <v>166</v>
      </c>
      <c r="AT22" s="444"/>
      <c r="AU22" s="444"/>
      <c r="AV22" s="444"/>
      <c r="AW22" s="444"/>
      <c r="AX22" s="461"/>
      <c r="AY22" s="478" t="s">
        <v>170</v>
      </c>
      <c r="AZ22" s="479"/>
      <c r="BA22" s="479"/>
      <c r="BB22" s="479"/>
      <c r="BC22" s="479"/>
      <c r="BD22" s="479"/>
      <c r="BE22" s="479"/>
      <c r="BF22" s="479"/>
      <c r="BG22" s="479"/>
      <c r="BH22" s="479"/>
      <c r="BI22" s="479"/>
      <c r="BJ22" s="479"/>
      <c r="BK22" s="479"/>
      <c r="BL22" s="479"/>
      <c r="BM22" s="480"/>
      <c r="BN22" s="481">
        <v>30305798</v>
      </c>
      <c r="BO22" s="482"/>
      <c r="BP22" s="482"/>
      <c r="BQ22" s="482"/>
      <c r="BR22" s="482"/>
      <c r="BS22" s="482"/>
      <c r="BT22" s="482"/>
      <c r="BU22" s="483"/>
      <c r="BV22" s="481">
        <v>30571426</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171</v>
      </c>
      <c r="AZ23" s="467"/>
      <c r="BA23" s="467"/>
      <c r="BB23" s="467"/>
      <c r="BC23" s="467"/>
      <c r="BD23" s="467"/>
      <c r="BE23" s="467"/>
      <c r="BF23" s="467"/>
      <c r="BG23" s="467"/>
      <c r="BH23" s="467"/>
      <c r="BI23" s="467"/>
      <c r="BJ23" s="467"/>
      <c r="BK23" s="467"/>
      <c r="BL23" s="467"/>
      <c r="BM23" s="468"/>
      <c r="BN23" s="452">
        <v>14582451</v>
      </c>
      <c r="BO23" s="453"/>
      <c r="BP23" s="453"/>
      <c r="BQ23" s="453"/>
      <c r="BR23" s="453"/>
      <c r="BS23" s="453"/>
      <c r="BT23" s="453"/>
      <c r="BU23" s="454"/>
      <c r="BV23" s="452">
        <v>13767274</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172</v>
      </c>
      <c r="F24" s="409"/>
      <c r="G24" s="409"/>
      <c r="H24" s="409"/>
      <c r="I24" s="409"/>
      <c r="J24" s="409"/>
      <c r="K24" s="410"/>
      <c r="L24" s="405">
        <v>1</v>
      </c>
      <c r="M24" s="406"/>
      <c r="N24" s="406"/>
      <c r="O24" s="406"/>
      <c r="P24" s="407"/>
      <c r="Q24" s="405">
        <v>9280</v>
      </c>
      <c r="R24" s="406"/>
      <c r="S24" s="406"/>
      <c r="T24" s="406"/>
      <c r="U24" s="406"/>
      <c r="V24" s="407"/>
      <c r="W24" s="495"/>
      <c r="X24" s="432"/>
      <c r="Y24" s="433"/>
      <c r="Z24" s="408" t="s">
        <v>173</v>
      </c>
      <c r="AA24" s="409"/>
      <c r="AB24" s="409"/>
      <c r="AC24" s="409"/>
      <c r="AD24" s="409"/>
      <c r="AE24" s="409"/>
      <c r="AF24" s="409"/>
      <c r="AG24" s="410"/>
      <c r="AH24" s="405">
        <v>520</v>
      </c>
      <c r="AI24" s="406"/>
      <c r="AJ24" s="406"/>
      <c r="AK24" s="406"/>
      <c r="AL24" s="407"/>
      <c r="AM24" s="405">
        <v>1664000</v>
      </c>
      <c r="AN24" s="406"/>
      <c r="AO24" s="406"/>
      <c r="AP24" s="406"/>
      <c r="AQ24" s="406"/>
      <c r="AR24" s="407"/>
      <c r="AS24" s="405">
        <v>3200</v>
      </c>
      <c r="AT24" s="406"/>
      <c r="AU24" s="406"/>
      <c r="AV24" s="406"/>
      <c r="AW24" s="406"/>
      <c r="AX24" s="465"/>
      <c r="AY24" s="425" t="s">
        <v>174</v>
      </c>
      <c r="AZ24" s="426"/>
      <c r="BA24" s="426"/>
      <c r="BB24" s="426"/>
      <c r="BC24" s="426"/>
      <c r="BD24" s="426"/>
      <c r="BE24" s="426"/>
      <c r="BF24" s="426"/>
      <c r="BG24" s="426"/>
      <c r="BH24" s="426"/>
      <c r="BI24" s="426"/>
      <c r="BJ24" s="426"/>
      <c r="BK24" s="426"/>
      <c r="BL24" s="426"/>
      <c r="BM24" s="427"/>
      <c r="BN24" s="452">
        <v>17416928</v>
      </c>
      <c r="BO24" s="453"/>
      <c r="BP24" s="453"/>
      <c r="BQ24" s="453"/>
      <c r="BR24" s="453"/>
      <c r="BS24" s="453"/>
      <c r="BT24" s="453"/>
      <c r="BU24" s="454"/>
      <c r="BV24" s="452">
        <v>17922024</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175</v>
      </c>
      <c r="F25" s="409"/>
      <c r="G25" s="409"/>
      <c r="H25" s="409"/>
      <c r="I25" s="409"/>
      <c r="J25" s="409"/>
      <c r="K25" s="410"/>
      <c r="L25" s="405">
        <v>1</v>
      </c>
      <c r="M25" s="406"/>
      <c r="N25" s="406"/>
      <c r="O25" s="406"/>
      <c r="P25" s="407"/>
      <c r="Q25" s="405">
        <v>7680</v>
      </c>
      <c r="R25" s="406"/>
      <c r="S25" s="406"/>
      <c r="T25" s="406"/>
      <c r="U25" s="406"/>
      <c r="V25" s="407"/>
      <c r="W25" s="495"/>
      <c r="X25" s="432"/>
      <c r="Y25" s="433"/>
      <c r="Z25" s="408" t="s">
        <v>176</v>
      </c>
      <c r="AA25" s="409"/>
      <c r="AB25" s="409"/>
      <c r="AC25" s="409"/>
      <c r="AD25" s="409"/>
      <c r="AE25" s="409"/>
      <c r="AF25" s="409"/>
      <c r="AG25" s="410"/>
      <c r="AH25" s="405" t="s">
        <v>129</v>
      </c>
      <c r="AI25" s="406"/>
      <c r="AJ25" s="406"/>
      <c r="AK25" s="406"/>
      <c r="AL25" s="407"/>
      <c r="AM25" s="405" t="s">
        <v>138</v>
      </c>
      <c r="AN25" s="406"/>
      <c r="AO25" s="406"/>
      <c r="AP25" s="406"/>
      <c r="AQ25" s="406"/>
      <c r="AR25" s="407"/>
      <c r="AS25" s="405" t="s">
        <v>128</v>
      </c>
      <c r="AT25" s="406"/>
      <c r="AU25" s="406"/>
      <c r="AV25" s="406"/>
      <c r="AW25" s="406"/>
      <c r="AX25" s="465"/>
      <c r="AY25" s="478" t="s">
        <v>177</v>
      </c>
      <c r="AZ25" s="479"/>
      <c r="BA25" s="479"/>
      <c r="BB25" s="479"/>
      <c r="BC25" s="479"/>
      <c r="BD25" s="479"/>
      <c r="BE25" s="479"/>
      <c r="BF25" s="479"/>
      <c r="BG25" s="479"/>
      <c r="BH25" s="479"/>
      <c r="BI25" s="479"/>
      <c r="BJ25" s="479"/>
      <c r="BK25" s="479"/>
      <c r="BL25" s="479"/>
      <c r="BM25" s="480"/>
      <c r="BN25" s="481">
        <v>1654021</v>
      </c>
      <c r="BO25" s="482"/>
      <c r="BP25" s="482"/>
      <c r="BQ25" s="482"/>
      <c r="BR25" s="482"/>
      <c r="BS25" s="482"/>
      <c r="BT25" s="482"/>
      <c r="BU25" s="483"/>
      <c r="BV25" s="481">
        <v>424816</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178</v>
      </c>
      <c r="F26" s="409"/>
      <c r="G26" s="409"/>
      <c r="H26" s="409"/>
      <c r="I26" s="409"/>
      <c r="J26" s="409"/>
      <c r="K26" s="410"/>
      <c r="L26" s="405">
        <v>1</v>
      </c>
      <c r="M26" s="406"/>
      <c r="N26" s="406"/>
      <c r="O26" s="406"/>
      <c r="P26" s="407"/>
      <c r="Q26" s="405">
        <v>6620</v>
      </c>
      <c r="R26" s="406"/>
      <c r="S26" s="406"/>
      <c r="T26" s="406"/>
      <c r="U26" s="406"/>
      <c r="V26" s="407"/>
      <c r="W26" s="495"/>
      <c r="X26" s="432"/>
      <c r="Y26" s="433"/>
      <c r="Z26" s="408" t="s">
        <v>179</v>
      </c>
      <c r="AA26" s="463"/>
      <c r="AB26" s="463"/>
      <c r="AC26" s="463"/>
      <c r="AD26" s="463"/>
      <c r="AE26" s="463"/>
      <c r="AF26" s="463"/>
      <c r="AG26" s="464"/>
      <c r="AH26" s="405" t="s">
        <v>128</v>
      </c>
      <c r="AI26" s="406"/>
      <c r="AJ26" s="406"/>
      <c r="AK26" s="406"/>
      <c r="AL26" s="407"/>
      <c r="AM26" s="405" t="s">
        <v>138</v>
      </c>
      <c r="AN26" s="406"/>
      <c r="AO26" s="406"/>
      <c r="AP26" s="406"/>
      <c r="AQ26" s="406"/>
      <c r="AR26" s="407"/>
      <c r="AS26" s="405" t="s">
        <v>128</v>
      </c>
      <c r="AT26" s="406"/>
      <c r="AU26" s="406"/>
      <c r="AV26" s="406"/>
      <c r="AW26" s="406"/>
      <c r="AX26" s="465"/>
      <c r="AY26" s="492" t="s">
        <v>180</v>
      </c>
      <c r="AZ26" s="412"/>
      <c r="BA26" s="412"/>
      <c r="BB26" s="412"/>
      <c r="BC26" s="412"/>
      <c r="BD26" s="412"/>
      <c r="BE26" s="412"/>
      <c r="BF26" s="412"/>
      <c r="BG26" s="412"/>
      <c r="BH26" s="412"/>
      <c r="BI26" s="412"/>
      <c r="BJ26" s="412"/>
      <c r="BK26" s="412"/>
      <c r="BL26" s="412"/>
      <c r="BM26" s="493"/>
      <c r="BN26" s="452" t="s">
        <v>138</v>
      </c>
      <c r="BO26" s="453"/>
      <c r="BP26" s="453"/>
      <c r="BQ26" s="453"/>
      <c r="BR26" s="453"/>
      <c r="BS26" s="453"/>
      <c r="BT26" s="453"/>
      <c r="BU26" s="454"/>
      <c r="BV26" s="452" t="s">
        <v>128</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181</v>
      </c>
      <c r="F27" s="409"/>
      <c r="G27" s="409"/>
      <c r="H27" s="409"/>
      <c r="I27" s="409"/>
      <c r="J27" s="409"/>
      <c r="K27" s="410"/>
      <c r="L27" s="405">
        <v>1</v>
      </c>
      <c r="M27" s="406"/>
      <c r="N27" s="406"/>
      <c r="O27" s="406"/>
      <c r="P27" s="407"/>
      <c r="Q27" s="405">
        <v>4670</v>
      </c>
      <c r="R27" s="406"/>
      <c r="S27" s="406"/>
      <c r="T27" s="406"/>
      <c r="U27" s="406"/>
      <c r="V27" s="407"/>
      <c r="W27" s="495"/>
      <c r="X27" s="432"/>
      <c r="Y27" s="433"/>
      <c r="Z27" s="408" t="s">
        <v>182</v>
      </c>
      <c r="AA27" s="409"/>
      <c r="AB27" s="409"/>
      <c r="AC27" s="409"/>
      <c r="AD27" s="409"/>
      <c r="AE27" s="409"/>
      <c r="AF27" s="409"/>
      <c r="AG27" s="410"/>
      <c r="AH27" s="405">
        <v>1</v>
      </c>
      <c r="AI27" s="406"/>
      <c r="AJ27" s="406"/>
      <c r="AK27" s="406"/>
      <c r="AL27" s="407"/>
      <c r="AM27" s="405" t="s">
        <v>183</v>
      </c>
      <c r="AN27" s="406"/>
      <c r="AO27" s="406"/>
      <c r="AP27" s="406"/>
      <c r="AQ27" s="406"/>
      <c r="AR27" s="407"/>
      <c r="AS27" s="405" t="s">
        <v>184</v>
      </c>
      <c r="AT27" s="406"/>
      <c r="AU27" s="406"/>
      <c r="AV27" s="406"/>
      <c r="AW27" s="406"/>
      <c r="AX27" s="465"/>
      <c r="AY27" s="489" t="s">
        <v>185</v>
      </c>
      <c r="AZ27" s="490"/>
      <c r="BA27" s="490"/>
      <c r="BB27" s="490"/>
      <c r="BC27" s="490"/>
      <c r="BD27" s="490"/>
      <c r="BE27" s="490"/>
      <c r="BF27" s="490"/>
      <c r="BG27" s="490"/>
      <c r="BH27" s="490"/>
      <c r="BI27" s="490"/>
      <c r="BJ27" s="490"/>
      <c r="BK27" s="490"/>
      <c r="BL27" s="490"/>
      <c r="BM27" s="491"/>
      <c r="BN27" s="486" t="s">
        <v>138</v>
      </c>
      <c r="BO27" s="487"/>
      <c r="BP27" s="487"/>
      <c r="BQ27" s="487"/>
      <c r="BR27" s="487"/>
      <c r="BS27" s="487"/>
      <c r="BT27" s="487"/>
      <c r="BU27" s="488"/>
      <c r="BV27" s="486" t="s">
        <v>138</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186</v>
      </c>
      <c r="F28" s="409"/>
      <c r="G28" s="409"/>
      <c r="H28" s="409"/>
      <c r="I28" s="409"/>
      <c r="J28" s="409"/>
      <c r="K28" s="410"/>
      <c r="L28" s="405">
        <v>1</v>
      </c>
      <c r="M28" s="406"/>
      <c r="N28" s="406"/>
      <c r="O28" s="406"/>
      <c r="P28" s="407"/>
      <c r="Q28" s="405">
        <v>3910</v>
      </c>
      <c r="R28" s="406"/>
      <c r="S28" s="406"/>
      <c r="T28" s="406"/>
      <c r="U28" s="406"/>
      <c r="V28" s="407"/>
      <c r="W28" s="495"/>
      <c r="X28" s="432"/>
      <c r="Y28" s="433"/>
      <c r="Z28" s="408" t="s">
        <v>187</v>
      </c>
      <c r="AA28" s="409"/>
      <c r="AB28" s="409"/>
      <c r="AC28" s="409"/>
      <c r="AD28" s="409"/>
      <c r="AE28" s="409"/>
      <c r="AF28" s="409"/>
      <c r="AG28" s="410"/>
      <c r="AH28" s="405" t="s">
        <v>138</v>
      </c>
      <c r="AI28" s="406"/>
      <c r="AJ28" s="406"/>
      <c r="AK28" s="406"/>
      <c r="AL28" s="407"/>
      <c r="AM28" s="405" t="s">
        <v>138</v>
      </c>
      <c r="AN28" s="406"/>
      <c r="AO28" s="406"/>
      <c r="AP28" s="406"/>
      <c r="AQ28" s="406"/>
      <c r="AR28" s="407"/>
      <c r="AS28" s="405" t="s">
        <v>138</v>
      </c>
      <c r="AT28" s="406"/>
      <c r="AU28" s="406"/>
      <c r="AV28" s="406"/>
      <c r="AW28" s="406"/>
      <c r="AX28" s="465"/>
      <c r="AY28" s="469" t="s">
        <v>188</v>
      </c>
      <c r="AZ28" s="470"/>
      <c r="BA28" s="470"/>
      <c r="BB28" s="471"/>
      <c r="BC28" s="478" t="s">
        <v>48</v>
      </c>
      <c r="BD28" s="479"/>
      <c r="BE28" s="479"/>
      <c r="BF28" s="479"/>
      <c r="BG28" s="479"/>
      <c r="BH28" s="479"/>
      <c r="BI28" s="479"/>
      <c r="BJ28" s="479"/>
      <c r="BK28" s="479"/>
      <c r="BL28" s="479"/>
      <c r="BM28" s="480"/>
      <c r="BN28" s="481">
        <v>5750353</v>
      </c>
      <c r="BO28" s="482"/>
      <c r="BP28" s="482"/>
      <c r="BQ28" s="482"/>
      <c r="BR28" s="482"/>
      <c r="BS28" s="482"/>
      <c r="BT28" s="482"/>
      <c r="BU28" s="483"/>
      <c r="BV28" s="481">
        <v>5336428</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189</v>
      </c>
      <c r="F29" s="409"/>
      <c r="G29" s="409"/>
      <c r="H29" s="409"/>
      <c r="I29" s="409"/>
      <c r="J29" s="409"/>
      <c r="K29" s="410"/>
      <c r="L29" s="405">
        <v>19</v>
      </c>
      <c r="M29" s="406"/>
      <c r="N29" s="406"/>
      <c r="O29" s="406"/>
      <c r="P29" s="407"/>
      <c r="Q29" s="405">
        <v>3680</v>
      </c>
      <c r="R29" s="406"/>
      <c r="S29" s="406"/>
      <c r="T29" s="406"/>
      <c r="U29" s="406"/>
      <c r="V29" s="407"/>
      <c r="W29" s="496"/>
      <c r="X29" s="497"/>
      <c r="Y29" s="498"/>
      <c r="Z29" s="408" t="s">
        <v>190</v>
      </c>
      <c r="AA29" s="409"/>
      <c r="AB29" s="409"/>
      <c r="AC29" s="409"/>
      <c r="AD29" s="409"/>
      <c r="AE29" s="409"/>
      <c r="AF29" s="409"/>
      <c r="AG29" s="410"/>
      <c r="AH29" s="405">
        <v>521</v>
      </c>
      <c r="AI29" s="406"/>
      <c r="AJ29" s="406"/>
      <c r="AK29" s="406"/>
      <c r="AL29" s="407"/>
      <c r="AM29" s="405">
        <v>1667810</v>
      </c>
      <c r="AN29" s="406"/>
      <c r="AO29" s="406"/>
      <c r="AP29" s="406"/>
      <c r="AQ29" s="406"/>
      <c r="AR29" s="407"/>
      <c r="AS29" s="405">
        <v>3201</v>
      </c>
      <c r="AT29" s="406"/>
      <c r="AU29" s="406"/>
      <c r="AV29" s="406"/>
      <c r="AW29" s="406"/>
      <c r="AX29" s="465"/>
      <c r="AY29" s="472"/>
      <c r="AZ29" s="473"/>
      <c r="BA29" s="473"/>
      <c r="BB29" s="474"/>
      <c r="BC29" s="466" t="s">
        <v>191</v>
      </c>
      <c r="BD29" s="467"/>
      <c r="BE29" s="467"/>
      <c r="BF29" s="467"/>
      <c r="BG29" s="467"/>
      <c r="BH29" s="467"/>
      <c r="BI29" s="467"/>
      <c r="BJ29" s="467"/>
      <c r="BK29" s="467"/>
      <c r="BL29" s="467"/>
      <c r="BM29" s="468"/>
      <c r="BN29" s="452">
        <v>1170719</v>
      </c>
      <c r="BO29" s="453"/>
      <c r="BP29" s="453"/>
      <c r="BQ29" s="453"/>
      <c r="BR29" s="453"/>
      <c r="BS29" s="453"/>
      <c r="BT29" s="453"/>
      <c r="BU29" s="454"/>
      <c r="BV29" s="452">
        <v>852159</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192</v>
      </c>
      <c r="X30" s="420"/>
      <c r="Y30" s="420"/>
      <c r="Z30" s="420"/>
      <c r="AA30" s="420"/>
      <c r="AB30" s="420"/>
      <c r="AC30" s="420"/>
      <c r="AD30" s="420"/>
      <c r="AE30" s="420"/>
      <c r="AF30" s="420"/>
      <c r="AG30" s="421"/>
      <c r="AH30" s="422">
        <v>97.5</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15775713</v>
      </c>
      <c r="BO30" s="487"/>
      <c r="BP30" s="487"/>
      <c r="BQ30" s="487"/>
      <c r="BR30" s="487"/>
      <c r="BS30" s="487"/>
      <c r="BT30" s="487"/>
      <c r="BU30" s="488"/>
      <c r="BV30" s="486">
        <v>14526168</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193</v>
      </c>
      <c r="D32" s="411"/>
      <c r="E32" s="411"/>
      <c r="F32" s="411"/>
      <c r="G32" s="411"/>
      <c r="H32" s="411"/>
      <c r="I32" s="411"/>
      <c r="J32" s="411"/>
      <c r="K32" s="411"/>
      <c r="L32" s="411"/>
      <c r="M32" s="411"/>
      <c r="N32" s="411"/>
      <c r="O32" s="411"/>
      <c r="P32" s="411"/>
      <c r="Q32" s="411"/>
      <c r="R32" s="411"/>
      <c r="S32" s="411"/>
      <c r="U32" s="412" t="s">
        <v>194</v>
      </c>
      <c r="V32" s="412"/>
      <c r="W32" s="412"/>
      <c r="X32" s="412"/>
      <c r="Y32" s="412"/>
      <c r="Z32" s="412"/>
      <c r="AA32" s="412"/>
      <c r="AB32" s="412"/>
      <c r="AC32" s="412"/>
      <c r="AD32" s="412"/>
      <c r="AE32" s="412"/>
      <c r="AF32" s="412"/>
      <c r="AG32" s="412"/>
      <c r="AH32" s="412"/>
      <c r="AI32" s="412"/>
      <c r="AJ32" s="412"/>
      <c r="AK32" s="412"/>
      <c r="AM32" s="412" t="s">
        <v>195</v>
      </c>
      <c r="AN32" s="412"/>
      <c r="AO32" s="412"/>
      <c r="AP32" s="412"/>
      <c r="AQ32" s="412"/>
      <c r="AR32" s="412"/>
      <c r="AS32" s="412"/>
      <c r="AT32" s="412"/>
      <c r="AU32" s="412"/>
      <c r="AV32" s="412"/>
      <c r="AW32" s="412"/>
      <c r="AX32" s="412"/>
      <c r="AY32" s="412"/>
      <c r="AZ32" s="412"/>
      <c r="BA32" s="412"/>
      <c r="BB32" s="412"/>
      <c r="BC32" s="412"/>
      <c r="BE32" s="412" t="s">
        <v>196</v>
      </c>
      <c r="BF32" s="412"/>
      <c r="BG32" s="412"/>
      <c r="BH32" s="412"/>
      <c r="BI32" s="412"/>
      <c r="BJ32" s="412"/>
      <c r="BK32" s="412"/>
      <c r="BL32" s="412"/>
      <c r="BM32" s="412"/>
      <c r="BN32" s="412"/>
      <c r="BO32" s="412"/>
      <c r="BP32" s="412"/>
      <c r="BQ32" s="412"/>
      <c r="BR32" s="412"/>
      <c r="BS32" s="412"/>
      <c r="BT32" s="412"/>
      <c r="BU32" s="412"/>
      <c r="BW32" s="412" t="s">
        <v>197</v>
      </c>
      <c r="BX32" s="412"/>
      <c r="BY32" s="412"/>
      <c r="BZ32" s="412"/>
      <c r="CA32" s="412"/>
      <c r="CB32" s="412"/>
      <c r="CC32" s="412"/>
      <c r="CD32" s="412"/>
      <c r="CE32" s="412"/>
      <c r="CF32" s="412"/>
      <c r="CG32" s="412"/>
      <c r="CH32" s="412"/>
      <c r="CI32" s="412"/>
      <c r="CJ32" s="412"/>
      <c r="CK32" s="412"/>
      <c r="CL32" s="412"/>
      <c r="CM32" s="412"/>
      <c r="CO32" s="412" t="s">
        <v>198</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199</v>
      </c>
      <c r="D33" s="404"/>
      <c r="E33" s="403" t="s">
        <v>200</v>
      </c>
      <c r="F33" s="403"/>
      <c r="G33" s="403"/>
      <c r="H33" s="403"/>
      <c r="I33" s="403"/>
      <c r="J33" s="403"/>
      <c r="K33" s="403"/>
      <c r="L33" s="403"/>
      <c r="M33" s="403"/>
      <c r="N33" s="403"/>
      <c r="O33" s="403"/>
      <c r="P33" s="403"/>
      <c r="Q33" s="403"/>
      <c r="R33" s="403"/>
      <c r="S33" s="403"/>
      <c r="T33" s="203"/>
      <c r="U33" s="404" t="s">
        <v>199</v>
      </c>
      <c r="V33" s="404"/>
      <c r="W33" s="403" t="s">
        <v>200</v>
      </c>
      <c r="X33" s="403"/>
      <c r="Y33" s="403"/>
      <c r="Z33" s="403"/>
      <c r="AA33" s="403"/>
      <c r="AB33" s="403"/>
      <c r="AC33" s="403"/>
      <c r="AD33" s="403"/>
      <c r="AE33" s="403"/>
      <c r="AF33" s="403"/>
      <c r="AG33" s="403"/>
      <c r="AH33" s="403"/>
      <c r="AI33" s="403"/>
      <c r="AJ33" s="403"/>
      <c r="AK33" s="403"/>
      <c r="AL33" s="203"/>
      <c r="AM33" s="404" t="s">
        <v>199</v>
      </c>
      <c r="AN33" s="404"/>
      <c r="AO33" s="403" t="s">
        <v>200</v>
      </c>
      <c r="AP33" s="403"/>
      <c r="AQ33" s="403"/>
      <c r="AR33" s="403"/>
      <c r="AS33" s="403"/>
      <c r="AT33" s="403"/>
      <c r="AU33" s="403"/>
      <c r="AV33" s="403"/>
      <c r="AW33" s="403"/>
      <c r="AX33" s="403"/>
      <c r="AY33" s="403"/>
      <c r="AZ33" s="403"/>
      <c r="BA33" s="403"/>
      <c r="BB33" s="403"/>
      <c r="BC33" s="403"/>
      <c r="BD33" s="204"/>
      <c r="BE33" s="403" t="s">
        <v>201</v>
      </c>
      <c r="BF33" s="403"/>
      <c r="BG33" s="403" t="s">
        <v>202</v>
      </c>
      <c r="BH33" s="403"/>
      <c r="BI33" s="403"/>
      <c r="BJ33" s="403"/>
      <c r="BK33" s="403"/>
      <c r="BL33" s="403"/>
      <c r="BM33" s="403"/>
      <c r="BN33" s="403"/>
      <c r="BO33" s="403"/>
      <c r="BP33" s="403"/>
      <c r="BQ33" s="403"/>
      <c r="BR33" s="403"/>
      <c r="BS33" s="403"/>
      <c r="BT33" s="403"/>
      <c r="BU33" s="403"/>
      <c r="BV33" s="204"/>
      <c r="BW33" s="404" t="s">
        <v>201</v>
      </c>
      <c r="BX33" s="404"/>
      <c r="BY33" s="403" t="s">
        <v>203</v>
      </c>
      <c r="BZ33" s="403"/>
      <c r="CA33" s="403"/>
      <c r="CB33" s="403"/>
      <c r="CC33" s="403"/>
      <c r="CD33" s="403"/>
      <c r="CE33" s="403"/>
      <c r="CF33" s="403"/>
      <c r="CG33" s="403"/>
      <c r="CH33" s="403"/>
      <c r="CI33" s="403"/>
      <c r="CJ33" s="403"/>
      <c r="CK33" s="403"/>
      <c r="CL33" s="403"/>
      <c r="CM33" s="403"/>
      <c r="CN33" s="203"/>
      <c r="CO33" s="404" t="s">
        <v>199</v>
      </c>
      <c r="CP33" s="404"/>
      <c r="CQ33" s="403" t="s">
        <v>204</v>
      </c>
      <c r="CR33" s="403"/>
      <c r="CS33" s="403"/>
      <c r="CT33" s="403"/>
      <c r="CU33" s="403"/>
      <c r="CV33" s="403"/>
      <c r="CW33" s="403"/>
      <c r="CX33" s="403"/>
      <c r="CY33" s="403"/>
      <c r="CZ33" s="403"/>
      <c r="DA33" s="403"/>
      <c r="DB33" s="403"/>
      <c r="DC33" s="403"/>
      <c r="DD33" s="403"/>
      <c r="DE33" s="403"/>
      <c r="DF33" s="203"/>
      <c r="DG33" s="402" t="s">
        <v>205</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8</v>
      </c>
      <c r="AN34" s="400"/>
      <c r="AO34" s="401" t="str">
        <f>IF('各会計、関係団体の財政状況及び健全化判断比率'!B33="","",'各会計、関係団体の財政状況及び健全化判断比率'!B33)</f>
        <v>水道事業会計</v>
      </c>
      <c r="AP34" s="401"/>
      <c r="AQ34" s="401"/>
      <c r="AR34" s="401"/>
      <c r="AS34" s="401"/>
      <c r="AT34" s="401"/>
      <c r="AU34" s="401"/>
      <c r="AV34" s="401"/>
      <c r="AW34" s="401"/>
      <c r="AX34" s="401"/>
      <c r="AY34" s="401"/>
      <c r="AZ34" s="401"/>
      <c r="BA34" s="401"/>
      <c r="BB34" s="401"/>
      <c r="BC34" s="401"/>
      <c r="BD34" s="178"/>
      <c r="BE34" s="400" t="str">
        <f>IF(BG34="","",MAX(C34:D43,U34:V43,AM34:AN43)+1)</f>
        <v/>
      </c>
      <c r="BF34" s="400"/>
      <c r="BG34" s="401"/>
      <c r="BH34" s="401"/>
      <c r="BI34" s="401"/>
      <c r="BJ34" s="401"/>
      <c r="BK34" s="401"/>
      <c r="BL34" s="401"/>
      <c r="BM34" s="401"/>
      <c r="BN34" s="401"/>
      <c r="BO34" s="401"/>
      <c r="BP34" s="401"/>
      <c r="BQ34" s="401"/>
      <c r="BR34" s="401"/>
      <c r="BS34" s="401"/>
      <c r="BT34" s="401"/>
      <c r="BU34" s="401"/>
      <c r="BV34" s="178"/>
      <c r="BW34" s="400">
        <f>IF(BY34="","",MAX(C34:D43,U34:V43,AM34:AN43,BE34:BF43)+1)</f>
        <v>11</v>
      </c>
      <c r="BX34" s="400"/>
      <c r="BY34" s="401" t="str">
        <f>IF('各会計、関係団体の財政状況及び健全化判断比率'!B68="","",'各会計、関係団体の財政状況及び健全化判断比率'!B68)</f>
        <v>上伊那広域連合（一般会計）</v>
      </c>
      <c r="BZ34" s="401"/>
      <c r="CA34" s="401"/>
      <c r="CB34" s="401"/>
      <c r="CC34" s="401"/>
      <c r="CD34" s="401"/>
      <c r="CE34" s="401"/>
      <c r="CF34" s="401"/>
      <c r="CG34" s="401"/>
      <c r="CH34" s="401"/>
      <c r="CI34" s="401"/>
      <c r="CJ34" s="401"/>
      <c r="CK34" s="401"/>
      <c r="CL34" s="401"/>
      <c r="CM34" s="401"/>
      <c r="CN34" s="178"/>
      <c r="CO34" s="400">
        <f>IF(CQ34="","",MAX(C34:D43,U34:V43,AM34:AN43,BE34:BF43,BW34:BX43)+1)</f>
        <v>21</v>
      </c>
      <c r="CP34" s="400"/>
      <c r="CQ34" s="401" t="str">
        <f>IF('各会計、関係団体の財政状況及び健全化判断比率'!BS7="","",'各会計、関係団体の財政状況及び健全化判断比率'!BS7)</f>
        <v>伊那市振興公社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公有財産管理活用事業特別会計</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国民健康保険直営診療所特別会計</v>
      </c>
      <c r="X35" s="401"/>
      <c r="Y35" s="401"/>
      <c r="Z35" s="401"/>
      <c r="AA35" s="401"/>
      <c r="AB35" s="401"/>
      <c r="AC35" s="401"/>
      <c r="AD35" s="401"/>
      <c r="AE35" s="401"/>
      <c r="AF35" s="401"/>
      <c r="AG35" s="401"/>
      <c r="AH35" s="401"/>
      <c r="AI35" s="401"/>
      <c r="AJ35" s="401"/>
      <c r="AK35" s="401"/>
      <c r="AL35" s="178"/>
      <c r="AM35" s="400">
        <f t="shared" ref="AM35:AM43" si="0">IF(AO35="","",AM34+1)</f>
        <v>9</v>
      </c>
      <c r="AN35" s="400"/>
      <c r="AO35" s="401" t="str">
        <f>IF('各会計、関係団体の財政状況及び健全化判断比率'!B34="","",'各会計、関係団体の財政状況及び健全化判断比率'!B34)</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12</v>
      </c>
      <c r="BX35" s="400"/>
      <c r="BY35" s="401" t="str">
        <f>IF('各会計、関係団体の財政状況及び健全化判断比率'!B69="","",'各会計、関係団体の財政状況及び健全化判断比率'!B69)</f>
        <v>上伊那広域連合（消防事業特別会計）</v>
      </c>
      <c r="BZ35" s="401"/>
      <c r="CA35" s="401"/>
      <c r="CB35" s="401"/>
      <c r="CC35" s="401"/>
      <c r="CD35" s="401"/>
      <c r="CE35" s="401"/>
      <c r="CF35" s="401"/>
      <c r="CG35" s="401"/>
      <c r="CH35" s="401"/>
      <c r="CI35" s="401"/>
      <c r="CJ35" s="401"/>
      <c r="CK35" s="401"/>
      <c r="CL35" s="401"/>
      <c r="CM35" s="401"/>
      <c r="CN35" s="178"/>
      <c r="CO35" s="400">
        <f t="shared" ref="CO35:CO43" si="3">IF(CQ35="","",CO34+1)</f>
        <v>22</v>
      </c>
      <c r="CP35" s="400"/>
      <c r="CQ35" s="401" t="str">
        <f>IF('各会計、関係団体の財政状況及び健全化判断比率'!BS8="","",'各会計、関係団体の財政状況及び健全化判断比率'!BS8)</f>
        <v>伊那市観光</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5</v>
      </c>
      <c r="V36" s="400"/>
      <c r="W36" s="401" t="str">
        <f>IF('各会計、関係団体の財政状況及び健全化判断比率'!B30="","",'各会計、関係団体の財政状況及び健全化判断比率'!B30)</f>
        <v>介護保険特別会計</v>
      </c>
      <c r="X36" s="401"/>
      <c r="Y36" s="401"/>
      <c r="Z36" s="401"/>
      <c r="AA36" s="401"/>
      <c r="AB36" s="401"/>
      <c r="AC36" s="401"/>
      <c r="AD36" s="401"/>
      <c r="AE36" s="401"/>
      <c r="AF36" s="401"/>
      <c r="AG36" s="401"/>
      <c r="AH36" s="401"/>
      <c r="AI36" s="401"/>
      <c r="AJ36" s="401"/>
      <c r="AK36" s="401"/>
      <c r="AL36" s="178"/>
      <c r="AM36" s="400">
        <f t="shared" si="0"/>
        <v>10</v>
      </c>
      <c r="AN36" s="400"/>
      <c r="AO36" s="401" t="str">
        <f>IF('各会計、関係団体の財政状況及び健全化判断比率'!B35="","",'各会計、関係団体の財政状況及び健全化判断比率'!B35)</f>
        <v>自動車運送事業会計</v>
      </c>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13</v>
      </c>
      <c r="BX36" s="400"/>
      <c r="BY36" s="401" t="str">
        <f>IF('各会計、関係団体の財政状況及び健全化判断比率'!B70="","",'各会計、関係団体の財政状況及び健全化判断比率'!B70)</f>
        <v>上伊那広域連合（ふるさと市町村圏基金事業特別会計）</v>
      </c>
      <c r="BZ36" s="401"/>
      <c r="CA36" s="401"/>
      <c r="CB36" s="401"/>
      <c r="CC36" s="401"/>
      <c r="CD36" s="401"/>
      <c r="CE36" s="401"/>
      <c r="CF36" s="401"/>
      <c r="CG36" s="401"/>
      <c r="CH36" s="401"/>
      <c r="CI36" s="401"/>
      <c r="CJ36" s="401"/>
      <c r="CK36" s="401"/>
      <c r="CL36" s="401"/>
      <c r="CM36" s="401"/>
      <c r="CN36" s="178"/>
      <c r="CO36" s="400">
        <f t="shared" si="3"/>
        <v>23</v>
      </c>
      <c r="CP36" s="400"/>
      <c r="CQ36" s="401" t="str">
        <f>IF('各会計、関係団体の財政状況及び健全化判断比率'!BS9="","",'各会計、関係団体の財政状況及び健全化判断比率'!BS9)</f>
        <v>上伊那産業振興会</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f t="shared" si="4"/>
        <v>6</v>
      </c>
      <c r="V37" s="400"/>
      <c r="W37" s="401" t="str">
        <f>IF('各会計、関係団体の財政状況及び健全化判断比率'!B31="","",'各会計、関係団体の財政状況及び健全化判断比率'!B31)</f>
        <v>後期高齢者医療特別会計</v>
      </c>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14</v>
      </c>
      <c r="BX37" s="400"/>
      <c r="BY37" s="401" t="str">
        <f>IF('各会計、関係団体の財政状況及び健全化判断比率'!B71="","",'各会計、関係団体の財政状況及び健全化判断比率'!B71)</f>
        <v>上伊那広域連合（土木振興事業特別会計）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f t="shared" si="4"/>
        <v>7</v>
      </c>
      <c r="V38" s="400"/>
      <c r="W38" s="401" t="str">
        <f>IF('各会計、関係団体の財政状況及び健全化判断比率'!B32="","",'各会計、関係団体の財政状況及び健全化判断比率'!B32)</f>
        <v>市営駐車場事業特別会計</v>
      </c>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15</v>
      </c>
      <c r="BX38" s="400"/>
      <c r="BY38" s="401" t="str">
        <f>IF('各会計、関係団体の財政状況及び健全化判断比率'!B72="","",'各会計、関係団体の財政状況及び健全化判断比率'!B72)</f>
        <v>伊那中央行政組合（一般会計）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16</v>
      </c>
      <c r="BX39" s="400"/>
      <c r="BY39" s="401" t="str">
        <f>IF('各会計、関係団体の財政状況及び健全化判断比率'!B73="","",'各会計、関係団体の財政状況及び健全化判断比率'!B73)</f>
        <v>伊那中央行政組合（伊那中央病院会計）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17</v>
      </c>
      <c r="BX40" s="400"/>
      <c r="BY40" s="401" t="str">
        <f>IF('各会計、関係団体の財政状況及び健全化判断比率'!B74="","",'各会計、関係団体の財政状況及び健全化判断比率'!B74)</f>
        <v>長野県上伊那広域水道用水企業団（水道用水供給事業会計）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18</v>
      </c>
      <c r="BX41" s="400"/>
      <c r="BY41" s="401" t="str">
        <f>IF('各会計、関係団体の財政状況及び健全化判断比率'!B75="","",'各会計、関係団体の財政状況及び健全化判断比率'!B75)</f>
        <v>長野県後期高齢者医療広域連合（一般会計）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19</v>
      </c>
      <c r="BX42" s="400"/>
      <c r="BY42" s="401" t="str">
        <f>IF('各会計、関係団体の財政状況及び健全化判断比率'!B76="","",'各会計、関係団体の財政状況及び健全化判断比率'!B76)</f>
        <v>長野県後期高齢者医療広域連合（後期高齢者医療特別会計）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20</v>
      </c>
      <c r="BX43" s="400"/>
      <c r="BY43" s="401" t="str">
        <f>IF('各会計、関係団体の財政状況及び健全化判断比率'!B77="","",'各会計、関係団体の財政状況及び健全化判断比率'!B77)</f>
        <v>長野県市町村自治振興組合（一般会計）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97" t="s">
        <v>207</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208</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209</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210</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211</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212</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213</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607</v>
      </c>
    </row>
    <row r="54" spans="5:113" x14ac:dyDescent="0.15"/>
    <row r="55" spans="5:113" x14ac:dyDescent="0.15"/>
    <row r="56" spans="5:113" x14ac:dyDescent="0.15"/>
  </sheetData>
  <sheetProtection algorithmName="SHA-512" hashValue="kM1Ry1d4cKjon2KEOk44sQQqPSGckN867bfRTxvJt8Xe6WT154zy5n7L8H2um475kmgHKkYl6LzHon2F1f7NTA==" saltValue="e7YwNTC5YVc1f1W7qNkGX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election activeCell="I32" sqref="I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3" t="s">
        <v>567</v>
      </c>
      <c r="D34" s="1183"/>
      <c r="E34" s="1184"/>
      <c r="F34" s="32">
        <v>6.56</v>
      </c>
      <c r="G34" s="33">
        <v>7.14</v>
      </c>
      <c r="H34" s="33">
        <v>7.44</v>
      </c>
      <c r="I34" s="33">
        <v>8.17</v>
      </c>
      <c r="J34" s="34">
        <v>8.2899999999999991</v>
      </c>
      <c r="K34" s="22"/>
      <c r="L34" s="22"/>
      <c r="M34" s="22"/>
      <c r="N34" s="22"/>
      <c r="O34" s="22"/>
      <c r="P34" s="22"/>
    </row>
    <row r="35" spans="1:16" ht="39" customHeight="1" x14ac:dyDescent="0.15">
      <c r="A35" s="22"/>
      <c r="B35" s="35"/>
      <c r="C35" s="1177" t="s">
        <v>568</v>
      </c>
      <c r="D35" s="1178"/>
      <c r="E35" s="1179"/>
      <c r="F35" s="36">
        <v>4.95</v>
      </c>
      <c r="G35" s="37">
        <v>4.3</v>
      </c>
      <c r="H35" s="37">
        <v>4.67</v>
      </c>
      <c r="I35" s="37">
        <v>4.41</v>
      </c>
      <c r="J35" s="38">
        <v>4.2300000000000004</v>
      </c>
      <c r="K35" s="22"/>
      <c r="L35" s="22"/>
      <c r="M35" s="22"/>
      <c r="N35" s="22"/>
      <c r="O35" s="22"/>
      <c r="P35" s="22"/>
    </row>
    <row r="36" spans="1:16" ht="39" customHeight="1" x14ac:dyDescent="0.15">
      <c r="A36" s="22"/>
      <c r="B36" s="35"/>
      <c r="C36" s="1177" t="s">
        <v>569</v>
      </c>
      <c r="D36" s="1178"/>
      <c r="E36" s="1179"/>
      <c r="F36" s="36">
        <v>2.86</v>
      </c>
      <c r="G36" s="37">
        <v>3.21</v>
      </c>
      <c r="H36" s="37">
        <v>3.1</v>
      </c>
      <c r="I36" s="37">
        <v>3.55</v>
      </c>
      <c r="J36" s="38">
        <v>3.87</v>
      </c>
      <c r="K36" s="22"/>
      <c r="L36" s="22"/>
      <c r="M36" s="22"/>
      <c r="N36" s="22"/>
      <c r="O36" s="22"/>
      <c r="P36" s="22"/>
    </row>
    <row r="37" spans="1:16" ht="39" customHeight="1" x14ac:dyDescent="0.15">
      <c r="A37" s="22"/>
      <c r="B37" s="35"/>
      <c r="C37" s="1177" t="s">
        <v>570</v>
      </c>
      <c r="D37" s="1178"/>
      <c r="E37" s="1179"/>
      <c r="F37" s="36">
        <v>0.96</v>
      </c>
      <c r="G37" s="37">
        <v>1.04</v>
      </c>
      <c r="H37" s="37">
        <v>1.06</v>
      </c>
      <c r="I37" s="37">
        <v>0.92</v>
      </c>
      <c r="J37" s="38">
        <v>0.81</v>
      </c>
      <c r="K37" s="22"/>
      <c r="L37" s="22"/>
      <c r="M37" s="22"/>
      <c r="N37" s="22"/>
      <c r="O37" s="22"/>
      <c r="P37" s="22"/>
    </row>
    <row r="38" spans="1:16" ht="39" customHeight="1" x14ac:dyDescent="0.15">
      <c r="A38" s="22"/>
      <c r="B38" s="35"/>
      <c r="C38" s="1177" t="s">
        <v>571</v>
      </c>
      <c r="D38" s="1178"/>
      <c r="E38" s="1179"/>
      <c r="F38" s="36">
        <v>0.46</v>
      </c>
      <c r="G38" s="37">
        <v>0.59</v>
      </c>
      <c r="H38" s="37">
        <v>0.35</v>
      </c>
      <c r="I38" s="37">
        <v>0.63</v>
      </c>
      <c r="J38" s="38">
        <v>0.5</v>
      </c>
      <c r="K38" s="22"/>
      <c r="L38" s="22"/>
      <c r="M38" s="22"/>
      <c r="N38" s="22"/>
      <c r="O38" s="22"/>
      <c r="P38" s="22"/>
    </row>
    <row r="39" spans="1:16" ht="39" customHeight="1" x14ac:dyDescent="0.15">
      <c r="A39" s="22"/>
      <c r="B39" s="35"/>
      <c r="C39" s="1177" t="s">
        <v>572</v>
      </c>
      <c r="D39" s="1178"/>
      <c r="E39" s="1179"/>
      <c r="F39" s="36">
        <v>0.09</v>
      </c>
      <c r="G39" s="37">
        <v>0</v>
      </c>
      <c r="H39" s="37">
        <v>0.32</v>
      </c>
      <c r="I39" s="37">
        <v>0.54</v>
      </c>
      <c r="J39" s="38">
        <v>0.38</v>
      </c>
      <c r="K39" s="22"/>
      <c r="L39" s="22"/>
      <c r="M39" s="22"/>
      <c r="N39" s="22"/>
      <c r="O39" s="22"/>
      <c r="P39" s="22"/>
    </row>
    <row r="40" spans="1:16" ht="39" customHeight="1" x14ac:dyDescent="0.15">
      <c r="A40" s="22"/>
      <c r="B40" s="35"/>
      <c r="C40" s="1177" t="s">
        <v>573</v>
      </c>
      <c r="D40" s="1178"/>
      <c r="E40" s="1179"/>
      <c r="F40" s="36">
        <v>0.13</v>
      </c>
      <c r="G40" s="37">
        <v>0.03</v>
      </c>
      <c r="H40" s="37">
        <v>0.04</v>
      </c>
      <c r="I40" s="37">
        <v>0.04</v>
      </c>
      <c r="J40" s="38">
        <v>0.04</v>
      </c>
      <c r="K40" s="22"/>
      <c r="L40" s="22"/>
      <c r="M40" s="22"/>
      <c r="N40" s="22"/>
      <c r="O40" s="22"/>
      <c r="P40" s="22"/>
    </row>
    <row r="41" spans="1:16" ht="39" customHeight="1" x14ac:dyDescent="0.15">
      <c r="A41" s="22"/>
      <c r="B41" s="35"/>
      <c r="C41" s="1177" t="s">
        <v>574</v>
      </c>
      <c r="D41" s="1178"/>
      <c r="E41" s="1179"/>
      <c r="F41" s="36">
        <v>0</v>
      </c>
      <c r="G41" s="37">
        <v>0</v>
      </c>
      <c r="H41" s="37">
        <v>0</v>
      </c>
      <c r="I41" s="37">
        <v>0</v>
      </c>
      <c r="J41" s="38">
        <v>0</v>
      </c>
      <c r="K41" s="22"/>
      <c r="L41" s="22"/>
      <c r="M41" s="22"/>
      <c r="N41" s="22"/>
      <c r="O41" s="22"/>
      <c r="P41" s="22"/>
    </row>
    <row r="42" spans="1:16" ht="39" customHeight="1" x14ac:dyDescent="0.15">
      <c r="A42" s="22"/>
      <c r="B42" s="39"/>
      <c r="C42" s="1177" t="s">
        <v>575</v>
      </c>
      <c r="D42" s="1178"/>
      <c r="E42" s="1179"/>
      <c r="F42" s="36" t="s">
        <v>522</v>
      </c>
      <c r="G42" s="37" t="s">
        <v>522</v>
      </c>
      <c r="H42" s="37" t="s">
        <v>522</v>
      </c>
      <c r="I42" s="37" t="s">
        <v>522</v>
      </c>
      <c r="J42" s="38" t="s">
        <v>522</v>
      </c>
      <c r="K42" s="22"/>
      <c r="L42" s="22"/>
      <c r="M42" s="22"/>
      <c r="N42" s="22"/>
      <c r="O42" s="22"/>
      <c r="P42" s="22"/>
    </row>
    <row r="43" spans="1:16" ht="39" customHeight="1" thickBot="1" x14ac:dyDescent="0.2">
      <c r="A43" s="22"/>
      <c r="B43" s="40"/>
      <c r="C43" s="1180" t="s">
        <v>576</v>
      </c>
      <c r="D43" s="1181"/>
      <c r="E43" s="118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ZL2sfMvo7YMsfZrlm+j5XNJhi62MAgbqCwquNkCTz2ZaOU87fe6wYT7PrwrfqTeEPbha9fPKdBqktr8yTZUBw==" saltValue="Ef2KXiO0RNe10UnevtMP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M40" zoomScaleSheetLayoutView="55" workbookViewId="0">
      <selection activeCell="S56" sqref="S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3803</v>
      </c>
      <c r="L45" s="60">
        <v>3818</v>
      </c>
      <c r="M45" s="60">
        <v>3652</v>
      </c>
      <c r="N45" s="60">
        <v>3617</v>
      </c>
      <c r="O45" s="61">
        <v>3456</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522</v>
      </c>
      <c r="L46" s="64" t="s">
        <v>522</v>
      </c>
      <c r="M46" s="64" t="s">
        <v>522</v>
      </c>
      <c r="N46" s="64" t="s">
        <v>522</v>
      </c>
      <c r="O46" s="65" t="s">
        <v>522</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522</v>
      </c>
      <c r="L47" s="64" t="s">
        <v>522</v>
      </c>
      <c r="M47" s="64" t="s">
        <v>522</v>
      </c>
      <c r="N47" s="64" t="s">
        <v>522</v>
      </c>
      <c r="O47" s="65" t="s">
        <v>522</v>
      </c>
      <c r="P47" s="48"/>
      <c r="Q47" s="48"/>
      <c r="R47" s="48"/>
      <c r="S47" s="48"/>
      <c r="T47" s="48"/>
      <c r="U47" s="48"/>
    </row>
    <row r="48" spans="1:21" ht="30.75" customHeight="1" x14ac:dyDescent="0.15">
      <c r="A48" s="48"/>
      <c r="B48" s="1205"/>
      <c r="C48" s="1206"/>
      <c r="D48" s="62"/>
      <c r="E48" s="1187" t="s">
        <v>15</v>
      </c>
      <c r="F48" s="1187"/>
      <c r="G48" s="1187"/>
      <c r="H48" s="1187"/>
      <c r="I48" s="1187"/>
      <c r="J48" s="1188"/>
      <c r="K48" s="63">
        <v>1289</v>
      </c>
      <c r="L48" s="64">
        <v>1234</v>
      </c>
      <c r="M48" s="64">
        <v>1217</v>
      </c>
      <c r="N48" s="64">
        <v>1208</v>
      </c>
      <c r="O48" s="65">
        <v>1226</v>
      </c>
      <c r="P48" s="48"/>
      <c r="Q48" s="48"/>
      <c r="R48" s="48"/>
      <c r="S48" s="48"/>
      <c r="T48" s="48"/>
      <c r="U48" s="48"/>
    </row>
    <row r="49" spans="1:21" ht="30.75" customHeight="1" x14ac:dyDescent="0.15">
      <c r="A49" s="48"/>
      <c r="B49" s="1205"/>
      <c r="C49" s="1206"/>
      <c r="D49" s="62"/>
      <c r="E49" s="1187" t="s">
        <v>16</v>
      </c>
      <c r="F49" s="1187"/>
      <c r="G49" s="1187"/>
      <c r="H49" s="1187"/>
      <c r="I49" s="1187"/>
      <c r="J49" s="1188"/>
      <c r="K49" s="63">
        <v>935</v>
      </c>
      <c r="L49" s="64">
        <v>968</v>
      </c>
      <c r="M49" s="64">
        <v>839</v>
      </c>
      <c r="N49" s="64">
        <v>802</v>
      </c>
      <c r="O49" s="65">
        <v>820</v>
      </c>
      <c r="P49" s="48"/>
      <c r="Q49" s="48"/>
      <c r="R49" s="48"/>
      <c r="S49" s="48"/>
      <c r="T49" s="48"/>
      <c r="U49" s="48"/>
    </row>
    <row r="50" spans="1:21" ht="30.75" customHeight="1" x14ac:dyDescent="0.15">
      <c r="A50" s="48"/>
      <c r="B50" s="1205"/>
      <c r="C50" s="1206"/>
      <c r="D50" s="62"/>
      <c r="E50" s="1187" t="s">
        <v>17</v>
      </c>
      <c r="F50" s="1187"/>
      <c r="G50" s="1187"/>
      <c r="H50" s="1187"/>
      <c r="I50" s="1187"/>
      <c r="J50" s="1188"/>
      <c r="K50" s="63">
        <v>33</v>
      </c>
      <c r="L50" s="64">
        <v>33</v>
      </c>
      <c r="M50" s="64">
        <v>26</v>
      </c>
      <c r="N50" s="64">
        <v>32</v>
      </c>
      <c r="O50" s="65">
        <v>37</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522</v>
      </c>
      <c r="L51" s="64" t="s">
        <v>522</v>
      </c>
      <c r="M51" s="64" t="s">
        <v>522</v>
      </c>
      <c r="N51" s="64" t="s">
        <v>522</v>
      </c>
      <c r="O51" s="65" t="s">
        <v>522</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4529</v>
      </c>
      <c r="L52" s="64">
        <v>4547</v>
      </c>
      <c r="M52" s="64">
        <v>4536</v>
      </c>
      <c r="N52" s="64">
        <v>4493</v>
      </c>
      <c r="O52" s="65">
        <v>4407</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1531</v>
      </c>
      <c r="L53" s="69">
        <v>1506</v>
      </c>
      <c r="M53" s="69">
        <v>1198</v>
      </c>
      <c r="N53" s="69">
        <v>1166</v>
      </c>
      <c r="O53" s="70">
        <v>1132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93" t="s">
        <v>25</v>
      </c>
      <c r="C57" s="1194"/>
      <c r="D57" s="1197" t="s">
        <v>26</v>
      </c>
      <c r="E57" s="1198"/>
      <c r="F57" s="1198"/>
      <c r="G57" s="1198"/>
      <c r="H57" s="1198"/>
      <c r="I57" s="1198"/>
      <c r="J57" s="1199"/>
      <c r="K57" s="83"/>
      <c r="L57" s="84"/>
      <c r="M57" s="84"/>
      <c r="N57" s="84"/>
      <c r="O57" s="85"/>
    </row>
    <row r="58" spans="1:21" ht="31.5" customHeight="1" thickBot="1" x14ac:dyDescent="0.2">
      <c r="B58" s="1195"/>
      <c r="C58" s="1196"/>
      <c r="D58" s="1200" t="s">
        <v>27</v>
      </c>
      <c r="E58" s="1201"/>
      <c r="F58" s="1201"/>
      <c r="G58" s="1201"/>
      <c r="H58" s="1201"/>
      <c r="I58" s="1201"/>
      <c r="J58" s="120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Cs5CMD9v9WfB3bc3IGNrXj5l3KWaJGftjTMlSpLMUlmJr+h6mRd6LRqnaLQVor0DJK56aKaKSLi6EGP+8QRYg==" saltValue="n3ImzxFe9ZB5CaQjtSFe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L13" zoomScaleSheetLayoutView="100" workbookViewId="0">
      <selection activeCell="S56" sqref="S5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23" t="s">
        <v>30</v>
      </c>
      <c r="C41" s="1224"/>
      <c r="D41" s="102"/>
      <c r="E41" s="1225" t="s">
        <v>31</v>
      </c>
      <c r="F41" s="1225"/>
      <c r="G41" s="1225"/>
      <c r="H41" s="1226"/>
      <c r="I41" s="346">
        <v>31900</v>
      </c>
      <c r="J41" s="347">
        <v>31306</v>
      </c>
      <c r="K41" s="347">
        <v>30934</v>
      </c>
      <c r="L41" s="347">
        <v>30577</v>
      </c>
      <c r="M41" s="348">
        <v>30310</v>
      </c>
    </row>
    <row r="42" spans="2:13" ht="27.75" customHeight="1" x14ac:dyDescent="0.15">
      <c r="B42" s="1213"/>
      <c r="C42" s="1214"/>
      <c r="D42" s="103"/>
      <c r="E42" s="1217" t="s">
        <v>32</v>
      </c>
      <c r="F42" s="1217"/>
      <c r="G42" s="1217"/>
      <c r="H42" s="1218"/>
      <c r="I42" s="349">
        <v>148</v>
      </c>
      <c r="J42" s="350">
        <v>117</v>
      </c>
      <c r="K42" s="350">
        <v>92</v>
      </c>
      <c r="L42" s="350">
        <v>74</v>
      </c>
      <c r="M42" s="351">
        <v>62</v>
      </c>
    </row>
    <row r="43" spans="2:13" ht="27.75" customHeight="1" x14ac:dyDescent="0.15">
      <c r="B43" s="1213"/>
      <c r="C43" s="1214"/>
      <c r="D43" s="103"/>
      <c r="E43" s="1217" t="s">
        <v>33</v>
      </c>
      <c r="F43" s="1217"/>
      <c r="G43" s="1217"/>
      <c r="H43" s="1218"/>
      <c r="I43" s="349">
        <v>21735</v>
      </c>
      <c r="J43" s="350">
        <v>20470</v>
      </c>
      <c r="K43" s="350">
        <v>18755</v>
      </c>
      <c r="L43" s="350">
        <v>16965</v>
      </c>
      <c r="M43" s="351">
        <v>15620</v>
      </c>
    </row>
    <row r="44" spans="2:13" ht="27.75" customHeight="1" x14ac:dyDescent="0.15">
      <c r="B44" s="1213"/>
      <c r="C44" s="1214"/>
      <c r="D44" s="103"/>
      <c r="E44" s="1217" t="s">
        <v>34</v>
      </c>
      <c r="F44" s="1217"/>
      <c r="G44" s="1217"/>
      <c r="H44" s="1218"/>
      <c r="I44" s="349">
        <v>8039</v>
      </c>
      <c r="J44" s="350">
        <v>8920</v>
      </c>
      <c r="K44" s="350">
        <v>8245</v>
      </c>
      <c r="L44" s="350">
        <v>7736</v>
      </c>
      <c r="M44" s="351">
        <v>7452</v>
      </c>
    </row>
    <row r="45" spans="2:13" ht="27.75" customHeight="1" x14ac:dyDescent="0.15">
      <c r="B45" s="1213"/>
      <c r="C45" s="1214"/>
      <c r="D45" s="103"/>
      <c r="E45" s="1217" t="s">
        <v>35</v>
      </c>
      <c r="F45" s="1217"/>
      <c r="G45" s="1217"/>
      <c r="H45" s="1218"/>
      <c r="I45" s="349">
        <v>6529</v>
      </c>
      <c r="J45" s="350">
        <v>6100</v>
      </c>
      <c r="K45" s="350">
        <v>5874</v>
      </c>
      <c r="L45" s="350">
        <v>5590</v>
      </c>
      <c r="M45" s="351">
        <v>5501</v>
      </c>
    </row>
    <row r="46" spans="2:13" ht="27.75" customHeight="1" x14ac:dyDescent="0.15">
      <c r="B46" s="1213"/>
      <c r="C46" s="1214"/>
      <c r="D46" s="104"/>
      <c r="E46" s="1217" t="s">
        <v>36</v>
      </c>
      <c r="F46" s="1217"/>
      <c r="G46" s="1217"/>
      <c r="H46" s="1218"/>
      <c r="I46" s="349" t="s">
        <v>522</v>
      </c>
      <c r="J46" s="350" t="s">
        <v>522</v>
      </c>
      <c r="K46" s="350" t="s">
        <v>522</v>
      </c>
      <c r="L46" s="350" t="s">
        <v>522</v>
      </c>
      <c r="M46" s="351" t="s">
        <v>522</v>
      </c>
    </row>
    <row r="47" spans="2:13" ht="27.75" customHeight="1" x14ac:dyDescent="0.15">
      <c r="B47" s="1213"/>
      <c r="C47" s="1214"/>
      <c r="D47" s="105"/>
      <c r="E47" s="1227" t="s">
        <v>37</v>
      </c>
      <c r="F47" s="1228"/>
      <c r="G47" s="1228"/>
      <c r="H47" s="1229"/>
      <c r="I47" s="349" t="s">
        <v>522</v>
      </c>
      <c r="J47" s="350" t="s">
        <v>522</v>
      </c>
      <c r="K47" s="350" t="s">
        <v>522</v>
      </c>
      <c r="L47" s="350" t="s">
        <v>522</v>
      </c>
      <c r="M47" s="351" t="s">
        <v>522</v>
      </c>
    </row>
    <row r="48" spans="2:13" ht="27.75" customHeight="1" x14ac:dyDescent="0.15">
      <c r="B48" s="1213"/>
      <c r="C48" s="1214"/>
      <c r="D48" s="103"/>
      <c r="E48" s="1217" t="s">
        <v>38</v>
      </c>
      <c r="F48" s="1217"/>
      <c r="G48" s="1217"/>
      <c r="H48" s="1218"/>
      <c r="I48" s="349" t="s">
        <v>522</v>
      </c>
      <c r="J48" s="350" t="s">
        <v>522</v>
      </c>
      <c r="K48" s="350" t="s">
        <v>522</v>
      </c>
      <c r="L48" s="350" t="s">
        <v>522</v>
      </c>
      <c r="M48" s="351" t="s">
        <v>522</v>
      </c>
    </row>
    <row r="49" spans="2:13" ht="27.75" customHeight="1" x14ac:dyDescent="0.15">
      <c r="B49" s="1215"/>
      <c r="C49" s="1216"/>
      <c r="D49" s="103"/>
      <c r="E49" s="1217" t="s">
        <v>39</v>
      </c>
      <c r="F49" s="1217"/>
      <c r="G49" s="1217"/>
      <c r="H49" s="1218"/>
      <c r="I49" s="349" t="s">
        <v>522</v>
      </c>
      <c r="J49" s="350" t="s">
        <v>522</v>
      </c>
      <c r="K49" s="350" t="s">
        <v>522</v>
      </c>
      <c r="L49" s="350" t="s">
        <v>522</v>
      </c>
      <c r="M49" s="351" t="s">
        <v>522</v>
      </c>
    </row>
    <row r="50" spans="2:13" ht="27.75" customHeight="1" x14ac:dyDescent="0.15">
      <c r="B50" s="1211" t="s">
        <v>40</v>
      </c>
      <c r="C50" s="1212"/>
      <c r="D50" s="106"/>
      <c r="E50" s="1217" t="s">
        <v>41</v>
      </c>
      <c r="F50" s="1217"/>
      <c r="G50" s="1217"/>
      <c r="H50" s="1218"/>
      <c r="I50" s="349">
        <v>18247</v>
      </c>
      <c r="J50" s="350">
        <v>18094</v>
      </c>
      <c r="K50" s="350">
        <v>18529</v>
      </c>
      <c r="L50" s="350">
        <v>20024</v>
      </c>
      <c r="M50" s="351">
        <v>22541</v>
      </c>
    </row>
    <row r="51" spans="2:13" ht="27.75" customHeight="1" x14ac:dyDescent="0.15">
      <c r="B51" s="1213"/>
      <c r="C51" s="1214"/>
      <c r="D51" s="103"/>
      <c r="E51" s="1217" t="s">
        <v>42</v>
      </c>
      <c r="F51" s="1217"/>
      <c r="G51" s="1217"/>
      <c r="H51" s="1218"/>
      <c r="I51" s="349">
        <v>2849</v>
      </c>
      <c r="J51" s="350">
        <v>2666</v>
      </c>
      <c r="K51" s="350">
        <v>2619</v>
      </c>
      <c r="L51" s="350">
        <v>2658</v>
      </c>
      <c r="M51" s="351">
        <v>2417</v>
      </c>
    </row>
    <row r="52" spans="2:13" ht="27.75" customHeight="1" x14ac:dyDescent="0.15">
      <c r="B52" s="1215"/>
      <c r="C52" s="1216"/>
      <c r="D52" s="103"/>
      <c r="E52" s="1217" t="s">
        <v>43</v>
      </c>
      <c r="F52" s="1217"/>
      <c r="G52" s="1217"/>
      <c r="H52" s="1218"/>
      <c r="I52" s="349">
        <v>50887</v>
      </c>
      <c r="J52" s="350">
        <v>50435</v>
      </c>
      <c r="K52" s="350">
        <v>49684</v>
      </c>
      <c r="L52" s="350">
        <v>48125</v>
      </c>
      <c r="M52" s="351">
        <v>46857</v>
      </c>
    </row>
    <row r="53" spans="2:13" ht="27.75" customHeight="1" thickBot="1" x14ac:dyDescent="0.2">
      <c r="B53" s="1219" t="s">
        <v>44</v>
      </c>
      <c r="C53" s="1220"/>
      <c r="D53" s="107"/>
      <c r="E53" s="1221" t="s">
        <v>45</v>
      </c>
      <c r="F53" s="1221"/>
      <c r="G53" s="1221"/>
      <c r="H53" s="1222"/>
      <c r="I53" s="352">
        <v>-3632</v>
      </c>
      <c r="J53" s="353">
        <v>-4281</v>
      </c>
      <c r="K53" s="353">
        <v>-6931</v>
      </c>
      <c r="L53" s="353">
        <v>-9864</v>
      </c>
      <c r="M53" s="354">
        <v>-12871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mUXOnpzyrWaHoY4BA8GBgDmYulUL++PCFpBqznzbI6dSlM2fKP+SotwSUTCbLLtZQYlfK+bwhPwBY5nUQ4+1g==" saltValue="Eu7HC0056oO+FUthtmMq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43" zoomScale="70" zoomScaleNormal="70" zoomScaleSheetLayoutView="100" workbookViewId="0">
      <selection activeCell="S56" sqref="S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8" t="s">
        <v>48</v>
      </c>
      <c r="D55" s="1238"/>
      <c r="E55" s="1239"/>
      <c r="F55" s="119">
        <v>5676</v>
      </c>
      <c r="G55" s="119">
        <v>5336</v>
      </c>
      <c r="H55" s="120">
        <v>5750</v>
      </c>
    </row>
    <row r="56" spans="2:8" ht="52.5" customHeight="1" x14ac:dyDescent="0.15">
      <c r="B56" s="121"/>
      <c r="C56" s="1240" t="s">
        <v>49</v>
      </c>
      <c r="D56" s="1240"/>
      <c r="E56" s="1241"/>
      <c r="F56" s="122">
        <v>851</v>
      </c>
      <c r="G56" s="122">
        <v>852</v>
      </c>
      <c r="H56" s="123">
        <v>1171</v>
      </c>
    </row>
    <row r="57" spans="2:8" ht="53.25" customHeight="1" x14ac:dyDescent="0.15">
      <c r="B57" s="121"/>
      <c r="C57" s="1242" t="s">
        <v>50</v>
      </c>
      <c r="D57" s="1242"/>
      <c r="E57" s="1243"/>
      <c r="F57" s="124">
        <v>13051</v>
      </c>
      <c r="G57" s="124">
        <v>14526</v>
      </c>
      <c r="H57" s="125">
        <v>15776</v>
      </c>
    </row>
    <row r="58" spans="2:8" ht="45.75" customHeight="1" x14ac:dyDescent="0.15">
      <c r="B58" s="126"/>
      <c r="C58" s="1230" t="s">
        <v>601</v>
      </c>
      <c r="D58" s="1231"/>
      <c r="E58" s="1232"/>
      <c r="F58" s="127">
        <v>5974</v>
      </c>
      <c r="G58" s="127">
        <v>6683</v>
      </c>
      <c r="H58" s="128">
        <v>7743</v>
      </c>
    </row>
    <row r="59" spans="2:8" ht="45.75" customHeight="1" x14ac:dyDescent="0.15">
      <c r="B59" s="126"/>
      <c r="C59" s="1230" t="s">
        <v>602</v>
      </c>
      <c r="D59" s="1231"/>
      <c r="E59" s="1232"/>
      <c r="F59" s="127">
        <v>2023</v>
      </c>
      <c r="G59" s="127">
        <v>1948</v>
      </c>
      <c r="H59" s="128">
        <v>1947</v>
      </c>
    </row>
    <row r="60" spans="2:8" ht="45.75" customHeight="1" x14ac:dyDescent="0.15">
      <c r="B60" s="126"/>
      <c r="C60" s="1230" t="s">
        <v>603</v>
      </c>
      <c r="D60" s="1231"/>
      <c r="E60" s="1232"/>
      <c r="F60" s="127">
        <v>1003</v>
      </c>
      <c r="G60" s="127">
        <v>1275</v>
      </c>
      <c r="H60" s="128">
        <v>1641</v>
      </c>
    </row>
    <row r="61" spans="2:8" ht="45.75" customHeight="1" x14ac:dyDescent="0.15">
      <c r="B61" s="126"/>
      <c r="C61" s="1230" t="s">
        <v>604</v>
      </c>
      <c r="D61" s="1231"/>
      <c r="E61" s="1232"/>
      <c r="F61" s="127">
        <v>519</v>
      </c>
      <c r="G61" s="127">
        <v>846</v>
      </c>
      <c r="H61" s="128">
        <v>996</v>
      </c>
    </row>
    <row r="62" spans="2:8" ht="45.75" customHeight="1" thickBot="1" x14ac:dyDescent="0.2">
      <c r="B62" s="129"/>
      <c r="C62" s="1233" t="s">
        <v>605</v>
      </c>
      <c r="D62" s="1234"/>
      <c r="E62" s="1235"/>
      <c r="F62" s="130">
        <v>1375</v>
      </c>
      <c r="G62" s="130">
        <v>1131</v>
      </c>
      <c r="H62" s="131">
        <v>881</v>
      </c>
    </row>
    <row r="63" spans="2:8" ht="52.5" customHeight="1" thickBot="1" x14ac:dyDescent="0.2">
      <c r="B63" s="132"/>
      <c r="C63" s="1236" t="s">
        <v>51</v>
      </c>
      <c r="D63" s="1236"/>
      <c r="E63" s="1237"/>
      <c r="F63" s="133">
        <v>19578</v>
      </c>
      <c r="G63" s="133">
        <v>20715</v>
      </c>
      <c r="H63" s="134">
        <v>22697</v>
      </c>
    </row>
    <row r="64" spans="2:8" x14ac:dyDescent="0.15"/>
  </sheetData>
  <sheetProtection algorithmName="SHA-512" hashValue="vVSwK/cX9K9sR/rcMY0Pw8fT9REC+dYl7whHAa+l7CaFBeKA1s2YeIUnjINmEPtHL00vuclsKjstDDL3SNQXlA==" saltValue="yHlk5O4TtWNgIczspSI6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70" zoomScaleNormal="70" zoomScaleSheetLayoutView="55" workbookViewId="0">
      <selection activeCell="BK71" sqref="BK71"/>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608</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609</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6" t="s">
        <v>617</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369"/>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369"/>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369"/>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369"/>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610</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562</v>
      </c>
      <c r="BQ50" s="1249"/>
      <c r="BR50" s="1249"/>
      <c r="BS50" s="1249"/>
      <c r="BT50" s="1249"/>
      <c r="BU50" s="1249"/>
      <c r="BV50" s="1249"/>
      <c r="BW50" s="1249"/>
      <c r="BX50" s="1249" t="s">
        <v>563</v>
      </c>
      <c r="BY50" s="1249"/>
      <c r="BZ50" s="1249"/>
      <c r="CA50" s="1249"/>
      <c r="CB50" s="1249"/>
      <c r="CC50" s="1249"/>
      <c r="CD50" s="1249"/>
      <c r="CE50" s="1249"/>
      <c r="CF50" s="1249" t="s">
        <v>564</v>
      </c>
      <c r="CG50" s="1249"/>
      <c r="CH50" s="1249"/>
      <c r="CI50" s="1249"/>
      <c r="CJ50" s="1249"/>
      <c r="CK50" s="1249"/>
      <c r="CL50" s="1249"/>
      <c r="CM50" s="1249"/>
      <c r="CN50" s="1249" t="s">
        <v>565</v>
      </c>
      <c r="CO50" s="1249"/>
      <c r="CP50" s="1249"/>
      <c r="CQ50" s="1249"/>
      <c r="CR50" s="1249"/>
      <c r="CS50" s="1249"/>
      <c r="CT50" s="1249"/>
      <c r="CU50" s="1249"/>
      <c r="CV50" s="1249" t="s">
        <v>566</v>
      </c>
      <c r="CW50" s="1249"/>
      <c r="CX50" s="1249"/>
      <c r="CY50" s="1249"/>
      <c r="CZ50" s="1249"/>
      <c r="DA50" s="1249"/>
      <c r="DB50" s="1249"/>
      <c r="DC50" s="1249"/>
    </row>
    <row r="51" spans="1:109" ht="13.5" customHeight="1" x14ac:dyDescent="0.15">
      <c r="B51" s="369"/>
      <c r="G51" s="1252"/>
      <c r="H51" s="1252"/>
      <c r="I51" s="1265"/>
      <c r="J51" s="1265"/>
      <c r="K51" s="1251"/>
      <c r="L51" s="1251"/>
      <c r="M51" s="1251"/>
      <c r="N51" s="1251"/>
      <c r="AM51" s="378"/>
      <c r="AN51" s="1247" t="s">
        <v>611</v>
      </c>
      <c r="AO51" s="1247"/>
      <c r="AP51" s="1247"/>
      <c r="AQ51" s="1247"/>
      <c r="AR51" s="1247"/>
      <c r="AS51" s="1247"/>
      <c r="AT51" s="1247"/>
      <c r="AU51" s="1247"/>
      <c r="AV51" s="1247"/>
      <c r="AW51" s="1247"/>
      <c r="AX51" s="1247"/>
      <c r="AY51" s="1247"/>
      <c r="AZ51" s="1247"/>
      <c r="BA51" s="1247"/>
      <c r="BB51" s="1247" t="s">
        <v>612</v>
      </c>
      <c r="BC51" s="1247"/>
      <c r="BD51" s="1247"/>
      <c r="BE51" s="1247"/>
      <c r="BF51" s="1247"/>
      <c r="BG51" s="1247"/>
      <c r="BH51" s="1247"/>
      <c r="BI51" s="1247"/>
      <c r="BJ51" s="1247"/>
      <c r="BK51" s="1247"/>
      <c r="BL51" s="1247"/>
      <c r="BM51" s="1247"/>
      <c r="BN51" s="1247"/>
      <c r="BO51" s="1247"/>
      <c r="BP51" s="1244"/>
      <c r="BQ51" s="1244"/>
      <c r="BR51" s="1244"/>
      <c r="BS51" s="1244"/>
      <c r="BT51" s="1244"/>
      <c r="BU51" s="1244"/>
      <c r="BV51" s="1244"/>
      <c r="BW51" s="1244"/>
      <c r="BX51" s="1244"/>
      <c r="BY51" s="1244"/>
      <c r="BZ51" s="1244"/>
      <c r="CA51" s="1244"/>
      <c r="CB51" s="1244"/>
      <c r="CC51" s="1244"/>
      <c r="CD51" s="1244"/>
      <c r="CE51" s="1244"/>
      <c r="CF51" s="1244"/>
      <c r="CG51" s="1244"/>
      <c r="CH51" s="1244"/>
      <c r="CI51" s="1244"/>
      <c r="CJ51" s="1244"/>
      <c r="CK51" s="1244"/>
      <c r="CL51" s="1244"/>
      <c r="CM51" s="1244"/>
      <c r="CN51" s="1244"/>
      <c r="CO51" s="1244"/>
      <c r="CP51" s="1244"/>
      <c r="CQ51" s="1244"/>
      <c r="CR51" s="1244"/>
      <c r="CS51" s="1244"/>
      <c r="CT51" s="1244"/>
      <c r="CU51" s="1244"/>
      <c r="CV51" s="1244"/>
      <c r="CW51" s="1244"/>
      <c r="CX51" s="1244"/>
      <c r="CY51" s="1244"/>
      <c r="CZ51" s="1244"/>
      <c r="DA51" s="1244"/>
      <c r="DB51" s="1244"/>
      <c r="DC51" s="1244"/>
    </row>
    <row r="52" spans="1:109" x14ac:dyDescent="0.15">
      <c r="B52" s="369"/>
      <c r="G52" s="1252"/>
      <c r="H52" s="1252"/>
      <c r="I52" s="1265"/>
      <c r="J52" s="1265"/>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613</v>
      </c>
      <c r="BC53" s="1247"/>
      <c r="BD53" s="1247"/>
      <c r="BE53" s="1247"/>
      <c r="BF53" s="1247"/>
      <c r="BG53" s="1247"/>
      <c r="BH53" s="1247"/>
      <c r="BI53" s="1247"/>
      <c r="BJ53" s="1247"/>
      <c r="BK53" s="1247"/>
      <c r="BL53" s="1247"/>
      <c r="BM53" s="1247"/>
      <c r="BN53" s="1247"/>
      <c r="BO53" s="1247"/>
      <c r="BP53" s="1244">
        <v>59.8</v>
      </c>
      <c r="BQ53" s="1244"/>
      <c r="BR53" s="1244"/>
      <c r="BS53" s="1244"/>
      <c r="BT53" s="1244"/>
      <c r="BU53" s="1244"/>
      <c r="BV53" s="1244"/>
      <c r="BW53" s="1244"/>
      <c r="BX53" s="1244">
        <v>60.4</v>
      </c>
      <c r="BY53" s="1244"/>
      <c r="BZ53" s="1244"/>
      <c r="CA53" s="1244"/>
      <c r="CB53" s="1244"/>
      <c r="CC53" s="1244"/>
      <c r="CD53" s="1244"/>
      <c r="CE53" s="1244"/>
      <c r="CF53" s="1244">
        <v>61.4</v>
      </c>
      <c r="CG53" s="1244"/>
      <c r="CH53" s="1244"/>
      <c r="CI53" s="1244"/>
      <c r="CJ53" s="1244"/>
      <c r="CK53" s="1244"/>
      <c r="CL53" s="1244"/>
      <c r="CM53" s="1244"/>
      <c r="CN53" s="1244">
        <v>61</v>
      </c>
      <c r="CO53" s="1244"/>
      <c r="CP53" s="1244"/>
      <c r="CQ53" s="1244"/>
      <c r="CR53" s="1244"/>
      <c r="CS53" s="1244"/>
      <c r="CT53" s="1244"/>
      <c r="CU53" s="1244"/>
      <c r="CV53" s="1244">
        <v>60.9</v>
      </c>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614</v>
      </c>
      <c r="AO55" s="1249"/>
      <c r="AP55" s="1249"/>
      <c r="AQ55" s="1249"/>
      <c r="AR55" s="1249"/>
      <c r="AS55" s="1249"/>
      <c r="AT55" s="1249"/>
      <c r="AU55" s="1249"/>
      <c r="AV55" s="1249"/>
      <c r="AW55" s="1249"/>
      <c r="AX55" s="1249"/>
      <c r="AY55" s="1249"/>
      <c r="AZ55" s="1249"/>
      <c r="BA55" s="1249"/>
      <c r="BB55" s="1247" t="s">
        <v>612</v>
      </c>
      <c r="BC55" s="1247"/>
      <c r="BD55" s="1247"/>
      <c r="BE55" s="1247"/>
      <c r="BF55" s="1247"/>
      <c r="BG55" s="1247"/>
      <c r="BH55" s="1247"/>
      <c r="BI55" s="1247"/>
      <c r="BJ55" s="1247"/>
      <c r="BK55" s="1247"/>
      <c r="BL55" s="1247"/>
      <c r="BM55" s="1247"/>
      <c r="BN55" s="1247"/>
      <c r="BO55" s="1247"/>
      <c r="BP55" s="1244">
        <v>30.2</v>
      </c>
      <c r="BQ55" s="1244"/>
      <c r="BR55" s="1244"/>
      <c r="BS55" s="1244"/>
      <c r="BT55" s="1244"/>
      <c r="BU55" s="1244"/>
      <c r="BV55" s="1244"/>
      <c r="BW55" s="1244"/>
      <c r="BX55" s="1244">
        <v>25.4</v>
      </c>
      <c r="BY55" s="1244"/>
      <c r="BZ55" s="1244"/>
      <c r="CA55" s="1244"/>
      <c r="CB55" s="1244"/>
      <c r="CC55" s="1244"/>
      <c r="CD55" s="1244"/>
      <c r="CE55" s="1244"/>
      <c r="CF55" s="1244">
        <v>23</v>
      </c>
      <c r="CG55" s="1244"/>
      <c r="CH55" s="1244"/>
      <c r="CI55" s="1244"/>
      <c r="CJ55" s="1244"/>
      <c r="CK55" s="1244"/>
      <c r="CL55" s="1244"/>
      <c r="CM55" s="1244"/>
      <c r="CN55" s="1244">
        <v>28</v>
      </c>
      <c r="CO55" s="1244"/>
      <c r="CP55" s="1244"/>
      <c r="CQ55" s="1244"/>
      <c r="CR55" s="1244"/>
      <c r="CS55" s="1244"/>
      <c r="CT55" s="1244"/>
      <c r="CU55" s="1244"/>
      <c r="CV55" s="1244">
        <v>19.2</v>
      </c>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613</v>
      </c>
      <c r="BC57" s="1247"/>
      <c r="BD57" s="1247"/>
      <c r="BE57" s="1247"/>
      <c r="BF57" s="1247"/>
      <c r="BG57" s="1247"/>
      <c r="BH57" s="1247"/>
      <c r="BI57" s="1247"/>
      <c r="BJ57" s="1247"/>
      <c r="BK57" s="1247"/>
      <c r="BL57" s="1247"/>
      <c r="BM57" s="1247"/>
      <c r="BN57" s="1247"/>
      <c r="BO57" s="1247"/>
      <c r="BP57" s="1244">
        <v>58.9</v>
      </c>
      <c r="BQ57" s="1244"/>
      <c r="BR57" s="1244"/>
      <c r="BS57" s="1244"/>
      <c r="BT57" s="1244"/>
      <c r="BU57" s="1244"/>
      <c r="BV57" s="1244"/>
      <c r="BW57" s="1244"/>
      <c r="BX57" s="1244">
        <v>60</v>
      </c>
      <c r="BY57" s="1244"/>
      <c r="BZ57" s="1244"/>
      <c r="CA57" s="1244"/>
      <c r="CB57" s="1244"/>
      <c r="CC57" s="1244"/>
      <c r="CD57" s="1244"/>
      <c r="CE57" s="1244"/>
      <c r="CF57" s="1244">
        <v>60.6</v>
      </c>
      <c r="CG57" s="1244"/>
      <c r="CH57" s="1244"/>
      <c r="CI57" s="1244"/>
      <c r="CJ57" s="1244"/>
      <c r="CK57" s="1244"/>
      <c r="CL57" s="1244"/>
      <c r="CM57" s="1244"/>
      <c r="CN57" s="1244">
        <v>62.3</v>
      </c>
      <c r="CO57" s="1244"/>
      <c r="CP57" s="1244"/>
      <c r="CQ57" s="1244"/>
      <c r="CR57" s="1244"/>
      <c r="CS57" s="1244"/>
      <c r="CT57" s="1244"/>
      <c r="CU57" s="1244"/>
      <c r="CV57" s="1244">
        <v>62.1</v>
      </c>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615</v>
      </c>
    </row>
    <row r="64" spans="1:109" x14ac:dyDescent="0.15">
      <c r="B64" s="369"/>
      <c r="G64" s="376"/>
      <c r="I64" s="389"/>
      <c r="J64" s="389"/>
      <c r="K64" s="389"/>
      <c r="L64" s="389"/>
      <c r="M64" s="389"/>
      <c r="N64" s="390"/>
      <c r="AM64" s="376"/>
      <c r="AN64" s="376" t="s">
        <v>609</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6" t="s">
        <v>618</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369"/>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369"/>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369"/>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369"/>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610</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562</v>
      </c>
      <c r="BQ72" s="1249"/>
      <c r="BR72" s="1249"/>
      <c r="BS72" s="1249"/>
      <c r="BT72" s="1249"/>
      <c r="BU72" s="1249"/>
      <c r="BV72" s="1249"/>
      <c r="BW72" s="1249"/>
      <c r="BX72" s="1249" t="s">
        <v>563</v>
      </c>
      <c r="BY72" s="1249"/>
      <c r="BZ72" s="1249"/>
      <c r="CA72" s="1249"/>
      <c r="CB72" s="1249"/>
      <c r="CC72" s="1249"/>
      <c r="CD72" s="1249"/>
      <c r="CE72" s="1249"/>
      <c r="CF72" s="1249" t="s">
        <v>564</v>
      </c>
      <c r="CG72" s="1249"/>
      <c r="CH72" s="1249"/>
      <c r="CI72" s="1249"/>
      <c r="CJ72" s="1249"/>
      <c r="CK72" s="1249"/>
      <c r="CL72" s="1249"/>
      <c r="CM72" s="1249"/>
      <c r="CN72" s="1249" t="s">
        <v>565</v>
      </c>
      <c r="CO72" s="1249"/>
      <c r="CP72" s="1249"/>
      <c r="CQ72" s="1249"/>
      <c r="CR72" s="1249"/>
      <c r="CS72" s="1249"/>
      <c r="CT72" s="1249"/>
      <c r="CU72" s="1249"/>
      <c r="CV72" s="1249" t="s">
        <v>566</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611</v>
      </c>
      <c r="AO73" s="1247"/>
      <c r="AP73" s="1247"/>
      <c r="AQ73" s="1247"/>
      <c r="AR73" s="1247"/>
      <c r="AS73" s="1247"/>
      <c r="AT73" s="1247"/>
      <c r="AU73" s="1247"/>
      <c r="AV73" s="1247"/>
      <c r="AW73" s="1247"/>
      <c r="AX73" s="1247"/>
      <c r="AY73" s="1247"/>
      <c r="AZ73" s="1247"/>
      <c r="BA73" s="1247"/>
      <c r="BB73" s="1247" t="s">
        <v>612</v>
      </c>
      <c r="BC73" s="1247"/>
      <c r="BD73" s="1247"/>
      <c r="BE73" s="1247"/>
      <c r="BF73" s="1247"/>
      <c r="BG73" s="1247"/>
      <c r="BH73" s="1247"/>
      <c r="BI73" s="1247"/>
      <c r="BJ73" s="1247"/>
      <c r="BK73" s="1247"/>
      <c r="BL73" s="1247"/>
      <c r="BM73" s="1247"/>
      <c r="BN73" s="1247"/>
      <c r="BO73" s="1247"/>
      <c r="BP73" s="1244"/>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616</v>
      </c>
      <c r="BC75" s="1247"/>
      <c r="BD75" s="1247"/>
      <c r="BE75" s="1247"/>
      <c r="BF75" s="1247"/>
      <c r="BG75" s="1247"/>
      <c r="BH75" s="1247"/>
      <c r="BI75" s="1247"/>
      <c r="BJ75" s="1247"/>
      <c r="BK75" s="1247"/>
      <c r="BL75" s="1247"/>
      <c r="BM75" s="1247"/>
      <c r="BN75" s="1247"/>
      <c r="BO75" s="1247"/>
      <c r="BP75" s="1244">
        <v>9.8000000000000007</v>
      </c>
      <c r="BQ75" s="1244"/>
      <c r="BR75" s="1244"/>
      <c r="BS75" s="1244"/>
      <c r="BT75" s="1244"/>
      <c r="BU75" s="1244"/>
      <c r="BV75" s="1244"/>
      <c r="BW75" s="1244"/>
      <c r="BX75" s="1244">
        <v>9.5</v>
      </c>
      <c r="BY75" s="1244"/>
      <c r="BZ75" s="1244"/>
      <c r="CA75" s="1244"/>
      <c r="CB75" s="1244"/>
      <c r="CC75" s="1244"/>
      <c r="CD75" s="1244"/>
      <c r="CE75" s="1244"/>
      <c r="CF75" s="1244">
        <v>8.6</v>
      </c>
      <c r="CG75" s="1244"/>
      <c r="CH75" s="1244"/>
      <c r="CI75" s="1244"/>
      <c r="CJ75" s="1244"/>
      <c r="CK75" s="1244"/>
      <c r="CL75" s="1244"/>
      <c r="CM75" s="1244"/>
      <c r="CN75" s="1244">
        <v>7.8</v>
      </c>
      <c r="CO75" s="1244"/>
      <c r="CP75" s="1244"/>
      <c r="CQ75" s="1244"/>
      <c r="CR75" s="1244"/>
      <c r="CS75" s="1244"/>
      <c r="CT75" s="1244"/>
      <c r="CU75" s="1244"/>
      <c r="CV75" s="1244">
        <v>6.9</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614</v>
      </c>
      <c r="AO77" s="1249"/>
      <c r="AP77" s="1249"/>
      <c r="AQ77" s="1249"/>
      <c r="AR77" s="1249"/>
      <c r="AS77" s="1249"/>
      <c r="AT77" s="1249"/>
      <c r="AU77" s="1249"/>
      <c r="AV77" s="1249"/>
      <c r="AW77" s="1249"/>
      <c r="AX77" s="1249"/>
      <c r="AY77" s="1249"/>
      <c r="AZ77" s="1249"/>
      <c r="BA77" s="1249"/>
      <c r="BB77" s="1247" t="s">
        <v>612</v>
      </c>
      <c r="BC77" s="1247"/>
      <c r="BD77" s="1247"/>
      <c r="BE77" s="1247"/>
      <c r="BF77" s="1247"/>
      <c r="BG77" s="1247"/>
      <c r="BH77" s="1247"/>
      <c r="BI77" s="1247"/>
      <c r="BJ77" s="1247"/>
      <c r="BK77" s="1247"/>
      <c r="BL77" s="1247"/>
      <c r="BM77" s="1247"/>
      <c r="BN77" s="1247"/>
      <c r="BO77" s="1247"/>
      <c r="BP77" s="1244">
        <v>30.2</v>
      </c>
      <c r="BQ77" s="1244"/>
      <c r="BR77" s="1244"/>
      <c r="BS77" s="1244"/>
      <c r="BT77" s="1244"/>
      <c r="BU77" s="1244"/>
      <c r="BV77" s="1244"/>
      <c r="BW77" s="1244"/>
      <c r="BX77" s="1244">
        <v>25.4</v>
      </c>
      <c r="BY77" s="1244"/>
      <c r="BZ77" s="1244"/>
      <c r="CA77" s="1244"/>
      <c r="CB77" s="1244"/>
      <c r="CC77" s="1244"/>
      <c r="CD77" s="1244"/>
      <c r="CE77" s="1244"/>
      <c r="CF77" s="1244">
        <v>23</v>
      </c>
      <c r="CG77" s="1244"/>
      <c r="CH77" s="1244"/>
      <c r="CI77" s="1244"/>
      <c r="CJ77" s="1244"/>
      <c r="CK77" s="1244"/>
      <c r="CL77" s="1244"/>
      <c r="CM77" s="1244"/>
      <c r="CN77" s="1244">
        <v>28</v>
      </c>
      <c r="CO77" s="1244"/>
      <c r="CP77" s="1244"/>
      <c r="CQ77" s="1244"/>
      <c r="CR77" s="1244"/>
      <c r="CS77" s="1244"/>
      <c r="CT77" s="1244"/>
      <c r="CU77" s="1244"/>
      <c r="CV77" s="1244">
        <v>19.2</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616</v>
      </c>
      <c r="BC79" s="1247"/>
      <c r="BD79" s="1247"/>
      <c r="BE79" s="1247"/>
      <c r="BF79" s="1247"/>
      <c r="BG79" s="1247"/>
      <c r="BH79" s="1247"/>
      <c r="BI79" s="1247"/>
      <c r="BJ79" s="1247"/>
      <c r="BK79" s="1247"/>
      <c r="BL79" s="1247"/>
      <c r="BM79" s="1247"/>
      <c r="BN79" s="1247"/>
      <c r="BO79" s="1247"/>
      <c r="BP79" s="1244">
        <v>8</v>
      </c>
      <c r="BQ79" s="1244"/>
      <c r="BR79" s="1244"/>
      <c r="BS79" s="1244"/>
      <c r="BT79" s="1244"/>
      <c r="BU79" s="1244"/>
      <c r="BV79" s="1244"/>
      <c r="BW79" s="1244"/>
      <c r="BX79" s="1244">
        <v>7.8</v>
      </c>
      <c r="BY79" s="1244"/>
      <c r="BZ79" s="1244"/>
      <c r="CA79" s="1244"/>
      <c r="CB79" s="1244"/>
      <c r="CC79" s="1244"/>
      <c r="CD79" s="1244"/>
      <c r="CE79" s="1244"/>
      <c r="CF79" s="1244">
        <v>7.7</v>
      </c>
      <c r="CG79" s="1244"/>
      <c r="CH79" s="1244"/>
      <c r="CI79" s="1244"/>
      <c r="CJ79" s="1244"/>
      <c r="CK79" s="1244"/>
      <c r="CL79" s="1244"/>
      <c r="CM79" s="1244"/>
      <c r="CN79" s="1244">
        <v>7.5</v>
      </c>
      <c r="CO79" s="1244"/>
      <c r="CP79" s="1244"/>
      <c r="CQ79" s="1244"/>
      <c r="CR79" s="1244"/>
      <c r="CS79" s="1244"/>
      <c r="CT79" s="1244"/>
      <c r="CU79" s="1244"/>
      <c r="CV79" s="1244">
        <v>8</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udEBKM9aL8ptF2UHqbigqVYCJZDWPFx3i0P3gT8jZooPr1wS6gPPoZh7RmJwcAQ4KhTH9eqLWbmvItaQqReCJw==" saltValue="1b7pcEgjacIWR4HHs7i7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Y113" sqref="Y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510</v>
      </c>
    </row>
  </sheetData>
  <sheetProtection algorithmName="SHA-512" hashValue="bfw/67sAC87e/CErzQvsiQQx9bPQm/9iekPe0h8DvXjn/K9jucFqJkmwusJlWbOZylTnLeszkLjXW+EWSvo8Yg==" saltValue="GTdGTwz4o0xySslLAPrg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2" zoomScale="55" zoomScaleNormal="55" zoomScaleSheetLayoutView="55" workbookViewId="0">
      <selection activeCell="AH113" sqref="AH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510</v>
      </c>
    </row>
  </sheetData>
  <sheetProtection algorithmName="SHA-512" hashValue="AGbaXZgUzQKnRvQCjYnG8K8LJSOchDH94ZgOCx8XW3rNDd50CHdbsIR/wMasZkmR9+IwpjyXEdFfKTEgKAJ66Q==" saltValue="eavWBkKiguHLCYkvMQ7K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71234</v>
      </c>
      <c r="E3" s="153"/>
      <c r="F3" s="154">
        <v>70615</v>
      </c>
      <c r="G3" s="155"/>
      <c r="H3" s="156"/>
    </row>
    <row r="4" spans="1:8" x14ac:dyDescent="0.15">
      <c r="A4" s="157"/>
      <c r="B4" s="158"/>
      <c r="C4" s="159"/>
      <c r="D4" s="160">
        <v>32537</v>
      </c>
      <c r="E4" s="161"/>
      <c r="F4" s="162">
        <v>37382</v>
      </c>
      <c r="G4" s="163"/>
      <c r="H4" s="164"/>
    </row>
    <row r="5" spans="1:8" x14ac:dyDescent="0.15">
      <c r="A5" s="145" t="s">
        <v>555</v>
      </c>
      <c r="B5" s="150"/>
      <c r="C5" s="151"/>
      <c r="D5" s="152">
        <v>67804</v>
      </c>
      <c r="E5" s="153"/>
      <c r="F5" s="154">
        <v>69185</v>
      </c>
      <c r="G5" s="155"/>
      <c r="H5" s="156"/>
    </row>
    <row r="6" spans="1:8" x14ac:dyDescent="0.15">
      <c r="A6" s="157"/>
      <c r="B6" s="158"/>
      <c r="C6" s="159"/>
      <c r="D6" s="160">
        <v>41578</v>
      </c>
      <c r="E6" s="161"/>
      <c r="F6" s="162">
        <v>38519</v>
      </c>
      <c r="G6" s="163"/>
      <c r="H6" s="164"/>
    </row>
    <row r="7" spans="1:8" x14ac:dyDescent="0.15">
      <c r="A7" s="145" t="s">
        <v>556</v>
      </c>
      <c r="B7" s="150"/>
      <c r="C7" s="151"/>
      <c r="D7" s="152">
        <v>82683</v>
      </c>
      <c r="E7" s="153"/>
      <c r="F7" s="154">
        <v>70166</v>
      </c>
      <c r="G7" s="155"/>
      <c r="H7" s="156"/>
    </row>
    <row r="8" spans="1:8" x14ac:dyDescent="0.15">
      <c r="A8" s="157"/>
      <c r="B8" s="158"/>
      <c r="C8" s="159"/>
      <c r="D8" s="160">
        <v>27279</v>
      </c>
      <c r="E8" s="161"/>
      <c r="F8" s="162">
        <v>36115</v>
      </c>
      <c r="G8" s="163"/>
      <c r="H8" s="164"/>
    </row>
    <row r="9" spans="1:8" x14ac:dyDescent="0.15">
      <c r="A9" s="145" t="s">
        <v>557</v>
      </c>
      <c r="B9" s="150"/>
      <c r="C9" s="151"/>
      <c r="D9" s="152">
        <v>92893</v>
      </c>
      <c r="E9" s="153"/>
      <c r="F9" s="154">
        <v>70329</v>
      </c>
      <c r="G9" s="155"/>
      <c r="H9" s="156"/>
    </row>
    <row r="10" spans="1:8" x14ac:dyDescent="0.15">
      <c r="A10" s="157"/>
      <c r="B10" s="158"/>
      <c r="C10" s="159"/>
      <c r="D10" s="160">
        <v>30535</v>
      </c>
      <c r="E10" s="161"/>
      <c r="F10" s="162">
        <v>39403</v>
      </c>
      <c r="G10" s="163"/>
      <c r="H10" s="164"/>
    </row>
    <row r="11" spans="1:8" x14ac:dyDescent="0.15">
      <c r="A11" s="145" t="s">
        <v>558</v>
      </c>
      <c r="B11" s="150"/>
      <c r="C11" s="151"/>
      <c r="D11" s="152">
        <v>91814</v>
      </c>
      <c r="E11" s="153"/>
      <c r="F11" s="154">
        <v>71871</v>
      </c>
      <c r="G11" s="155"/>
      <c r="H11" s="156"/>
    </row>
    <row r="12" spans="1:8" x14ac:dyDescent="0.15">
      <c r="A12" s="157"/>
      <c r="B12" s="158"/>
      <c r="C12" s="165"/>
      <c r="D12" s="160">
        <v>48302</v>
      </c>
      <c r="E12" s="161"/>
      <c r="F12" s="162">
        <v>38232</v>
      </c>
      <c r="G12" s="163"/>
      <c r="H12" s="164"/>
    </row>
    <row r="13" spans="1:8" x14ac:dyDescent="0.15">
      <c r="A13" s="145"/>
      <c r="B13" s="150"/>
      <c r="C13" s="166"/>
      <c r="D13" s="167">
        <v>81286</v>
      </c>
      <c r="E13" s="168"/>
      <c r="F13" s="169">
        <v>70433</v>
      </c>
      <c r="G13" s="170"/>
      <c r="H13" s="156"/>
    </row>
    <row r="14" spans="1:8" x14ac:dyDescent="0.15">
      <c r="A14" s="157"/>
      <c r="B14" s="158"/>
      <c r="C14" s="159"/>
      <c r="D14" s="160">
        <v>36046</v>
      </c>
      <c r="E14" s="161"/>
      <c r="F14" s="162">
        <v>37930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4.96</v>
      </c>
      <c r="C19" s="171">
        <f>ROUND(VALUE(SUBSTITUTE(実質収支比率等に係る経年分析!G$48,"▲","-")),2)</f>
        <v>4.3</v>
      </c>
      <c r="D19" s="171">
        <f>ROUND(VALUE(SUBSTITUTE(実質収支比率等に係る経年分析!H$48,"▲","-")),2)</f>
        <v>4.67</v>
      </c>
      <c r="E19" s="171">
        <f>ROUND(VALUE(SUBSTITUTE(実質収支比率等に係る経年分析!I$48,"▲","-")),2)</f>
        <v>4.41</v>
      </c>
      <c r="F19" s="171">
        <f>ROUND(VALUE(SUBSTITUTE(実質収支比率等に係る経年分析!J$48,"▲","-")),2)</f>
        <v>4.2300000000000004</v>
      </c>
    </row>
    <row r="20" spans="1:11" x14ac:dyDescent="0.15">
      <c r="A20" s="171" t="s">
        <v>55</v>
      </c>
      <c r="B20" s="171">
        <f>ROUND(VALUE(SUBSTITUTE(実質収支比率等に係る経年分析!F$47,"▲","-")),2)</f>
        <v>23.46</v>
      </c>
      <c r="C20" s="171">
        <f>ROUND(VALUE(SUBSTITUTE(実質収支比率等に係る経年分析!G$47,"▲","-")),2)</f>
        <v>26.44</v>
      </c>
      <c r="D20" s="171">
        <f>ROUND(VALUE(SUBSTITUTE(実質収支比率等に係る経年分析!H$47,"▲","-")),2)</f>
        <v>27.5</v>
      </c>
      <c r="E20" s="171">
        <f>ROUND(VALUE(SUBSTITUTE(実質収支比率等に係る経年分析!I$47,"▲","-")),2)</f>
        <v>25.17</v>
      </c>
      <c r="F20" s="171">
        <f>ROUND(VALUE(SUBSTITUTE(実質収支比率等に係る経年分析!J$47,"▲","-")),2)</f>
        <v>26.32</v>
      </c>
    </row>
    <row r="21" spans="1:11" x14ac:dyDescent="0.15">
      <c r="A21" s="171" t="s">
        <v>56</v>
      </c>
      <c r="B21" s="171">
        <f>IF(ISNUMBER(VALUE(SUBSTITUTE(実質収支比率等に係る経年分析!F$49,"▲","-"))),ROUND(VALUE(SUBSTITUTE(実質収支比率等に係る経年分析!F$49,"▲","-")),2),NA())</f>
        <v>0.57999999999999996</v>
      </c>
      <c r="C21" s="171">
        <f>IF(ISNUMBER(VALUE(SUBSTITUTE(実質収支比率等に係る経年分析!G$49,"▲","-"))),ROUND(VALUE(SUBSTITUTE(実質収支比率等に係る経年分析!G$49,"▲","-")),2),NA())</f>
        <v>3.86</v>
      </c>
      <c r="D21" s="171">
        <f>IF(ISNUMBER(VALUE(SUBSTITUTE(実質収支比率等に係る経年分析!H$49,"▲","-"))),ROUND(VALUE(SUBSTITUTE(実質収支比率等に係る経年分析!H$49,"▲","-")),2),NA())</f>
        <v>2.4900000000000002</v>
      </c>
      <c r="E21" s="171">
        <f>IF(ISNUMBER(VALUE(SUBSTITUTE(実質収支比率等に係る経年分析!I$49,"▲","-"))),ROUND(VALUE(SUBSTITUTE(実質収支比率等に係る経年分析!I$49,"▲","-")),2),NA())</f>
        <v>0.48</v>
      </c>
      <c r="F21" s="171">
        <f>IF(ISNUMBER(VALUE(SUBSTITUTE(実質収支比率等に係る経年分析!J$49,"▲","-"))),ROUND(VALUE(SUBSTITUTE(実質収支比率等に係る経年分析!J$49,"▲","-")),2),NA())</f>
        <v>3.96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公有財産管理活用事業特別会計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0.38</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v>
      </c>
    </row>
    <row r="33" spans="1:16" x14ac:dyDescent="0.15">
      <c r="A33" s="172" t="str">
        <f>IF(連結実質赤字比率に係る赤字・黒字の構成分析!C$37="",NA(),連結実質赤字比率に係る赤字・黒字の構成分析!C$37)</f>
        <v>自動車運送事業会計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0.81</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2.86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3.55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4.2300000000000004</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8.2899999999999991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4529</v>
      </c>
      <c r="E42" s="173"/>
      <c r="F42" s="173"/>
      <c r="G42" s="173">
        <f>'実質公債費比率（分子）の構造'!L$52</f>
        <v>4547</v>
      </c>
      <c r="H42" s="173"/>
      <c r="I42" s="173"/>
      <c r="J42" s="173">
        <f>'実質公債費比率（分子）の構造'!M$52</f>
        <v>4536</v>
      </c>
      <c r="K42" s="173"/>
      <c r="L42" s="173"/>
      <c r="M42" s="173">
        <f>'実質公債費比率（分子）の構造'!N$52</f>
        <v>4493</v>
      </c>
      <c r="N42" s="173"/>
      <c r="O42" s="173"/>
      <c r="P42" s="173">
        <f>'実質公債費比率（分子）の構造'!O$52</f>
        <v>4407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33</v>
      </c>
      <c r="C44" s="173"/>
      <c r="D44" s="173"/>
      <c r="E44" s="173">
        <f>'実質公債費比率（分子）の構造'!L$50</f>
        <v>33</v>
      </c>
      <c r="F44" s="173"/>
      <c r="G44" s="173"/>
      <c r="H44" s="173">
        <f>'実質公債費比率（分子）の構造'!M$50</f>
        <v>26</v>
      </c>
      <c r="I44" s="173"/>
      <c r="J44" s="173"/>
      <c r="K44" s="173">
        <f>'実質公債費比率（分子）の構造'!N$50</f>
        <v>32</v>
      </c>
      <c r="L44" s="173"/>
      <c r="M44" s="173"/>
      <c r="N44" s="173">
        <f>'実質公債費比率（分子）の構造'!O$50</f>
        <v>37</v>
      </c>
      <c r="O44" s="173"/>
      <c r="P44" s="173"/>
    </row>
    <row r="45" spans="1:16" x14ac:dyDescent="0.15">
      <c r="A45" s="173" t="s">
        <v>66</v>
      </c>
      <c r="B45" s="173">
        <f>'実質公債費比率（分子）の構造'!K$49</f>
        <v>935</v>
      </c>
      <c r="C45" s="173"/>
      <c r="D45" s="173"/>
      <c r="E45" s="173">
        <f>'実質公債費比率（分子）の構造'!L$49</f>
        <v>968</v>
      </c>
      <c r="F45" s="173"/>
      <c r="G45" s="173"/>
      <c r="H45" s="173">
        <f>'実質公債費比率（分子）の構造'!M$49</f>
        <v>839</v>
      </c>
      <c r="I45" s="173"/>
      <c r="J45" s="173"/>
      <c r="K45" s="173">
        <f>'実質公債費比率（分子）の構造'!N$49</f>
        <v>802</v>
      </c>
      <c r="L45" s="173"/>
      <c r="M45" s="173"/>
      <c r="N45" s="173">
        <f>'実質公債費比率（分子）の構造'!O$49</f>
        <v>820</v>
      </c>
      <c r="O45" s="173"/>
      <c r="P45" s="173"/>
    </row>
    <row r="46" spans="1:16" x14ac:dyDescent="0.15">
      <c r="A46" s="173" t="s">
        <v>67</v>
      </c>
      <c r="B46" s="173">
        <f>'実質公債費比率（分子）の構造'!K$48</f>
        <v>1289</v>
      </c>
      <c r="C46" s="173"/>
      <c r="D46" s="173"/>
      <c r="E46" s="173">
        <f>'実質公債費比率（分子）の構造'!L$48</f>
        <v>1234</v>
      </c>
      <c r="F46" s="173"/>
      <c r="G46" s="173"/>
      <c r="H46" s="173">
        <f>'実質公債費比率（分子）の構造'!M$48</f>
        <v>1217</v>
      </c>
      <c r="I46" s="173"/>
      <c r="J46" s="173"/>
      <c r="K46" s="173">
        <f>'実質公債費比率（分子）の構造'!N$48</f>
        <v>1208</v>
      </c>
      <c r="L46" s="173"/>
      <c r="M46" s="173"/>
      <c r="N46" s="173">
        <f>'実質公債費比率（分子）の構造'!O$48</f>
        <v>1226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3803</v>
      </c>
      <c r="C49" s="173"/>
      <c r="D49" s="173"/>
      <c r="E49" s="173">
        <f>'実質公債費比率（分子）の構造'!L$45</f>
        <v>3818</v>
      </c>
      <c r="F49" s="173"/>
      <c r="G49" s="173"/>
      <c r="H49" s="173">
        <f>'実質公債費比率（分子）の構造'!M$45</f>
        <v>3652</v>
      </c>
      <c r="I49" s="173"/>
      <c r="J49" s="173"/>
      <c r="K49" s="173">
        <f>'実質公債費比率（分子）の構造'!N$45</f>
        <v>3617</v>
      </c>
      <c r="L49" s="173"/>
      <c r="M49" s="173"/>
      <c r="N49" s="173">
        <f>'実質公債費比率（分子）の構造'!O$45</f>
        <v>3456</v>
      </c>
      <c r="O49" s="173"/>
      <c r="P49" s="173"/>
    </row>
    <row r="50" spans="1:16" x14ac:dyDescent="0.15">
      <c r="A50" s="173" t="s">
        <v>71</v>
      </c>
      <c r="B50" s="173" t="e">
        <f>NA()</f>
        <v>#N/A</v>
      </c>
      <c r="C50" s="173">
        <f>IF(ISNUMBER('実質公債費比率（分子）の構造'!K$53),'実質公債費比率（分子）の構造'!K$53,NA())</f>
        <v>1531</v>
      </c>
      <c r="D50" s="173" t="e">
        <f>NA()</f>
        <v>#N/A</v>
      </c>
      <c r="E50" s="173" t="e">
        <f>NA()</f>
        <v>#N/A</v>
      </c>
      <c r="F50" s="173">
        <f>IF(ISNUMBER('実質公債費比率（分子）の構造'!L$53),'実質公債費比率（分子）の構造'!L$53,NA())</f>
        <v>1506</v>
      </c>
      <c r="G50" s="173" t="e">
        <f>NA()</f>
        <v>#N/A</v>
      </c>
      <c r="H50" s="173" t="e">
        <f>NA()</f>
        <v>#N/A</v>
      </c>
      <c r="I50" s="173">
        <f>IF(ISNUMBER('実質公債費比率（分子）の構造'!M$53),'実質公債費比率（分子）の構造'!M$53,NA())</f>
        <v>1198</v>
      </c>
      <c r="J50" s="173" t="e">
        <f>NA()</f>
        <v>#N/A</v>
      </c>
      <c r="K50" s="173" t="e">
        <f>NA()</f>
        <v>#N/A</v>
      </c>
      <c r="L50" s="173">
        <f>IF(ISNUMBER('実質公債費比率（分子）の構造'!N$53),'実質公債費比率（分子）の構造'!N$53,NA())</f>
        <v>1166</v>
      </c>
      <c r="M50" s="173" t="e">
        <f>NA()</f>
        <v>#N/A</v>
      </c>
      <c r="N50" s="173" t="e">
        <f>NA()</f>
        <v>#N/A</v>
      </c>
      <c r="O50" s="173">
        <f>IF(ISNUMBER('実質公債費比率（分子）の構造'!O$53),'実質公債費比率（分子）の構造'!O$53,NA())</f>
        <v>1132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50887</v>
      </c>
      <c r="E56" s="172"/>
      <c r="F56" s="172"/>
      <c r="G56" s="172">
        <f>'将来負担比率（分子）の構造'!J$52</f>
        <v>50435</v>
      </c>
      <c r="H56" s="172"/>
      <c r="I56" s="172"/>
      <c r="J56" s="172">
        <f>'将来負担比率（分子）の構造'!K$52</f>
        <v>49684</v>
      </c>
      <c r="K56" s="172"/>
      <c r="L56" s="172"/>
      <c r="M56" s="172">
        <f>'将来負担比率（分子）の構造'!L$52</f>
        <v>48125</v>
      </c>
      <c r="N56" s="172"/>
      <c r="O56" s="172"/>
      <c r="P56" s="172">
        <f>'将来負担比率（分子）の構造'!M$52</f>
        <v>46857</v>
      </c>
    </row>
    <row r="57" spans="1:16" x14ac:dyDescent="0.15">
      <c r="A57" s="172" t="s">
        <v>42</v>
      </c>
      <c r="B57" s="172"/>
      <c r="C57" s="172"/>
      <c r="D57" s="172">
        <f>'将来負担比率（分子）の構造'!I$51</f>
        <v>2849</v>
      </c>
      <c r="E57" s="172"/>
      <c r="F57" s="172"/>
      <c r="G57" s="172">
        <f>'将来負担比率（分子）の構造'!J$51</f>
        <v>2666</v>
      </c>
      <c r="H57" s="172"/>
      <c r="I57" s="172"/>
      <c r="J57" s="172">
        <f>'将来負担比率（分子）の構造'!K$51</f>
        <v>2619</v>
      </c>
      <c r="K57" s="172"/>
      <c r="L57" s="172"/>
      <c r="M57" s="172">
        <f>'将来負担比率（分子）の構造'!L$51</f>
        <v>2658</v>
      </c>
      <c r="N57" s="172"/>
      <c r="O57" s="172"/>
      <c r="P57" s="172">
        <f>'将来負担比率（分子）の構造'!M$51</f>
        <v>2417</v>
      </c>
    </row>
    <row r="58" spans="1:16" x14ac:dyDescent="0.15">
      <c r="A58" s="172" t="s">
        <v>41</v>
      </c>
      <c r="B58" s="172"/>
      <c r="C58" s="172"/>
      <c r="D58" s="172">
        <f>'将来負担比率（分子）の構造'!I$50</f>
        <v>18247</v>
      </c>
      <c r="E58" s="172"/>
      <c r="F58" s="172"/>
      <c r="G58" s="172">
        <f>'将来負担比率（分子）の構造'!J$50</f>
        <v>18094</v>
      </c>
      <c r="H58" s="172"/>
      <c r="I58" s="172"/>
      <c r="J58" s="172">
        <f>'将来負担比率（分子）の構造'!K$50</f>
        <v>18529</v>
      </c>
      <c r="K58" s="172"/>
      <c r="L58" s="172"/>
      <c r="M58" s="172">
        <f>'将来負担比率（分子）の構造'!L$50</f>
        <v>20024</v>
      </c>
      <c r="N58" s="172"/>
      <c r="O58" s="172"/>
      <c r="P58" s="172">
        <f>'将来負担比率（分子）の構造'!M$50</f>
        <v>22541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6529</v>
      </c>
      <c r="C62" s="172"/>
      <c r="D62" s="172"/>
      <c r="E62" s="172">
        <f>'将来負担比率（分子）の構造'!J$45</f>
        <v>6100</v>
      </c>
      <c r="F62" s="172"/>
      <c r="G62" s="172"/>
      <c r="H62" s="172">
        <f>'将来負担比率（分子）の構造'!K$45</f>
        <v>5874</v>
      </c>
      <c r="I62" s="172"/>
      <c r="J62" s="172"/>
      <c r="K62" s="172">
        <f>'将来負担比率（分子）の構造'!L$45</f>
        <v>5590</v>
      </c>
      <c r="L62" s="172"/>
      <c r="M62" s="172"/>
      <c r="N62" s="172">
        <f>'将来負担比率（分子）の構造'!M$45</f>
        <v>5501</v>
      </c>
      <c r="O62" s="172"/>
      <c r="P62" s="172"/>
    </row>
    <row r="63" spans="1:16" x14ac:dyDescent="0.15">
      <c r="A63" s="172" t="s">
        <v>34</v>
      </c>
      <c r="B63" s="172">
        <f>'将来負担比率（分子）の構造'!I$44</f>
        <v>8039</v>
      </c>
      <c r="C63" s="172"/>
      <c r="D63" s="172"/>
      <c r="E63" s="172">
        <f>'将来負担比率（分子）の構造'!J$44</f>
        <v>8920</v>
      </c>
      <c r="F63" s="172"/>
      <c r="G63" s="172"/>
      <c r="H63" s="172">
        <f>'将来負担比率（分子）の構造'!K$44</f>
        <v>8245</v>
      </c>
      <c r="I63" s="172"/>
      <c r="J63" s="172"/>
      <c r="K63" s="172">
        <f>'将来負担比率（分子）の構造'!L$44</f>
        <v>7736</v>
      </c>
      <c r="L63" s="172"/>
      <c r="M63" s="172"/>
      <c r="N63" s="172">
        <f>'将来負担比率（分子）の構造'!M$44</f>
        <v>7452</v>
      </c>
      <c r="O63" s="172"/>
      <c r="P63" s="172"/>
    </row>
    <row r="64" spans="1:16" x14ac:dyDescent="0.15">
      <c r="A64" s="172" t="s">
        <v>33</v>
      </c>
      <c r="B64" s="172">
        <f>'将来負担比率（分子）の構造'!I$43</f>
        <v>21735</v>
      </c>
      <c r="C64" s="172"/>
      <c r="D64" s="172"/>
      <c r="E64" s="172">
        <f>'将来負担比率（分子）の構造'!J$43</f>
        <v>20470</v>
      </c>
      <c r="F64" s="172"/>
      <c r="G64" s="172"/>
      <c r="H64" s="172">
        <f>'将来負担比率（分子）の構造'!K$43</f>
        <v>18755</v>
      </c>
      <c r="I64" s="172"/>
      <c r="J64" s="172"/>
      <c r="K64" s="172">
        <f>'将来負担比率（分子）の構造'!L$43</f>
        <v>16965</v>
      </c>
      <c r="L64" s="172"/>
      <c r="M64" s="172"/>
      <c r="N64" s="172">
        <f>'将来負担比率（分子）の構造'!M$43</f>
        <v>15620</v>
      </c>
      <c r="O64" s="172"/>
      <c r="P64" s="172"/>
    </row>
    <row r="65" spans="1:16" x14ac:dyDescent="0.15">
      <c r="A65" s="172" t="s">
        <v>32</v>
      </c>
      <c r="B65" s="172">
        <f>'将来負担比率（分子）の構造'!I$42</f>
        <v>148</v>
      </c>
      <c r="C65" s="172"/>
      <c r="D65" s="172"/>
      <c r="E65" s="172">
        <f>'将来負担比率（分子）の構造'!J$42</f>
        <v>117</v>
      </c>
      <c r="F65" s="172"/>
      <c r="G65" s="172"/>
      <c r="H65" s="172">
        <f>'将来負担比率（分子）の構造'!K$42</f>
        <v>92</v>
      </c>
      <c r="I65" s="172"/>
      <c r="J65" s="172"/>
      <c r="K65" s="172">
        <f>'将来負担比率（分子）の構造'!L$42</f>
        <v>74</v>
      </c>
      <c r="L65" s="172"/>
      <c r="M65" s="172"/>
      <c r="N65" s="172">
        <f>'将来負担比率（分子）の構造'!M$42</f>
        <v>62</v>
      </c>
      <c r="O65" s="172"/>
      <c r="P65" s="172"/>
    </row>
    <row r="66" spans="1:16" x14ac:dyDescent="0.15">
      <c r="A66" s="172" t="s">
        <v>31</v>
      </c>
      <c r="B66" s="172">
        <f>'将来負担比率（分子）の構造'!I$41</f>
        <v>31900</v>
      </c>
      <c r="C66" s="172"/>
      <c r="D66" s="172"/>
      <c r="E66" s="172">
        <f>'将来負担比率（分子）の構造'!J$41</f>
        <v>31306</v>
      </c>
      <c r="F66" s="172"/>
      <c r="G66" s="172"/>
      <c r="H66" s="172">
        <f>'将来負担比率（分子）の構造'!K$41</f>
        <v>30934</v>
      </c>
      <c r="I66" s="172"/>
      <c r="J66" s="172"/>
      <c r="K66" s="172">
        <f>'将来負担比率（分子）の構造'!L$41</f>
        <v>30577</v>
      </c>
      <c r="L66" s="172"/>
      <c r="M66" s="172"/>
      <c r="N66" s="172">
        <f>'将来負担比率（分子）の構造'!M$41</f>
        <v>30310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5676</v>
      </c>
      <c r="C72" s="176">
        <f>基金残高に係る経年分析!G55</f>
        <v>5336</v>
      </c>
      <c r="D72" s="176">
        <f>基金残高に係る経年分析!H55</f>
        <v>5750</v>
      </c>
    </row>
    <row r="73" spans="1:16" x14ac:dyDescent="0.15">
      <c r="A73" s="175" t="s">
        <v>78</v>
      </c>
      <c r="B73" s="176">
        <f>基金残高に係る経年分析!F56</f>
        <v>851</v>
      </c>
      <c r="C73" s="176">
        <f>基金残高に係る経年分析!G56</f>
        <v>852</v>
      </c>
      <c r="D73" s="176">
        <f>基金残高に係る経年分析!H56</f>
        <v>1171</v>
      </c>
    </row>
    <row r="74" spans="1:16" x14ac:dyDescent="0.15">
      <c r="A74" s="175" t="s">
        <v>79</v>
      </c>
      <c r="B74" s="176">
        <f>基金残高に係る経年分析!F57</f>
        <v>13051</v>
      </c>
      <c r="C74" s="176">
        <f>基金残高に係る経年分析!G57</f>
        <v>14526</v>
      </c>
      <c r="D74" s="176">
        <f>基金残高に係る経年分析!H57</f>
        <v>15776</v>
      </c>
    </row>
  </sheetData>
  <sheetProtection algorithmName="SHA-512" hashValue="iJ55hKEyK+fcSizsOXwDE6bUn9+RMxAko9BOsG+ipNcC8yLSWMksW3vghrECpidAXYvTDQk612Q0m5oc5TrsIA==" saltValue="Pv/p4Ek3S3x5H49l+zAH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214</v>
      </c>
      <c r="DI1" s="636"/>
      <c r="DJ1" s="636"/>
      <c r="DK1" s="636"/>
      <c r="DL1" s="636"/>
      <c r="DM1" s="636"/>
      <c r="DN1" s="637"/>
      <c r="DO1" s="211"/>
      <c r="DP1" s="635" t="s">
        <v>215</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219</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220</v>
      </c>
      <c r="S4" s="639"/>
      <c r="T4" s="639"/>
      <c r="U4" s="639"/>
      <c r="V4" s="639"/>
      <c r="W4" s="639"/>
      <c r="X4" s="639"/>
      <c r="Y4" s="640"/>
      <c r="Z4" s="638" t="s">
        <v>221</v>
      </c>
      <c r="AA4" s="639"/>
      <c r="AB4" s="639"/>
      <c r="AC4" s="640"/>
      <c r="AD4" s="638" t="s">
        <v>222</v>
      </c>
      <c r="AE4" s="639"/>
      <c r="AF4" s="639"/>
      <c r="AG4" s="639"/>
      <c r="AH4" s="639"/>
      <c r="AI4" s="639"/>
      <c r="AJ4" s="639"/>
      <c r="AK4" s="640"/>
      <c r="AL4" s="638" t="s">
        <v>221</v>
      </c>
      <c r="AM4" s="639"/>
      <c r="AN4" s="639"/>
      <c r="AO4" s="640"/>
      <c r="AP4" s="641" t="s">
        <v>223</v>
      </c>
      <c r="AQ4" s="641"/>
      <c r="AR4" s="641"/>
      <c r="AS4" s="641"/>
      <c r="AT4" s="641"/>
      <c r="AU4" s="641"/>
      <c r="AV4" s="641"/>
      <c r="AW4" s="641"/>
      <c r="AX4" s="641"/>
      <c r="AY4" s="641"/>
      <c r="AZ4" s="641"/>
      <c r="BA4" s="641"/>
      <c r="BB4" s="641"/>
      <c r="BC4" s="641"/>
      <c r="BD4" s="641"/>
      <c r="BE4" s="641"/>
      <c r="BF4" s="641"/>
      <c r="BG4" s="641" t="s">
        <v>224</v>
      </c>
      <c r="BH4" s="641"/>
      <c r="BI4" s="641"/>
      <c r="BJ4" s="641"/>
      <c r="BK4" s="641"/>
      <c r="BL4" s="641"/>
      <c r="BM4" s="641"/>
      <c r="BN4" s="641"/>
      <c r="BO4" s="641" t="s">
        <v>221</v>
      </c>
      <c r="BP4" s="641"/>
      <c r="BQ4" s="641"/>
      <c r="BR4" s="641"/>
      <c r="BS4" s="641" t="s">
        <v>225</v>
      </c>
      <c r="BT4" s="641"/>
      <c r="BU4" s="641"/>
      <c r="BV4" s="641"/>
      <c r="BW4" s="641"/>
      <c r="BX4" s="641"/>
      <c r="BY4" s="641"/>
      <c r="BZ4" s="641"/>
      <c r="CA4" s="641"/>
      <c r="CB4" s="641"/>
      <c r="CD4" s="638" t="s">
        <v>226</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227</v>
      </c>
      <c r="C5" s="643"/>
      <c r="D5" s="643"/>
      <c r="E5" s="643"/>
      <c r="F5" s="643"/>
      <c r="G5" s="643"/>
      <c r="H5" s="643"/>
      <c r="I5" s="643"/>
      <c r="J5" s="643"/>
      <c r="K5" s="643"/>
      <c r="L5" s="643"/>
      <c r="M5" s="643"/>
      <c r="N5" s="643"/>
      <c r="O5" s="643"/>
      <c r="P5" s="643"/>
      <c r="Q5" s="644"/>
      <c r="R5" s="645">
        <v>8742923</v>
      </c>
      <c r="S5" s="646"/>
      <c r="T5" s="646"/>
      <c r="U5" s="646"/>
      <c r="V5" s="646"/>
      <c r="W5" s="646"/>
      <c r="X5" s="646"/>
      <c r="Y5" s="647"/>
      <c r="Z5" s="648">
        <v>19.3</v>
      </c>
      <c r="AA5" s="648"/>
      <c r="AB5" s="648"/>
      <c r="AC5" s="648"/>
      <c r="AD5" s="649">
        <v>8568326</v>
      </c>
      <c r="AE5" s="649"/>
      <c r="AF5" s="649"/>
      <c r="AG5" s="649"/>
      <c r="AH5" s="649"/>
      <c r="AI5" s="649"/>
      <c r="AJ5" s="649"/>
      <c r="AK5" s="649"/>
      <c r="AL5" s="650">
        <v>40.200000000000003</v>
      </c>
      <c r="AM5" s="651"/>
      <c r="AN5" s="651"/>
      <c r="AO5" s="652"/>
      <c r="AP5" s="642" t="s">
        <v>228</v>
      </c>
      <c r="AQ5" s="643"/>
      <c r="AR5" s="643"/>
      <c r="AS5" s="643"/>
      <c r="AT5" s="643"/>
      <c r="AU5" s="643"/>
      <c r="AV5" s="643"/>
      <c r="AW5" s="643"/>
      <c r="AX5" s="643"/>
      <c r="AY5" s="643"/>
      <c r="AZ5" s="643"/>
      <c r="BA5" s="643"/>
      <c r="BB5" s="643"/>
      <c r="BC5" s="643"/>
      <c r="BD5" s="643"/>
      <c r="BE5" s="643"/>
      <c r="BF5" s="644"/>
      <c r="BG5" s="656">
        <v>8540584</v>
      </c>
      <c r="BH5" s="657"/>
      <c r="BI5" s="657"/>
      <c r="BJ5" s="657"/>
      <c r="BK5" s="657"/>
      <c r="BL5" s="657"/>
      <c r="BM5" s="657"/>
      <c r="BN5" s="658"/>
      <c r="BO5" s="659">
        <v>97.7</v>
      </c>
      <c r="BP5" s="659"/>
      <c r="BQ5" s="659"/>
      <c r="BR5" s="659"/>
      <c r="BS5" s="660" t="s">
        <v>128</v>
      </c>
      <c r="BT5" s="660"/>
      <c r="BU5" s="660"/>
      <c r="BV5" s="660"/>
      <c r="BW5" s="660"/>
      <c r="BX5" s="660"/>
      <c r="BY5" s="660"/>
      <c r="BZ5" s="660"/>
      <c r="CA5" s="660"/>
      <c r="CB5" s="664"/>
      <c r="CD5" s="638" t="s">
        <v>223</v>
      </c>
      <c r="CE5" s="639"/>
      <c r="CF5" s="639"/>
      <c r="CG5" s="639"/>
      <c r="CH5" s="639"/>
      <c r="CI5" s="639"/>
      <c r="CJ5" s="639"/>
      <c r="CK5" s="639"/>
      <c r="CL5" s="639"/>
      <c r="CM5" s="639"/>
      <c r="CN5" s="639"/>
      <c r="CO5" s="639"/>
      <c r="CP5" s="639"/>
      <c r="CQ5" s="640"/>
      <c r="CR5" s="638" t="s">
        <v>229</v>
      </c>
      <c r="CS5" s="639"/>
      <c r="CT5" s="639"/>
      <c r="CU5" s="639"/>
      <c r="CV5" s="639"/>
      <c r="CW5" s="639"/>
      <c r="CX5" s="639"/>
      <c r="CY5" s="640"/>
      <c r="CZ5" s="638" t="s">
        <v>221</v>
      </c>
      <c r="DA5" s="639"/>
      <c r="DB5" s="639"/>
      <c r="DC5" s="640"/>
      <c r="DD5" s="638" t="s">
        <v>230</v>
      </c>
      <c r="DE5" s="639"/>
      <c r="DF5" s="639"/>
      <c r="DG5" s="639"/>
      <c r="DH5" s="639"/>
      <c r="DI5" s="639"/>
      <c r="DJ5" s="639"/>
      <c r="DK5" s="639"/>
      <c r="DL5" s="639"/>
      <c r="DM5" s="639"/>
      <c r="DN5" s="639"/>
      <c r="DO5" s="639"/>
      <c r="DP5" s="640"/>
      <c r="DQ5" s="638" t="s">
        <v>231</v>
      </c>
      <c r="DR5" s="639"/>
      <c r="DS5" s="639"/>
      <c r="DT5" s="639"/>
      <c r="DU5" s="639"/>
      <c r="DV5" s="639"/>
      <c r="DW5" s="639"/>
      <c r="DX5" s="639"/>
      <c r="DY5" s="639"/>
      <c r="DZ5" s="639"/>
      <c r="EA5" s="639"/>
      <c r="EB5" s="639"/>
      <c r="EC5" s="640"/>
    </row>
    <row r="6" spans="2:143" ht="11.25" customHeight="1" x14ac:dyDescent="0.15">
      <c r="B6" s="653" t="s">
        <v>232</v>
      </c>
      <c r="C6" s="654"/>
      <c r="D6" s="654"/>
      <c r="E6" s="654"/>
      <c r="F6" s="654"/>
      <c r="G6" s="654"/>
      <c r="H6" s="654"/>
      <c r="I6" s="654"/>
      <c r="J6" s="654"/>
      <c r="K6" s="654"/>
      <c r="L6" s="654"/>
      <c r="M6" s="654"/>
      <c r="N6" s="654"/>
      <c r="O6" s="654"/>
      <c r="P6" s="654"/>
      <c r="Q6" s="655"/>
      <c r="R6" s="656">
        <v>472960</v>
      </c>
      <c r="S6" s="657"/>
      <c r="T6" s="657"/>
      <c r="U6" s="657"/>
      <c r="V6" s="657"/>
      <c r="W6" s="657"/>
      <c r="X6" s="657"/>
      <c r="Y6" s="658"/>
      <c r="Z6" s="659">
        <v>1</v>
      </c>
      <c r="AA6" s="659"/>
      <c r="AB6" s="659"/>
      <c r="AC6" s="659"/>
      <c r="AD6" s="660">
        <v>472960</v>
      </c>
      <c r="AE6" s="660"/>
      <c r="AF6" s="660"/>
      <c r="AG6" s="660"/>
      <c r="AH6" s="660"/>
      <c r="AI6" s="660"/>
      <c r="AJ6" s="660"/>
      <c r="AK6" s="660"/>
      <c r="AL6" s="661">
        <v>2.2000000000000002</v>
      </c>
      <c r="AM6" s="662"/>
      <c r="AN6" s="662"/>
      <c r="AO6" s="663"/>
      <c r="AP6" s="653" t="s">
        <v>233</v>
      </c>
      <c r="AQ6" s="654"/>
      <c r="AR6" s="654"/>
      <c r="AS6" s="654"/>
      <c r="AT6" s="654"/>
      <c r="AU6" s="654"/>
      <c r="AV6" s="654"/>
      <c r="AW6" s="654"/>
      <c r="AX6" s="654"/>
      <c r="AY6" s="654"/>
      <c r="AZ6" s="654"/>
      <c r="BA6" s="654"/>
      <c r="BB6" s="654"/>
      <c r="BC6" s="654"/>
      <c r="BD6" s="654"/>
      <c r="BE6" s="654"/>
      <c r="BF6" s="655"/>
      <c r="BG6" s="656">
        <v>8540584</v>
      </c>
      <c r="BH6" s="657"/>
      <c r="BI6" s="657"/>
      <c r="BJ6" s="657"/>
      <c r="BK6" s="657"/>
      <c r="BL6" s="657"/>
      <c r="BM6" s="657"/>
      <c r="BN6" s="658"/>
      <c r="BO6" s="659">
        <v>97.7</v>
      </c>
      <c r="BP6" s="659"/>
      <c r="BQ6" s="659"/>
      <c r="BR6" s="659"/>
      <c r="BS6" s="660" t="s">
        <v>128</v>
      </c>
      <c r="BT6" s="660"/>
      <c r="BU6" s="660"/>
      <c r="BV6" s="660"/>
      <c r="BW6" s="660"/>
      <c r="BX6" s="660"/>
      <c r="BY6" s="660"/>
      <c r="BZ6" s="660"/>
      <c r="CA6" s="660"/>
      <c r="CB6" s="664"/>
      <c r="CD6" s="642" t="s">
        <v>234</v>
      </c>
      <c r="CE6" s="643"/>
      <c r="CF6" s="643"/>
      <c r="CG6" s="643"/>
      <c r="CH6" s="643"/>
      <c r="CI6" s="643"/>
      <c r="CJ6" s="643"/>
      <c r="CK6" s="643"/>
      <c r="CL6" s="643"/>
      <c r="CM6" s="643"/>
      <c r="CN6" s="643"/>
      <c r="CO6" s="643"/>
      <c r="CP6" s="643"/>
      <c r="CQ6" s="644"/>
      <c r="CR6" s="656">
        <v>203294</v>
      </c>
      <c r="CS6" s="657"/>
      <c r="CT6" s="657"/>
      <c r="CU6" s="657"/>
      <c r="CV6" s="657"/>
      <c r="CW6" s="657"/>
      <c r="CX6" s="657"/>
      <c r="CY6" s="658"/>
      <c r="CZ6" s="650">
        <v>0.5</v>
      </c>
      <c r="DA6" s="651"/>
      <c r="DB6" s="651"/>
      <c r="DC6" s="667"/>
      <c r="DD6" s="665" t="s">
        <v>128</v>
      </c>
      <c r="DE6" s="657"/>
      <c r="DF6" s="657"/>
      <c r="DG6" s="657"/>
      <c r="DH6" s="657"/>
      <c r="DI6" s="657"/>
      <c r="DJ6" s="657"/>
      <c r="DK6" s="657"/>
      <c r="DL6" s="657"/>
      <c r="DM6" s="657"/>
      <c r="DN6" s="657"/>
      <c r="DO6" s="657"/>
      <c r="DP6" s="658"/>
      <c r="DQ6" s="665">
        <v>203294</v>
      </c>
      <c r="DR6" s="657"/>
      <c r="DS6" s="657"/>
      <c r="DT6" s="657"/>
      <c r="DU6" s="657"/>
      <c r="DV6" s="657"/>
      <c r="DW6" s="657"/>
      <c r="DX6" s="657"/>
      <c r="DY6" s="657"/>
      <c r="DZ6" s="657"/>
      <c r="EA6" s="657"/>
      <c r="EB6" s="657"/>
      <c r="EC6" s="666"/>
    </row>
    <row r="7" spans="2:143" ht="11.25" customHeight="1" x14ac:dyDescent="0.15">
      <c r="B7" s="653" t="s">
        <v>235</v>
      </c>
      <c r="C7" s="654"/>
      <c r="D7" s="654"/>
      <c r="E7" s="654"/>
      <c r="F7" s="654"/>
      <c r="G7" s="654"/>
      <c r="H7" s="654"/>
      <c r="I7" s="654"/>
      <c r="J7" s="654"/>
      <c r="K7" s="654"/>
      <c r="L7" s="654"/>
      <c r="M7" s="654"/>
      <c r="N7" s="654"/>
      <c r="O7" s="654"/>
      <c r="P7" s="654"/>
      <c r="Q7" s="655"/>
      <c r="R7" s="656">
        <v>6296</v>
      </c>
      <c r="S7" s="657"/>
      <c r="T7" s="657"/>
      <c r="U7" s="657"/>
      <c r="V7" s="657"/>
      <c r="W7" s="657"/>
      <c r="X7" s="657"/>
      <c r="Y7" s="658"/>
      <c r="Z7" s="659">
        <v>0</v>
      </c>
      <c r="AA7" s="659"/>
      <c r="AB7" s="659"/>
      <c r="AC7" s="659"/>
      <c r="AD7" s="660">
        <v>6296</v>
      </c>
      <c r="AE7" s="660"/>
      <c r="AF7" s="660"/>
      <c r="AG7" s="660"/>
      <c r="AH7" s="660"/>
      <c r="AI7" s="660"/>
      <c r="AJ7" s="660"/>
      <c r="AK7" s="660"/>
      <c r="AL7" s="661">
        <v>0</v>
      </c>
      <c r="AM7" s="662"/>
      <c r="AN7" s="662"/>
      <c r="AO7" s="663"/>
      <c r="AP7" s="653" t="s">
        <v>236</v>
      </c>
      <c r="AQ7" s="654"/>
      <c r="AR7" s="654"/>
      <c r="AS7" s="654"/>
      <c r="AT7" s="654"/>
      <c r="AU7" s="654"/>
      <c r="AV7" s="654"/>
      <c r="AW7" s="654"/>
      <c r="AX7" s="654"/>
      <c r="AY7" s="654"/>
      <c r="AZ7" s="654"/>
      <c r="BA7" s="654"/>
      <c r="BB7" s="654"/>
      <c r="BC7" s="654"/>
      <c r="BD7" s="654"/>
      <c r="BE7" s="654"/>
      <c r="BF7" s="655"/>
      <c r="BG7" s="656">
        <v>3953789</v>
      </c>
      <c r="BH7" s="657"/>
      <c r="BI7" s="657"/>
      <c r="BJ7" s="657"/>
      <c r="BK7" s="657"/>
      <c r="BL7" s="657"/>
      <c r="BM7" s="657"/>
      <c r="BN7" s="658"/>
      <c r="BO7" s="659">
        <v>45.2</v>
      </c>
      <c r="BP7" s="659"/>
      <c r="BQ7" s="659"/>
      <c r="BR7" s="659"/>
      <c r="BS7" s="660" t="s">
        <v>128</v>
      </c>
      <c r="BT7" s="660"/>
      <c r="BU7" s="660"/>
      <c r="BV7" s="660"/>
      <c r="BW7" s="660"/>
      <c r="BX7" s="660"/>
      <c r="BY7" s="660"/>
      <c r="BZ7" s="660"/>
      <c r="CA7" s="660"/>
      <c r="CB7" s="664"/>
      <c r="CD7" s="653" t="s">
        <v>237</v>
      </c>
      <c r="CE7" s="654"/>
      <c r="CF7" s="654"/>
      <c r="CG7" s="654"/>
      <c r="CH7" s="654"/>
      <c r="CI7" s="654"/>
      <c r="CJ7" s="654"/>
      <c r="CK7" s="654"/>
      <c r="CL7" s="654"/>
      <c r="CM7" s="654"/>
      <c r="CN7" s="654"/>
      <c r="CO7" s="654"/>
      <c r="CP7" s="654"/>
      <c r="CQ7" s="655"/>
      <c r="CR7" s="656">
        <v>8119442</v>
      </c>
      <c r="CS7" s="657"/>
      <c r="CT7" s="657"/>
      <c r="CU7" s="657"/>
      <c r="CV7" s="657"/>
      <c r="CW7" s="657"/>
      <c r="CX7" s="657"/>
      <c r="CY7" s="658"/>
      <c r="CZ7" s="659">
        <v>18.399999999999999</v>
      </c>
      <c r="DA7" s="659"/>
      <c r="DB7" s="659"/>
      <c r="DC7" s="659"/>
      <c r="DD7" s="665">
        <v>74761</v>
      </c>
      <c r="DE7" s="657"/>
      <c r="DF7" s="657"/>
      <c r="DG7" s="657"/>
      <c r="DH7" s="657"/>
      <c r="DI7" s="657"/>
      <c r="DJ7" s="657"/>
      <c r="DK7" s="657"/>
      <c r="DL7" s="657"/>
      <c r="DM7" s="657"/>
      <c r="DN7" s="657"/>
      <c r="DO7" s="657"/>
      <c r="DP7" s="658"/>
      <c r="DQ7" s="665">
        <v>4068416</v>
      </c>
      <c r="DR7" s="657"/>
      <c r="DS7" s="657"/>
      <c r="DT7" s="657"/>
      <c r="DU7" s="657"/>
      <c r="DV7" s="657"/>
      <c r="DW7" s="657"/>
      <c r="DX7" s="657"/>
      <c r="DY7" s="657"/>
      <c r="DZ7" s="657"/>
      <c r="EA7" s="657"/>
      <c r="EB7" s="657"/>
      <c r="EC7" s="666"/>
    </row>
    <row r="8" spans="2:143" ht="11.25" customHeight="1" x14ac:dyDescent="0.15">
      <c r="B8" s="653" t="s">
        <v>238</v>
      </c>
      <c r="C8" s="654"/>
      <c r="D8" s="654"/>
      <c r="E8" s="654"/>
      <c r="F8" s="654"/>
      <c r="G8" s="654"/>
      <c r="H8" s="654"/>
      <c r="I8" s="654"/>
      <c r="J8" s="654"/>
      <c r="K8" s="654"/>
      <c r="L8" s="654"/>
      <c r="M8" s="654"/>
      <c r="N8" s="654"/>
      <c r="O8" s="654"/>
      <c r="P8" s="654"/>
      <c r="Q8" s="655"/>
      <c r="R8" s="656">
        <v>48759</v>
      </c>
      <c r="S8" s="657"/>
      <c r="T8" s="657"/>
      <c r="U8" s="657"/>
      <c r="V8" s="657"/>
      <c r="W8" s="657"/>
      <c r="X8" s="657"/>
      <c r="Y8" s="658"/>
      <c r="Z8" s="659">
        <v>0.1</v>
      </c>
      <c r="AA8" s="659"/>
      <c r="AB8" s="659"/>
      <c r="AC8" s="659"/>
      <c r="AD8" s="660">
        <v>48759</v>
      </c>
      <c r="AE8" s="660"/>
      <c r="AF8" s="660"/>
      <c r="AG8" s="660"/>
      <c r="AH8" s="660"/>
      <c r="AI8" s="660"/>
      <c r="AJ8" s="660"/>
      <c r="AK8" s="660"/>
      <c r="AL8" s="661">
        <v>0.2</v>
      </c>
      <c r="AM8" s="662"/>
      <c r="AN8" s="662"/>
      <c r="AO8" s="663"/>
      <c r="AP8" s="653" t="s">
        <v>239</v>
      </c>
      <c r="AQ8" s="654"/>
      <c r="AR8" s="654"/>
      <c r="AS8" s="654"/>
      <c r="AT8" s="654"/>
      <c r="AU8" s="654"/>
      <c r="AV8" s="654"/>
      <c r="AW8" s="654"/>
      <c r="AX8" s="654"/>
      <c r="AY8" s="654"/>
      <c r="AZ8" s="654"/>
      <c r="BA8" s="654"/>
      <c r="BB8" s="654"/>
      <c r="BC8" s="654"/>
      <c r="BD8" s="654"/>
      <c r="BE8" s="654"/>
      <c r="BF8" s="655"/>
      <c r="BG8" s="656">
        <v>129031</v>
      </c>
      <c r="BH8" s="657"/>
      <c r="BI8" s="657"/>
      <c r="BJ8" s="657"/>
      <c r="BK8" s="657"/>
      <c r="BL8" s="657"/>
      <c r="BM8" s="657"/>
      <c r="BN8" s="658"/>
      <c r="BO8" s="659">
        <v>1.5</v>
      </c>
      <c r="BP8" s="659"/>
      <c r="BQ8" s="659"/>
      <c r="BR8" s="659"/>
      <c r="BS8" s="660" t="s">
        <v>128</v>
      </c>
      <c r="BT8" s="660"/>
      <c r="BU8" s="660"/>
      <c r="BV8" s="660"/>
      <c r="BW8" s="660"/>
      <c r="BX8" s="660"/>
      <c r="BY8" s="660"/>
      <c r="BZ8" s="660"/>
      <c r="CA8" s="660"/>
      <c r="CB8" s="664"/>
      <c r="CD8" s="653" t="s">
        <v>240</v>
      </c>
      <c r="CE8" s="654"/>
      <c r="CF8" s="654"/>
      <c r="CG8" s="654"/>
      <c r="CH8" s="654"/>
      <c r="CI8" s="654"/>
      <c r="CJ8" s="654"/>
      <c r="CK8" s="654"/>
      <c r="CL8" s="654"/>
      <c r="CM8" s="654"/>
      <c r="CN8" s="654"/>
      <c r="CO8" s="654"/>
      <c r="CP8" s="654"/>
      <c r="CQ8" s="655"/>
      <c r="CR8" s="656">
        <v>11771614</v>
      </c>
      <c r="CS8" s="657"/>
      <c r="CT8" s="657"/>
      <c r="CU8" s="657"/>
      <c r="CV8" s="657"/>
      <c r="CW8" s="657"/>
      <c r="CX8" s="657"/>
      <c r="CY8" s="658"/>
      <c r="CZ8" s="659">
        <v>26.7</v>
      </c>
      <c r="DA8" s="659"/>
      <c r="DB8" s="659"/>
      <c r="DC8" s="659"/>
      <c r="DD8" s="665">
        <v>622514</v>
      </c>
      <c r="DE8" s="657"/>
      <c r="DF8" s="657"/>
      <c r="DG8" s="657"/>
      <c r="DH8" s="657"/>
      <c r="DI8" s="657"/>
      <c r="DJ8" s="657"/>
      <c r="DK8" s="657"/>
      <c r="DL8" s="657"/>
      <c r="DM8" s="657"/>
      <c r="DN8" s="657"/>
      <c r="DO8" s="657"/>
      <c r="DP8" s="658"/>
      <c r="DQ8" s="665">
        <v>5761901</v>
      </c>
      <c r="DR8" s="657"/>
      <c r="DS8" s="657"/>
      <c r="DT8" s="657"/>
      <c r="DU8" s="657"/>
      <c r="DV8" s="657"/>
      <c r="DW8" s="657"/>
      <c r="DX8" s="657"/>
      <c r="DY8" s="657"/>
      <c r="DZ8" s="657"/>
      <c r="EA8" s="657"/>
      <c r="EB8" s="657"/>
      <c r="EC8" s="666"/>
    </row>
    <row r="9" spans="2:143" ht="11.25" customHeight="1" x14ac:dyDescent="0.15">
      <c r="B9" s="653" t="s">
        <v>241</v>
      </c>
      <c r="C9" s="654"/>
      <c r="D9" s="654"/>
      <c r="E9" s="654"/>
      <c r="F9" s="654"/>
      <c r="G9" s="654"/>
      <c r="H9" s="654"/>
      <c r="I9" s="654"/>
      <c r="J9" s="654"/>
      <c r="K9" s="654"/>
      <c r="L9" s="654"/>
      <c r="M9" s="654"/>
      <c r="N9" s="654"/>
      <c r="O9" s="654"/>
      <c r="P9" s="654"/>
      <c r="Q9" s="655"/>
      <c r="R9" s="656">
        <v>52362</v>
      </c>
      <c r="S9" s="657"/>
      <c r="T9" s="657"/>
      <c r="U9" s="657"/>
      <c r="V9" s="657"/>
      <c r="W9" s="657"/>
      <c r="X9" s="657"/>
      <c r="Y9" s="658"/>
      <c r="Z9" s="659">
        <v>0.1</v>
      </c>
      <c r="AA9" s="659"/>
      <c r="AB9" s="659"/>
      <c r="AC9" s="659"/>
      <c r="AD9" s="660">
        <v>52362</v>
      </c>
      <c r="AE9" s="660"/>
      <c r="AF9" s="660"/>
      <c r="AG9" s="660"/>
      <c r="AH9" s="660"/>
      <c r="AI9" s="660"/>
      <c r="AJ9" s="660"/>
      <c r="AK9" s="660"/>
      <c r="AL9" s="661">
        <v>0.2</v>
      </c>
      <c r="AM9" s="662"/>
      <c r="AN9" s="662"/>
      <c r="AO9" s="663"/>
      <c r="AP9" s="653" t="s">
        <v>242</v>
      </c>
      <c r="AQ9" s="654"/>
      <c r="AR9" s="654"/>
      <c r="AS9" s="654"/>
      <c r="AT9" s="654"/>
      <c r="AU9" s="654"/>
      <c r="AV9" s="654"/>
      <c r="AW9" s="654"/>
      <c r="AX9" s="654"/>
      <c r="AY9" s="654"/>
      <c r="AZ9" s="654"/>
      <c r="BA9" s="654"/>
      <c r="BB9" s="654"/>
      <c r="BC9" s="654"/>
      <c r="BD9" s="654"/>
      <c r="BE9" s="654"/>
      <c r="BF9" s="655"/>
      <c r="BG9" s="656">
        <v>3266495</v>
      </c>
      <c r="BH9" s="657"/>
      <c r="BI9" s="657"/>
      <c r="BJ9" s="657"/>
      <c r="BK9" s="657"/>
      <c r="BL9" s="657"/>
      <c r="BM9" s="657"/>
      <c r="BN9" s="658"/>
      <c r="BO9" s="659">
        <v>37.4</v>
      </c>
      <c r="BP9" s="659"/>
      <c r="BQ9" s="659"/>
      <c r="BR9" s="659"/>
      <c r="BS9" s="660" t="s">
        <v>128</v>
      </c>
      <c r="BT9" s="660"/>
      <c r="BU9" s="660"/>
      <c r="BV9" s="660"/>
      <c r="BW9" s="660"/>
      <c r="BX9" s="660"/>
      <c r="BY9" s="660"/>
      <c r="BZ9" s="660"/>
      <c r="CA9" s="660"/>
      <c r="CB9" s="664"/>
      <c r="CD9" s="653" t="s">
        <v>243</v>
      </c>
      <c r="CE9" s="654"/>
      <c r="CF9" s="654"/>
      <c r="CG9" s="654"/>
      <c r="CH9" s="654"/>
      <c r="CI9" s="654"/>
      <c r="CJ9" s="654"/>
      <c r="CK9" s="654"/>
      <c r="CL9" s="654"/>
      <c r="CM9" s="654"/>
      <c r="CN9" s="654"/>
      <c r="CO9" s="654"/>
      <c r="CP9" s="654"/>
      <c r="CQ9" s="655"/>
      <c r="CR9" s="656">
        <v>3496449</v>
      </c>
      <c r="CS9" s="657"/>
      <c r="CT9" s="657"/>
      <c r="CU9" s="657"/>
      <c r="CV9" s="657"/>
      <c r="CW9" s="657"/>
      <c r="CX9" s="657"/>
      <c r="CY9" s="658"/>
      <c r="CZ9" s="659">
        <v>7.9</v>
      </c>
      <c r="DA9" s="659"/>
      <c r="DB9" s="659"/>
      <c r="DC9" s="659"/>
      <c r="DD9" s="665">
        <v>95625</v>
      </c>
      <c r="DE9" s="657"/>
      <c r="DF9" s="657"/>
      <c r="DG9" s="657"/>
      <c r="DH9" s="657"/>
      <c r="DI9" s="657"/>
      <c r="DJ9" s="657"/>
      <c r="DK9" s="657"/>
      <c r="DL9" s="657"/>
      <c r="DM9" s="657"/>
      <c r="DN9" s="657"/>
      <c r="DO9" s="657"/>
      <c r="DP9" s="658"/>
      <c r="DQ9" s="665">
        <v>2628777</v>
      </c>
      <c r="DR9" s="657"/>
      <c r="DS9" s="657"/>
      <c r="DT9" s="657"/>
      <c r="DU9" s="657"/>
      <c r="DV9" s="657"/>
      <c r="DW9" s="657"/>
      <c r="DX9" s="657"/>
      <c r="DY9" s="657"/>
      <c r="DZ9" s="657"/>
      <c r="EA9" s="657"/>
      <c r="EB9" s="657"/>
      <c r="EC9" s="666"/>
    </row>
    <row r="10" spans="2:143" ht="11.25" customHeight="1" x14ac:dyDescent="0.15">
      <c r="B10" s="653" t="s">
        <v>244</v>
      </c>
      <c r="C10" s="654"/>
      <c r="D10" s="654"/>
      <c r="E10" s="654"/>
      <c r="F10" s="654"/>
      <c r="G10" s="654"/>
      <c r="H10" s="654"/>
      <c r="I10" s="654"/>
      <c r="J10" s="654"/>
      <c r="K10" s="654"/>
      <c r="L10" s="654"/>
      <c r="M10" s="654"/>
      <c r="N10" s="654"/>
      <c r="O10" s="654"/>
      <c r="P10" s="654"/>
      <c r="Q10" s="655"/>
      <c r="R10" s="656" t="s">
        <v>128</v>
      </c>
      <c r="S10" s="657"/>
      <c r="T10" s="657"/>
      <c r="U10" s="657"/>
      <c r="V10" s="657"/>
      <c r="W10" s="657"/>
      <c r="X10" s="657"/>
      <c r="Y10" s="658"/>
      <c r="Z10" s="659" t="s">
        <v>128</v>
      </c>
      <c r="AA10" s="659"/>
      <c r="AB10" s="659"/>
      <c r="AC10" s="659"/>
      <c r="AD10" s="660" t="s">
        <v>128</v>
      </c>
      <c r="AE10" s="660"/>
      <c r="AF10" s="660"/>
      <c r="AG10" s="660"/>
      <c r="AH10" s="660"/>
      <c r="AI10" s="660"/>
      <c r="AJ10" s="660"/>
      <c r="AK10" s="660"/>
      <c r="AL10" s="661" t="s">
        <v>128</v>
      </c>
      <c r="AM10" s="662"/>
      <c r="AN10" s="662"/>
      <c r="AO10" s="663"/>
      <c r="AP10" s="653" t="s">
        <v>245</v>
      </c>
      <c r="AQ10" s="654"/>
      <c r="AR10" s="654"/>
      <c r="AS10" s="654"/>
      <c r="AT10" s="654"/>
      <c r="AU10" s="654"/>
      <c r="AV10" s="654"/>
      <c r="AW10" s="654"/>
      <c r="AX10" s="654"/>
      <c r="AY10" s="654"/>
      <c r="AZ10" s="654"/>
      <c r="BA10" s="654"/>
      <c r="BB10" s="654"/>
      <c r="BC10" s="654"/>
      <c r="BD10" s="654"/>
      <c r="BE10" s="654"/>
      <c r="BF10" s="655"/>
      <c r="BG10" s="656">
        <v>228899</v>
      </c>
      <c r="BH10" s="657"/>
      <c r="BI10" s="657"/>
      <c r="BJ10" s="657"/>
      <c r="BK10" s="657"/>
      <c r="BL10" s="657"/>
      <c r="BM10" s="657"/>
      <c r="BN10" s="658"/>
      <c r="BO10" s="659">
        <v>2.6</v>
      </c>
      <c r="BP10" s="659"/>
      <c r="BQ10" s="659"/>
      <c r="BR10" s="659"/>
      <c r="BS10" s="660" t="s">
        <v>128</v>
      </c>
      <c r="BT10" s="660"/>
      <c r="BU10" s="660"/>
      <c r="BV10" s="660"/>
      <c r="BW10" s="660"/>
      <c r="BX10" s="660"/>
      <c r="BY10" s="660"/>
      <c r="BZ10" s="660"/>
      <c r="CA10" s="660"/>
      <c r="CB10" s="664"/>
      <c r="CD10" s="653" t="s">
        <v>246</v>
      </c>
      <c r="CE10" s="654"/>
      <c r="CF10" s="654"/>
      <c r="CG10" s="654"/>
      <c r="CH10" s="654"/>
      <c r="CI10" s="654"/>
      <c r="CJ10" s="654"/>
      <c r="CK10" s="654"/>
      <c r="CL10" s="654"/>
      <c r="CM10" s="654"/>
      <c r="CN10" s="654"/>
      <c r="CO10" s="654"/>
      <c r="CP10" s="654"/>
      <c r="CQ10" s="655"/>
      <c r="CR10" s="656">
        <v>48444</v>
      </c>
      <c r="CS10" s="657"/>
      <c r="CT10" s="657"/>
      <c r="CU10" s="657"/>
      <c r="CV10" s="657"/>
      <c r="CW10" s="657"/>
      <c r="CX10" s="657"/>
      <c r="CY10" s="658"/>
      <c r="CZ10" s="659">
        <v>0.1</v>
      </c>
      <c r="DA10" s="659"/>
      <c r="DB10" s="659"/>
      <c r="DC10" s="659"/>
      <c r="DD10" s="665" t="s">
        <v>128</v>
      </c>
      <c r="DE10" s="657"/>
      <c r="DF10" s="657"/>
      <c r="DG10" s="657"/>
      <c r="DH10" s="657"/>
      <c r="DI10" s="657"/>
      <c r="DJ10" s="657"/>
      <c r="DK10" s="657"/>
      <c r="DL10" s="657"/>
      <c r="DM10" s="657"/>
      <c r="DN10" s="657"/>
      <c r="DO10" s="657"/>
      <c r="DP10" s="658"/>
      <c r="DQ10" s="665">
        <v>5282</v>
      </c>
      <c r="DR10" s="657"/>
      <c r="DS10" s="657"/>
      <c r="DT10" s="657"/>
      <c r="DU10" s="657"/>
      <c r="DV10" s="657"/>
      <c r="DW10" s="657"/>
      <c r="DX10" s="657"/>
      <c r="DY10" s="657"/>
      <c r="DZ10" s="657"/>
      <c r="EA10" s="657"/>
      <c r="EB10" s="657"/>
      <c r="EC10" s="666"/>
    </row>
    <row r="11" spans="2:143" ht="11.25" customHeight="1" x14ac:dyDescent="0.15">
      <c r="B11" s="653" t="s">
        <v>247</v>
      </c>
      <c r="C11" s="654"/>
      <c r="D11" s="654"/>
      <c r="E11" s="654"/>
      <c r="F11" s="654"/>
      <c r="G11" s="654"/>
      <c r="H11" s="654"/>
      <c r="I11" s="654"/>
      <c r="J11" s="654"/>
      <c r="K11" s="654"/>
      <c r="L11" s="654"/>
      <c r="M11" s="654"/>
      <c r="N11" s="654"/>
      <c r="O11" s="654"/>
      <c r="P11" s="654"/>
      <c r="Q11" s="655"/>
      <c r="R11" s="656">
        <v>1717810</v>
      </c>
      <c r="S11" s="657"/>
      <c r="T11" s="657"/>
      <c r="U11" s="657"/>
      <c r="V11" s="657"/>
      <c r="W11" s="657"/>
      <c r="X11" s="657"/>
      <c r="Y11" s="658"/>
      <c r="Z11" s="661">
        <v>3.8</v>
      </c>
      <c r="AA11" s="662"/>
      <c r="AB11" s="662"/>
      <c r="AC11" s="668"/>
      <c r="AD11" s="665">
        <v>1717810</v>
      </c>
      <c r="AE11" s="657"/>
      <c r="AF11" s="657"/>
      <c r="AG11" s="657"/>
      <c r="AH11" s="657"/>
      <c r="AI11" s="657"/>
      <c r="AJ11" s="657"/>
      <c r="AK11" s="658"/>
      <c r="AL11" s="661">
        <v>8.1</v>
      </c>
      <c r="AM11" s="662"/>
      <c r="AN11" s="662"/>
      <c r="AO11" s="663"/>
      <c r="AP11" s="653" t="s">
        <v>248</v>
      </c>
      <c r="AQ11" s="654"/>
      <c r="AR11" s="654"/>
      <c r="AS11" s="654"/>
      <c r="AT11" s="654"/>
      <c r="AU11" s="654"/>
      <c r="AV11" s="654"/>
      <c r="AW11" s="654"/>
      <c r="AX11" s="654"/>
      <c r="AY11" s="654"/>
      <c r="AZ11" s="654"/>
      <c r="BA11" s="654"/>
      <c r="BB11" s="654"/>
      <c r="BC11" s="654"/>
      <c r="BD11" s="654"/>
      <c r="BE11" s="654"/>
      <c r="BF11" s="655"/>
      <c r="BG11" s="656">
        <v>329364</v>
      </c>
      <c r="BH11" s="657"/>
      <c r="BI11" s="657"/>
      <c r="BJ11" s="657"/>
      <c r="BK11" s="657"/>
      <c r="BL11" s="657"/>
      <c r="BM11" s="657"/>
      <c r="BN11" s="658"/>
      <c r="BO11" s="659">
        <v>3.8</v>
      </c>
      <c r="BP11" s="659"/>
      <c r="BQ11" s="659"/>
      <c r="BR11" s="659"/>
      <c r="BS11" s="660" t="s">
        <v>128</v>
      </c>
      <c r="BT11" s="660"/>
      <c r="BU11" s="660"/>
      <c r="BV11" s="660"/>
      <c r="BW11" s="660"/>
      <c r="BX11" s="660"/>
      <c r="BY11" s="660"/>
      <c r="BZ11" s="660"/>
      <c r="CA11" s="660"/>
      <c r="CB11" s="664"/>
      <c r="CD11" s="653" t="s">
        <v>249</v>
      </c>
      <c r="CE11" s="654"/>
      <c r="CF11" s="654"/>
      <c r="CG11" s="654"/>
      <c r="CH11" s="654"/>
      <c r="CI11" s="654"/>
      <c r="CJ11" s="654"/>
      <c r="CK11" s="654"/>
      <c r="CL11" s="654"/>
      <c r="CM11" s="654"/>
      <c r="CN11" s="654"/>
      <c r="CO11" s="654"/>
      <c r="CP11" s="654"/>
      <c r="CQ11" s="655"/>
      <c r="CR11" s="656">
        <v>1689223</v>
      </c>
      <c r="CS11" s="657"/>
      <c r="CT11" s="657"/>
      <c r="CU11" s="657"/>
      <c r="CV11" s="657"/>
      <c r="CW11" s="657"/>
      <c r="CX11" s="657"/>
      <c r="CY11" s="658"/>
      <c r="CZ11" s="659">
        <v>3.8</v>
      </c>
      <c r="DA11" s="659"/>
      <c r="DB11" s="659"/>
      <c r="DC11" s="659"/>
      <c r="DD11" s="665">
        <v>662678</v>
      </c>
      <c r="DE11" s="657"/>
      <c r="DF11" s="657"/>
      <c r="DG11" s="657"/>
      <c r="DH11" s="657"/>
      <c r="DI11" s="657"/>
      <c r="DJ11" s="657"/>
      <c r="DK11" s="657"/>
      <c r="DL11" s="657"/>
      <c r="DM11" s="657"/>
      <c r="DN11" s="657"/>
      <c r="DO11" s="657"/>
      <c r="DP11" s="658"/>
      <c r="DQ11" s="665">
        <v>855475</v>
      </c>
      <c r="DR11" s="657"/>
      <c r="DS11" s="657"/>
      <c r="DT11" s="657"/>
      <c r="DU11" s="657"/>
      <c r="DV11" s="657"/>
      <c r="DW11" s="657"/>
      <c r="DX11" s="657"/>
      <c r="DY11" s="657"/>
      <c r="DZ11" s="657"/>
      <c r="EA11" s="657"/>
      <c r="EB11" s="657"/>
      <c r="EC11" s="666"/>
    </row>
    <row r="12" spans="2:143" ht="11.25" customHeight="1" x14ac:dyDescent="0.15">
      <c r="B12" s="653" t="s">
        <v>250</v>
      </c>
      <c r="C12" s="654"/>
      <c r="D12" s="654"/>
      <c r="E12" s="654"/>
      <c r="F12" s="654"/>
      <c r="G12" s="654"/>
      <c r="H12" s="654"/>
      <c r="I12" s="654"/>
      <c r="J12" s="654"/>
      <c r="K12" s="654"/>
      <c r="L12" s="654"/>
      <c r="M12" s="654"/>
      <c r="N12" s="654"/>
      <c r="O12" s="654"/>
      <c r="P12" s="654"/>
      <c r="Q12" s="655"/>
      <c r="R12" s="656">
        <v>22849</v>
      </c>
      <c r="S12" s="657"/>
      <c r="T12" s="657"/>
      <c r="U12" s="657"/>
      <c r="V12" s="657"/>
      <c r="W12" s="657"/>
      <c r="X12" s="657"/>
      <c r="Y12" s="658"/>
      <c r="Z12" s="659">
        <v>0.1</v>
      </c>
      <c r="AA12" s="659"/>
      <c r="AB12" s="659"/>
      <c r="AC12" s="659"/>
      <c r="AD12" s="660">
        <v>22849</v>
      </c>
      <c r="AE12" s="660"/>
      <c r="AF12" s="660"/>
      <c r="AG12" s="660"/>
      <c r="AH12" s="660"/>
      <c r="AI12" s="660"/>
      <c r="AJ12" s="660"/>
      <c r="AK12" s="660"/>
      <c r="AL12" s="661">
        <v>0.1</v>
      </c>
      <c r="AM12" s="662"/>
      <c r="AN12" s="662"/>
      <c r="AO12" s="663"/>
      <c r="AP12" s="653" t="s">
        <v>251</v>
      </c>
      <c r="AQ12" s="654"/>
      <c r="AR12" s="654"/>
      <c r="AS12" s="654"/>
      <c r="AT12" s="654"/>
      <c r="AU12" s="654"/>
      <c r="AV12" s="654"/>
      <c r="AW12" s="654"/>
      <c r="AX12" s="654"/>
      <c r="AY12" s="654"/>
      <c r="AZ12" s="654"/>
      <c r="BA12" s="654"/>
      <c r="BB12" s="654"/>
      <c r="BC12" s="654"/>
      <c r="BD12" s="654"/>
      <c r="BE12" s="654"/>
      <c r="BF12" s="655"/>
      <c r="BG12" s="656">
        <v>3922626</v>
      </c>
      <c r="BH12" s="657"/>
      <c r="BI12" s="657"/>
      <c r="BJ12" s="657"/>
      <c r="BK12" s="657"/>
      <c r="BL12" s="657"/>
      <c r="BM12" s="657"/>
      <c r="BN12" s="658"/>
      <c r="BO12" s="659">
        <v>44.9</v>
      </c>
      <c r="BP12" s="659"/>
      <c r="BQ12" s="659"/>
      <c r="BR12" s="659"/>
      <c r="BS12" s="660" t="s">
        <v>128</v>
      </c>
      <c r="BT12" s="660"/>
      <c r="BU12" s="660"/>
      <c r="BV12" s="660"/>
      <c r="BW12" s="660"/>
      <c r="BX12" s="660"/>
      <c r="BY12" s="660"/>
      <c r="BZ12" s="660"/>
      <c r="CA12" s="660"/>
      <c r="CB12" s="664"/>
      <c r="CD12" s="653" t="s">
        <v>252</v>
      </c>
      <c r="CE12" s="654"/>
      <c r="CF12" s="654"/>
      <c r="CG12" s="654"/>
      <c r="CH12" s="654"/>
      <c r="CI12" s="654"/>
      <c r="CJ12" s="654"/>
      <c r="CK12" s="654"/>
      <c r="CL12" s="654"/>
      <c r="CM12" s="654"/>
      <c r="CN12" s="654"/>
      <c r="CO12" s="654"/>
      <c r="CP12" s="654"/>
      <c r="CQ12" s="655"/>
      <c r="CR12" s="656">
        <v>4890865</v>
      </c>
      <c r="CS12" s="657"/>
      <c r="CT12" s="657"/>
      <c r="CU12" s="657"/>
      <c r="CV12" s="657"/>
      <c r="CW12" s="657"/>
      <c r="CX12" s="657"/>
      <c r="CY12" s="658"/>
      <c r="CZ12" s="659">
        <v>11.1</v>
      </c>
      <c r="DA12" s="659"/>
      <c r="DB12" s="659"/>
      <c r="DC12" s="659"/>
      <c r="DD12" s="665">
        <v>807536</v>
      </c>
      <c r="DE12" s="657"/>
      <c r="DF12" s="657"/>
      <c r="DG12" s="657"/>
      <c r="DH12" s="657"/>
      <c r="DI12" s="657"/>
      <c r="DJ12" s="657"/>
      <c r="DK12" s="657"/>
      <c r="DL12" s="657"/>
      <c r="DM12" s="657"/>
      <c r="DN12" s="657"/>
      <c r="DO12" s="657"/>
      <c r="DP12" s="658"/>
      <c r="DQ12" s="665">
        <v>1253048</v>
      </c>
      <c r="DR12" s="657"/>
      <c r="DS12" s="657"/>
      <c r="DT12" s="657"/>
      <c r="DU12" s="657"/>
      <c r="DV12" s="657"/>
      <c r="DW12" s="657"/>
      <c r="DX12" s="657"/>
      <c r="DY12" s="657"/>
      <c r="DZ12" s="657"/>
      <c r="EA12" s="657"/>
      <c r="EB12" s="657"/>
      <c r="EC12" s="666"/>
    </row>
    <row r="13" spans="2:143" ht="11.25" customHeight="1" x14ac:dyDescent="0.15">
      <c r="B13" s="653" t="s">
        <v>253</v>
      </c>
      <c r="C13" s="654"/>
      <c r="D13" s="654"/>
      <c r="E13" s="654"/>
      <c r="F13" s="654"/>
      <c r="G13" s="654"/>
      <c r="H13" s="654"/>
      <c r="I13" s="654"/>
      <c r="J13" s="654"/>
      <c r="K13" s="654"/>
      <c r="L13" s="654"/>
      <c r="M13" s="654"/>
      <c r="N13" s="654"/>
      <c r="O13" s="654"/>
      <c r="P13" s="654"/>
      <c r="Q13" s="655"/>
      <c r="R13" s="656" t="s">
        <v>128</v>
      </c>
      <c r="S13" s="657"/>
      <c r="T13" s="657"/>
      <c r="U13" s="657"/>
      <c r="V13" s="657"/>
      <c r="W13" s="657"/>
      <c r="X13" s="657"/>
      <c r="Y13" s="658"/>
      <c r="Z13" s="659" t="s">
        <v>128</v>
      </c>
      <c r="AA13" s="659"/>
      <c r="AB13" s="659"/>
      <c r="AC13" s="659"/>
      <c r="AD13" s="660" t="s">
        <v>128</v>
      </c>
      <c r="AE13" s="660"/>
      <c r="AF13" s="660"/>
      <c r="AG13" s="660"/>
      <c r="AH13" s="660"/>
      <c r="AI13" s="660"/>
      <c r="AJ13" s="660"/>
      <c r="AK13" s="660"/>
      <c r="AL13" s="661" t="s">
        <v>128</v>
      </c>
      <c r="AM13" s="662"/>
      <c r="AN13" s="662"/>
      <c r="AO13" s="663"/>
      <c r="AP13" s="653" t="s">
        <v>254</v>
      </c>
      <c r="AQ13" s="654"/>
      <c r="AR13" s="654"/>
      <c r="AS13" s="654"/>
      <c r="AT13" s="654"/>
      <c r="AU13" s="654"/>
      <c r="AV13" s="654"/>
      <c r="AW13" s="654"/>
      <c r="AX13" s="654"/>
      <c r="AY13" s="654"/>
      <c r="AZ13" s="654"/>
      <c r="BA13" s="654"/>
      <c r="BB13" s="654"/>
      <c r="BC13" s="654"/>
      <c r="BD13" s="654"/>
      <c r="BE13" s="654"/>
      <c r="BF13" s="655"/>
      <c r="BG13" s="656">
        <v>3871932</v>
      </c>
      <c r="BH13" s="657"/>
      <c r="BI13" s="657"/>
      <c r="BJ13" s="657"/>
      <c r="BK13" s="657"/>
      <c r="BL13" s="657"/>
      <c r="BM13" s="657"/>
      <c r="BN13" s="658"/>
      <c r="BO13" s="659">
        <v>44.3</v>
      </c>
      <c r="BP13" s="659"/>
      <c r="BQ13" s="659"/>
      <c r="BR13" s="659"/>
      <c r="BS13" s="660" t="s">
        <v>128</v>
      </c>
      <c r="BT13" s="660"/>
      <c r="BU13" s="660"/>
      <c r="BV13" s="660"/>
      <c r="BW13" s="660"/>
      <c r="BX13" s="660"/>
      <c r="BY13" s="660"/>
      <c r="BZ13" s="660"/>
      <c r="CA13" s="660"/>
      <c r="CB13" s="664"/>
      <c r="CD13" s="653" t="s">
        <v>255</v>
      </c>
      <c r="CE13" s="654"/>
      <c r="CF13" s="654"/>
      <c r="CG13" s="654"/>
      <c r="CH13" s="654"/>
      <c r="CI13" s="654"/>
      <c r="CJ13" s="654"/>
      <c r="CK13" s="654"/>
      <c r="CL13" s="654"/>
      <c r="CM13" s="654"/>
      <c r="CN13" s="654"/>
      <c r="CO13" s="654"/>
      <c r="CP13" s="654"/>
      <c r="CQ13" s="655"/>
      <c r="CR13" s="656">
        <v>4716759</v>
      </c>
      <c r="CS13" s="657"/>
      <c r="CT13" s="657"/>
      <c r="CU13" s="657"/>
      <c r="CV13" s="657"/>
      <c r="CW13" s="657"/>
      <c r="CX13" s="657"/>
      <c r="CY13" s="658"/>
      <c r="CZ13" s="659">
        <v>10.7</v>
      </c>
      <c r="DA13" s="659"/>
      <c r="DB13" s="659"/>
      <c r="DC13" s="659"/>
      <c r="DD13" s="665">
        <v>2246498</v>
      </c>
      <c r="DE13" s="657"/>
      <c r="DF13" s="657"/>
      <c r="DG13" s="657"/>
      <c r="DH13" s="657"/>
      <c r="DI13" s="657"/>
      <c r="DJ13" s="657"/>
      <c r="DK13" s="657"/>
      <c r="DL13" s="657"/>
      <c r="DM13" s="657"/>
      <c r="DN13" s="657"/>
      <c r="DO13" s="657"/>
      <c r="DP13" s="658"/>
      <c r="DQ13" s="665">
        <v>2721232</v>
      </c>
      <c r="DR13" s="657"/>
      <c r="DS13" s="657"/>
      <c r="DT13" s="657"/>
      <c r="DU13" s="657"/>
      <c r="DV13" s="657"/>
      <c r="DW13" s="657"/>
      <c r="DX13" s="657"/>
      <c r="DY13" s="657"/>
      <c r="DZ13" s="657"/>
      <c r="EA13" s="657"/>
      <c r="EB13" s="657"/>
      <c r="EC13" s="666"/>
    </row>
    <row r="14" spans="2:143" ht="11.25" customHeight="1" x14ac:dyDescent="0.15">
      <c r="B14" s="653" t="s">
        <v>256</v>
      </c>
      <c r="C14" s="654"/>
      <c r="D14" s="654"/>
      <c r="E14" s="654"/>
      <c r="F14" s="654"/>
      <c r="G14" s="654"/>
      <c r="H14" s="654"/>
      <c r="I14" s="654"/>
      <c r="J14" s="654"/>
      <c r="K14" s="654"/>
      <c r="L14" s="654"/>
      <c r="M14" s="654"/>
      <c r="N14" s="654"/>
      <c r="O14" s="654"/>
      <c r="P14" s="654"/>
      <c r="Q14" s="655"/>
      <c r="R14" s="656" t="s">
        <v>128</v>
      </c>
      <c r="S14" s="657"/>
      <c r="T14" s="657"/>
      <c r="U14" s="657"/>
      <c r="V14" s="657"/>
      <c r="W14" s="657"/>
      <c r="X14" s="657"/>
      <c r="Y14" s="658"/>
      <c r="Z14" s="659" t="s">
        <v>128</v>
      </c>
      <c r="AA14" s="659"/>
      <c r="AB14" s="659"/>
      <c r="AC14" s="659"/>
      <c r="AD14" s="660" t="s">
        <v>128</v>
      </c>
      <c r="AE14" s="660"/>
      <c r="AF14" s="660"/>
      <c r="AG14" s="660"/>
      <c r="AH14" s="660"/>
      <c r="AI14" s="660"/>
      <c r="AJ14" s="660"/>
      <c r="AK14" s="660"/>
      <c r="AL14" s="661" t="s">
        <v>128</v>
      </c>
      <c r="AM14" s="662"/>
      <c r="AN14" s="662"/>
      <c r="AO14" s="663"/>
      <c r="AP14" s="653" t="s">
        <v>257</v>
      </c>
      <c r="AQ14" s="654"/>
      <c r="AR14" s="654"/>
      <c r="AS14" s="654"/>
      <c r="AT14" s="654"/>
      <c r="AU14" s="654"/>
      <c r="AV14" s="654"/>
      <c r="AW14" s="654"/>
      <c r="AX14" s="654"/>
      <c r="AY14" s="654"/>
      <c r="AZ14" s="654"/>
      <c r="BA14" s="654"/>
      <c r="BB14" s="654"/>
      <c r="BC14" s="654"/>
      <c r="BD14" s="654"/>
      <c r="BE14" s="654"/>
      <c r="BF14" s="655"/>
      <c r="BG14" s="656">
        <v>293664</v>
      </c>
      <c r="BH14" s="657"/>
      <c r="BI14" s="657"/>
      <c r="BJ14" s="657"/>
      <c r="BK14" s="657"/>
      <c r="BL14" s="657"/>
      <c r="BM14" s="657"/>
      <c r="BN14" s="658"/>
      <c r="BO14" s="659">
        <v>3.4</v>
      </c>
      <c r="BP14" s="659"/>
      <c r="BQ14" s="659"/>
      <c r="BR14" s="659"/>
      <c r="BS14" s="660" t="s">
        <v>128</v>
      </c>
      <c r="BT14" s="660"/>
      <c r="BU14" s="660"/>
      <c r="BV14" s="660"/>
      <c r="BW14" s="660"/>
      <c r="BX14" s="660"/>
      <c r="BY14" s="660"/>
      <c r="BZ14" s="660"/>
      <c r="CA14" s="660"/>
      <c r="CB14" s="664"/>
      <c r="CD14" s="653" t="s">
        <v>258</v>
      </c>
      <c r="CE14" s="654"/>
      <c r="CF14" s="654"/>
      <c r="CG14" s="654"/>
      <c r="CH14" s="654"/>
      <c r="CI14" s="654"/>
      <c r="CJ14" s="654"/>
      <c r="CK14" s="654"/>
      <c r="CL14" s="654"/>
      <c r="CM14" s="654"/>
      <c r="CN14" s="654"/>
      <c r="CO14" s="654"/>
      <c r="CP14" s="654"/>
      <c r="CQ14" s="655"/>
      <c r="CR14" s="656">
        <v>795140</v>
      </c>
      <c r="CS14" s="657"/>
      <c r="CT14" s="657"/>
      <c r="CU14" s="657"/>
      <c r="CV14" s="657"/>
      <c r="CW14" s="657"/>
      <c r="CX14" s="657"/>
      <c r="CY14" s="658"/>
      <c r="CZ14" s="659">
        <v>1.8</v>
      </c>
      <c r="DA14" s="659"/>
      <c r="DB14" s="659"/>
      <c r="DC14" s="659"/>
      <c r="DD14" s="665">
        <v>29995</v>
      </c>
      <c r="DE14" s="657"/>
      <c r="DF14" s="657"/>
      <c r="DG14" s="657"/>
      <c r="DH14" s="657"/>
      <c r="DI14" s="657"/>
      <c r="DJ14" s="657"/>
      <c r="DK14" s="657"/>
      <c r="DL14" s="657"/>
      <c r="DM14" s="657"/>
      <c r="DN14" s="657"/>
      <c r="DO14" s="657"/>
      <c r="DP14" s="658"/>
      <c r="DQ14" s="665">
        <v>734203</v>
      </c>
      <c r="DR14" s="657"/>
      <c r="DS14" s="657"/>
      <c r="DT14" s="657"/>
      <c r="DU14" s="657"/>
      <c r="DV14" s="657"/>
      <c r="DW14" s="657"/>
      <c r="DX14" s="657"/>
      <c r="DY14" s="657"/>
      <c r="DZ14" s="657"/>
      <c r="EA14" s="657"/>
      <c r="EB14" s="657"/>
      <c r="EC14" s="666"/>
    </row>
    <row r="15" spans="2:143" ht="11.25" customHeight="1" x14ac:dyDescent="0.15">
      <c r="B15" s="653" t="s">
        <v>259</v>
      </c>
      <c r="C15" s="654"/>
      <c r="D15" s="654"/>
      <c r="E15" s="654"/>
      <c r="F15" s="654"/>
      <c r="G15" s="654"/>
      <c r="H15" s="654"/>
      <c r="I15" s="654"/>
      <c r="J15" s="654"/>
      <c r="K15" s="654"/>
      <c r="L15" s="654"/>
      <c r="M15" s="654"/>
      <c r="N15" s="654"/>
      <c r="O15" s="654"/>
      <c r="P15" s="654"/>
      <c r="Q15" s="655"/>
      <c r="R15" s="656" t="s">
        <v>128</v>
      </c>
      <c r="S15" s="657"/>
      <c r="T15" s="657"/>
      <c r="U15" s="657"/>
      <c r="V15" s="657"/>
      <c r="W15" s="657"/>
      <c r="X15" s="657"/>
      <c r="Y15" s="658"/>
      <c r="Z15" s="659" t="s">
        <v>128</v>
      </c>
      <c r="AA15" s="659"/>
      <c r="AB15" s="659"/>
      <c r="AC15" s="659"/>
      <c r="AD15" s="660" t="s">
        <v>128</v>
      </c>
      <c r="AE15" s="660"/>
      <c r="AF15" s="660"/>
      <c r="AG15" s="660"/>
      <c r="AH15" s="660"/>
      <c r="AI15" s="660"/>
      <c r="AJ15" s="660"/>
      <c r="AK15" s="660"/>
      <c r="AL15" s="661" t="s">
        <v>128</v>
      </c>
      <c r="AM15" s="662"/>
      <c r="AN15" s="662"/>
      <c r="AO15" s="663"/>
      <c r="AP15" s="653" t="s">
        <v>260</v>
      </c>
      <c r="AQ15" s="654"/>
      <c r="AR15" s="654"/>
      <c r="AS15" s="654"/>
      <c r="AT15" s="654"/>
      <c r="AU15" s="654"/>
      <c r="AV15" s="654"/>
      <c r="AW15" s="654"/>
      <c r="AX15" s="654"/>
      <c r="AY15" s="654"/>
      <c r="AZ15" s="654"/>
      <c r="BA15" s="654"/>
      <c r="BB15" s="654"/>
      <c r="BC15" s="654"/>
      <c r="BD15" s="654"/>
      <c r="BE15" s="654"/>
      <c r="BF15" s="655"/>
      <c r="BG15" s="656">
        <v>370505</v>
      </c>
      <c r="BH15" s="657"/>
      <c r="BI15" s="657"/>
      <c r="BJ15" s="657"/>
      <c r="BK15" s="657"/>
      <c r="BL15" s="657"/>
      <c r="BM15" s="657"/>
      <c r="BN15" s="658"/>
      <c r="BO15" s="659">
        <v>4.2</v>
      </c>
      <c r="BP15" s="659"/>
      <c r="BQ15" s="659"/>
      <c r="BR15" s="659"/>
      <c r="BS15" s="660" t="s">
        <v>128</v>
      </c>
      <c r="BT15" s="660"/>
      <c r="BU15" s="660"/>
      <c r="BV15" s="660"/>
      <c r="BW15" s="660"/>
      <c r="BX15" s="660"/>
      <c r="BY15" s="660"/>
      <c r="BZ15" s="660"/>
      <c r="CA15" s="660"/>
      <c r="CB15" s="664"/>
      <c r="CD15" s="653" t="s">
        <v>261</v>
      </c>
      <c r="CE15" s="654"/>
      <c r="CF15" s="654"/>
      <c r="CG15" s="654"/>
      <c r="CH15" s="654"/>
      <c r="CI15" s="654"/>
      <c r="CJ15" s="654"/>
      <c r="CK15" s="654"/>
      <c r="CL15" s="654"/>
      <c r="CM15" s="654"/>
      <c r="CN15" s="654"/>
      <c r="CO15" s="654"/>
      <c r="CP15" s="654"/>
      <c r="CQ15" s="655"/>
      <c r="CR15" s="656">
        <v>3872446</v>
      </c>
      <c r="CS15" s="657"/>
      <c r="CT15" s="657"/>
      <c r="CU15" s="657"/>
      <c r="CV15" s="657"/>
      <c r="CW15" s="657"/>
      <c r="CX15" s="657"/>
      <c r="CY15" s="658"/>
      <c r="CZ15" s="659">
        <v>8.8000000000000007</v>
      </c>
      <c r="DA15" s="659"/>
      <c r="DB15" s="659"/>
      <c r="DC15" s="659"/>
      <c r="DD15" s="665">
        <v>1568623</v>
      </c>
      <c r="DE15" s="657"/>
      <c r="DF15" s="657"/>
      <c r="DG15" s="657"/>
      <c r="DH15" s="657"/>
      <c r="DI15" s="657"/>
      <c r="DJ15" s="657"/>
      <c r="DK15" s="657"/>
      <c r="DL15" s="657"/>
      <c r="DM15" s="657"/>
      <c r="DN15" s="657"/>
      <c r="DO15" s="657"/>
      <c r="DP15" s="658"/>
      <c r="DQ15" s="665">
        <v>2425746</v>
      </c>
      <c r="DR15" s="657"/>
      <c r="DS15" s="657"/>
      <c r="DT15" s="657"/>
      <c r="DU15" s="657"/>
      <c r="DV15" s="657"/>
      <c r="DW15" s="657"/>
      <c r="DX15" s="657"/>
      <c r="DY15" s="657"/>
      <c r="DZ15" s="657"/>
      <c r="EA15" s="657"/>
      <c r="EB15" s="657"/>
      <c r="EC15" s="666"/>
    </row>
    <row r="16" spans="2:143" ht="11.25" customHeight="1" x14ac:dyDescent="0.15">
      <c r="B16" s="653" t="s">
        <v>262</v>
      </c>
      <c r="C16" s="654"/>
      <c r="D16" s="654"/>
      <c r="E16" s="654"/>
      <c r="F16" s="654"/>
      <c r="G16" s="654"/>
      <c r="H16" s="654"/>
      <c r="I16" s="654"/>
      <c r="J16" s="654"/>
      <c r="K16" s="654"/>
      <c r="L16" s="654"/>
      <c r="M16" s="654"/>
      <c r="N16" s="654"/>
      <c r="O16" s="654"/>
      <c r="P16" s="654"/>
      <c r="Q16" s="655"/>
      <c r="R16" s="656">
        <v>30196</v>
      </c>
      <c r="S16" s="657"/>
      <c r="T16" s="657"/>
      <c r="U16" s="657"/>
      <c r="V16" s="657"/>
      <c r="W16" s="657"/>
      <c r="X16" s="657"/>
      <c r="Y16" s="658"/>
      <c r="Z16" s="659">
        <v>0.1</v>
      </c>
      <c r="AA16" s="659"/>
      <c r="AB16" s="659"/>
      <c r="AC16" s="659"/>
      <c r="AD16" s="660">
        <v>30196</v>
      </c>
      <c r="AE16" s="660"/>
      <c r="AF16" s="660"/>
      <c r="AG16" s="660"/>
      <c r="AH16" s="660"/>
      <c r="AI16" s="660"/>
      <c r="AJ16" s="660"/>
      <c r="AK16" s="660"/>
      <c r="AL16" s="661">
        <v>0.1</v>
      </c>
      <c r="AM16" s="662"/>
      <c r="AN16" s="662"/>
      <c r="AO16" s="663"/>
      <c r="AP16" s="653" t="s">
        <v>263</v>
      </c>
      <c r="AQ16" s="654"/>
      <c r="AR16" s="654"/>
      <c r="AS16" s="654"/>
      <c r="AT16" s="654"/>
      <c r="AU16" s="654"/>
      <c r="AV16" s="654"/>
      <c r="AW16" s="654"/>
      <c r="AX16" s="654"/>
      <c r="AY16" s="654"/>
      <c r="AZ16" s="654"/>
      <c r="BA16" s="654"/>
      <c r="BB16" s="654"/>
      <c r="BC16" s="654"/>
      <c r="BD16" s="654"/>
      <c r="BE16" s="654"/>
      <c r="BF16" s="655"/>
      <c r="BG16" s="656" t="s">
        <v>128</v>
      </c>
      <c r="BH16" s="657"/>
      <c r="BI16" s="657"/>
      <c r="BJ16" s="657"/>
      <c r="BK16" s="657"/>
      <c r="BL16" s="657"/>
      <c r="BM16" s="657"/>
      <c r="BN16" s="658"/>
      <c r="BO16" s="659" t="s">
        <v>128</v>
      </c>
      <c r="BP16" s="659"/>
      <c r="BQ16" s="659"/>
      <c r="BR16" s="659"/>
      <c r="BS16" s="660" t="s">
        <v>128</v>
      </c>
      <c r="BT16" s="660"/>
      <c r="BU16" s="660"/>
      <c r="BV16" s="660"/>
      <c r="BW16" s="660"/>
      <c r="BX16" s="660"/>
      <c r="BY16" s="660"/>
      <c r="BZ16" s="660"/>
      <c r="CA16" s="660"/>
      <c r="CB16" s="664"/>
      <c r="CD16" s="653" t="s">
        <v>264</v>
      </c>
      <c r="CE16" s="654"/>
      <c r="CF16" s="654"/>
      <c r="CG16" s="654"/>
      <c r="CH16" s="654"/>
      <c r="CI16" s="654"/>
      <c r="CJ16" s="654"/>
      <c r="CK16" s="654"/>
      <c r="CL16" s="654"/>
      <c r="CM16" s="654"/>
      <c r="CN16" s="654"/>
      <c r="CO16" s="654"/>
      <c r="CP16" s="654"/>
      <c r="CQ16" s="655"/>
      <c r="CR16" s="656">
        <v>566117</v>
      </c>
      <c r="CS16" s="657"/>
      <c r="CT16" s="657"/>
      <c r="CU16" s="657"/>
      <c r="CV16" s="657"/>
      <c r="CW16" s="657"/>
      <c r="CX16" s="657"/>
      <c r="CY16" s="658"/>
      <c r="CZ16" s="659">
        <v>1.3</v>
      </c>
      <c r="DA16" s="659"/>
      <c r="DB16" s="659"/>
      <c r="DC16" s="659"/>
      <c r="DD16" s="665" t="s">
        <v>128</v>
      </c>
      <c r="DE16" s="657"/>
      <c r="DF16" s="657"/>
      <c r="DG16" s="657"/>
      <c r="DH16" s="657"/>
      <c r="DI16" s="657"/>
      <c r="DJ16" s="657"/>
      <c r="DK16" s="657"/>
      <c r="DL16" s="657"/>
      <c r="DM16" s="657"/>
      <c r="DN16" s="657"/>
      <c r="DO16" s="657"/>
      <c r="DP16" s="658"/>
      <c r="DQ16" s="665">
        <v>83977</v>
      </c>
      <c r="DR16" s="657"/>
      <c r="DS16" s="657"/>
      <c r="DT16" s="657"/>
      <c r="DU16" s="657"/>
      <c r="DV16" s="657"/>
      <c r="DW16" s="657"/>
      <c r="DX16" s="657"/>
      <c r="DY16" s="657"/>
      <c r="DZ16" s="657"/>
      <c r="EA16" s="657"/>
      <c r="EB16" s="657"/>
      <c r="EC16" s="666"/>
    </row>
    <row r="17" spans="2:133" ht="11.25" customHeight="1" x14ac:dyDescent="0.15">
      <c r="B17" s="653" t="s">
        <v>265</v>
      </c>
      <c r="C17" s="654"/>
      <c r="D17" s="654"/>
      <c r="E17" s="654"/>
      <c r="F17" s="654"/>
      <c r="G17" s="654"/>
      <c r="H17" s="654"/>
      <c r="I17" s="654"/>
      <c r="J17" s="654"/>
      <c r="K17" s="654"/>
      <c r="L17" s="654"/>
      <c r="M17" s="654"/>
      <c r="N17" s="654"/>
      <c r="O17" s="654"/>
      <c r="P17" s="654"/>
      <c r="Q17" s="655"/>
      <c r="R17" s="656">
        <v>144500</v>
      </c>
      <c r="S17" s="657"/>
      <c r="T17" s="657"/>
      <c r="U17" s="657"/>
      <c r="V17" s="657"/>
      <c r="W17" s="657"/>
      <c r="X17" s="657"/>
      <c r="Y17" s="658"/>
      <c r="Z17" s="659">
        <v>0.3</v>
      </c>
      <c r="AA17" s="659"/>
      <c r="AB17" s="659"/>
      <c r="AC17" s="659"/>
      <c r="AD17" s="660">
        <v>144500</v>
      </c>
      <c r="AE17" s="660"/>
      <c r="AF17" s="660"/>
      <c r="AG17" s="660"/>
      <c r="AH17" s="660"/>
      <c r="AI17" s="660"/>
      <c r="AJ17" s="660"/>
      <c r="AK17" s="660"/>
      <c r="AL17" s="661">
        <v>0.7</v>
      </c>
      <c r="AM17" s="662"/>
      <c r="AN17" s="662"/>
      <c r="AO17" s="663"/>
      <c r="AP17" s="653" t="s">
        <v>266</v>
      </c>
      <c r="AQ17" s="654"/>
      <c r="AR17" s="654"/>
      <c r="AS17" s="654"/>
      <c r="AT17" s="654"/>
      <c r="AU17" s="654"/>
      <c r="AV17" s="654"/>
      <c r="AW17" s="654"/>
      <c r="AX17" s="654"/>
      <c r="AY17" s="654"/>
      <c r="AZ17" s="654"/>
      <c r="BA17" s="654"/>
      <c r="BB17" s="654"/>
      <c r="BC17" s="654"/>
      <c r="BD17" s="654"/>
      <c r="BE17" s="654"/>
      <c r="BF17" s="655"/>
      <c r="BG17" s="656" t="s">
        <v>128</v>
      </c>
      <c r="BH17" s="657"/>
      <c r="BI17" s="657"/>
      <c r="BJ17" s="657"/>
      <c r="BK17" s="657"/>
      <c r="BL17" s="657"/>
      <c r="BM17" s="657"/>
      <c r="BN17" s="658"/>
      <c r="BO17" s="659" t="s">
        <v>128</v>
      </c>
      <c r="BP17" s="659"/>
      <c r="BQ17" s="659"/>
      <c r="BR17" s="659"/>
      <c r="BS17" s="660" t="s">
        <v>128</v>
      </c>
      <c r="BT17" s="660"/>
      <c r="BU17" s="660"/>
      <c r="BV17" s="660"/>
      <c r="BW17" s="660"/>
      <c r="BX17" s="660"/>
      <c r="BY17" s="660"/>
      <c r="BZ17" s="660"/>
      <c r="CA17" s="660"/>
      <c r="CB17" s="664"/>
      <c r="CD17" s="653" t="s">
        <v>267</v>
      </c>
      <c r="CE17" s="654"/>
      <c r="CF17" s="654"/>
      <c r="CG17" s="654"/>
      <c r="CH17" s="654"/>
      <c r="CI17" s="654"/>
      <c r="CJ17" s="654"/>
      <c r="CK17" s="654"/>
      <c r="CL17" s="654"/>
      <c r="CM17" s="654"/>
      <c r="CN17" s="654"/>
      <c r="CO17" s="654"/>
      <c r="CP17" s="654"/>
      <c r="CQ17" s="655"/>
      <c r="CR17" s="656">
        <v>3933540</v>
      </c>
      <c r="CS17" s="657"/>
      <c r="CT17" s="657"/>
      <c r="CU17" s="657"/>
      <c r="CV17" s="657"/>
      <c r="CW17" s="657"/>
      <c r="CX17" s="657"/>
      <c r="CY17" s="658"/>
      <c r="CZ17" s="659">
        <v>8.9</v>
      </c>
      <c r="DA17" s="659"/>
      <c r="DB17" s="659"/>
      <c r="DC17" s="659"/>
      <c r="DD17" s="665" t="s">
        <v>128</v>
      </c>
      <c r="DE17" s="657"/>
      <c r="DF17" s="657"/>
      <c r="DG17" s="657"/>
      <c r="DH17" s="657"/>
      <c r="DI17" s="657"/>
      <c r="DJ17" s="657"/>
      <c r="DK17" s="657"/>
      <c r="DL17" s="657"/>
      <c r="DM17" s="657"/>
      <c r="DN17" s="657"/>
      <c r="DO17" s="657"/>
      <c r="DP17" s="658"/>
      <c r="DQ17" s="665">
        <v>3902781</v>
      </c>
      <c r="DR17" s="657"/>
      <c r="DS17" s="657"/>
      <c r="DT17" s="657"/>
      <c r="DU17" s="657"/>
      <c r="DV17" s="657"/>
      <c r="DW17" s="657"/>
      <c r="DX17" s="657"/>
      <c r="DY17" s="657"/>
      <c r="DZ17" s="657"/>
      <c r="EA17" s="657"/>
      <c r="EB17" s="657"/>
      <c r="EC17" s="666"/>
    </row>
    <row r="18" spans="2:133" ht="11.25" customHeight="1" x14ac:dyDescent="0.15">
      <c r="B18" s="653" t="s">
        <v>268</v>
      </c>
      <c r="C18" s="654"/>
      <c r="D18" s="654"/>
      <c r="E18" s="654"/>
      <c r="F18" s="654"/>
      <c r="G18" s="654"/>
      <c r="H18" s="654"/>
      <c r="I18" s="654"/>
      <c r="J18" s="654"/>
      <c r="K18" s="654"/>
      <c r="L18" s="654"/>
      <c r="M18" s="654"/>
      <c r="N18" s="654"/>
      <c r="O18" s="654"/>
      <c r="P18" s="654"/>
      <c r="Q18" s="655"/>
      <c r="R18" s="656">
        <v>232041</v>
      </c>
      <c r="S18" s="657"/>
      <c r="T18" s="657"/>
      <c r="U18" s="657"/>
      <c r="V18" s="657"/>
      <c r="W18" s="657"/>
      <c r="X18" s="657"/>
      <c r="Y18" s="658"/>
      <c r="Z18" s="659">
        <v>0.5</v>
      </c>
      <c r="AA18" s="659"/>
      <c r="AB18" s="659"/>
      <c r="AC18" s="659"/>
      <c r="AD18" s="660">
        <v>226032</v>
      </c>
      <c r="AE18" s="660"/>
      <c r="AF18" s="660"/>
      <c r="AG18" s="660"/>
      <c r="AH18" s="660"/>
      <c r="AI18" s="660"/>
      <c r="AJ18" s="660"/>
      <c r="AK18" s="660"/>
      <c r="AL18" s="661">
        <v>1.1000000238418579</v>
      </c>
      <c r="AM18" s="662"/>
      <c r="AN18" s="662"/>
      <c r="AO18" s="663"/>
      <c r="AP18" s="653" t="s">
        <v>269</v>
      </c>
      <c r="AQ18" s="654"/>
      <c r="AR18" s="654"/>
      <c r="AS18" s="654"/>
      <c r="AT18" s="654"/>
      <c r="AU18" s="654"/>
      <c r="AV18" s="654"/>
      <c r="AW18" s="654"/>
      <c r="AX18" s="654"/>
      <c r="AY18" s="654"/>
      <c r="AZ18" s="654"/>
      <c r="BA18" s="654"/>
      <c r="BB18" s="654"/>
      <c r="BC18" s="654"/>
      <c r="BD18" s="654"/>
      <c r="BE18" s="654"/>
      <c r="BF18" s="655"/>
      <c r="BG18" s="656" t="s">
        <v>128</v>
      </c>
      <c r="BH18" s="657"/>
      <c r="BI18" s="657"/>
      <c r="BJ18" s="657"/>
      <c r="BK18" s="657"/>
      <c r="BL18" s="657"/>
      <c r="BM18" s="657"/>
      <c r="BN18" s="658"/>
      <c r="BO18" s="659" t="s">
        <v>128</v>
      </c>
      <c r="BP18" s="659"/>
      <c r="BQ18" s="659"/>
      <c r="BR18" s="659"/>
      <c r="BS18" s="660" t="s">
        <v>128</v>
      </c>
      <c r="BT18" s="660"/>
      <c r="BU18" s="660"/>
      <c r="BV18" s="660"/>
      <c r="BW18" s="660"/>
      <c r="BX18" s="660"/>
      <c r="BY18" s="660"/>
      <c r="BZ18" s="660"/>
      <c r="CA18" s="660"/>
      <c r="CB18" s="664"/>
      <c r="CD18" s="653" t="s">
        <v>270</v>
      </c>
      <c r="CE18" s="654"/>
      <c r="CF18" s="654"/>
      <c r="CG18" s="654"/>
      <c r="CH18" s="654"/>
      <c r="CI18" s="654"/>
      <c r="CJ18" s="654"/>
      <c r="CK18" s="654"/>
      <c r="CL18" s="654"/>
      <c r="CM18" s="654"/>
      <c r="CN18" s="654"/>
      <c r="CO18" s="654"/>
      <c r="CP18" s="654"/>
      <c r="CQ18" s="655"/>
      <c r="CR18" s="656" t="s">
        <v>128</v>
      </c>
      <c r="CS18" s="657"/>
      <c r="CT18" s="657"/>
      <c r="CU18" s="657"/>
      <c r="CV18" s="657"/>
      <c r="CW18" s="657"/>
      <c r="CX18" s="657"/>
      <c r="CY18" s="658"/>
      <c r="CZ18" s="659" t="s">
        <v>128</v>
      </c>
      <c r="DA18" s="659"/>
      <c r="DB18" s="659"/>
      <c r="DC18" s="659"/>
      <c r="DD18" s="665" t="s">
        <v>128</v>
      </c>
      <c r="DE18" s="657"/>
      <c r="DF18" s="657"/>
      <c r="DG18" s="657"/>
      <c r="DH18" s="657"/>
      <c r="DI18" s="657"/>
      <c r="DJ18" s="657"/>
      <c r="DK18" s="657"/>
      <c r="DL18" s="657"/>
      <c r="DM18" s="657"/>
      <c r="DN18" s="657"/>
      <c r="DO18" s="657"/>
      <c r="DP18" s="658"/>
      <c r="DQ18" s="665" t="s">
        <v>128</v>
      </c>
      <c r="DR18" s="657"/>
      <c r="DS18" s="657"/>
      <c r="DT18" s="657"/>
      <c r="DU18" s="657"/>
      <c r="DV18" s="657"/>
      <c r="DW18" s="657"/>
      <c r="DX18" s="657"/>
      <c r="DY18" s="657"/>
      <c r="DZ18" s="657"/>
      <c r="EA18" s="657"/>
      <c r="EB18" s="657"/>
      <c r="EC18" s="666"/>
    </row>
    <row r="19" spans="2:133" ht="11.25" customHeight="1" x14ac:dyDescent="0.15">
      <c r="B19" s="653" t="s">
        <v>271</v>
      </c>
      <c r="C19" s="654"/>
      <c r="D19" s="654"/>
      <c r="E19" s="654"/>
      <c r="F19" s="654"/>
      <c r="G19" s="654"/>
      <c r="H19" s="654"/>
      <c r="I19" s="654"/>
      <c r="J19" s="654"/>
      <c r="K19" s="654"/>
      <c r="L19" s="654"/>
      <c r="M19" s="654"/>
      <c r="N19" s="654"/>
      <c r="O19" s="654"/>
      <c r="P19" s="654"/>
      <c r="Q19" s="655"/>
      <c r="R19" s="656">
        <v>52994</v>
      </c>
      <c r="S19" s="657"/>
      <c r="T19" s="657"/>
      <c r="U19" s="657"/>
      <c r="V19" s="657"/>
      <c r="W19" s="657"/>
      <c r="X19" s="657"/>
      <c r="Y19" s="658"/>
      <c r="Z19" s="659">
        <v>0.1</v>
      </c>
      <c r="AA19" s="659"/>
      <c r="AB19" s="659"/>
      <c r="AC19" s="659"/>
      <c r="AD19" s="660">
        <v>52994</v>
      </c>
      <c r="AE19" s="660"/>
      <c r="AF19" s="660"/>
      <c r="AG19" s="660"/>
      <c r="AH19" s="660"/>
      <c r="AI19" s="660"/>
      <c r="AJ19" s="660"/>
      <c r="AK19" s="660"/>
      <c r="AL19" s="661">
        <v>0.2</v>
      </c>
      <c r="AM19" s="662"/>
      <c r="AN19" s="662"/>
      <c r="AO19" s="663"/>
      <c r="AP19" s="653" t="s">
        <v>272</v>
      </c>
      <c r="AQ19" s="654"/>
      <c r="AR19" s="654"/>
      <c r="AS19" s="654"/>
      <c r="AT19" s="654"/>
      <c r="AU19" s="654"/>
      <c r="AV19" s="654"/>
      <c r="AW19" s="654"/>
      <c r="AX19" s="654"/>
      <c r="AY19" s="654"/>
      <c r="AZ19" s="654"/>
      <c r="BA19" s="654"/>
      <c r="BB19" s="654"/>
      <c r="BC19" s="654"/>
      <c r="BD19" s="654"/>
      <c r="BE19" s="654"/>
      <c r="BF19" s="655"/>
      <c r="BG19" s="656">
        <v>202339</v>
      </c>
      <c r="BH19" s="657"/>
      <c r="BI19" s="657"/>
      <c r="BJ19" s="657"/>
      <c r="BK19" s="657"/>
      <c r="BL19" s="657"/>
      <c r="BM19" s="657"/>
      <c r="BN19" s="658"/>
      <c r="BO19" s="659">
        <v>2.2999999999999998</v>
      </c>
      <c r="BP19" s="659"/>
      <c r="BQ19" s="659"/>
      <c r="BR19" s="659"/>
      <c r="BS19" s="660" t="s">
        <v>128</v>
      </c>
      <c r="BT19" s="660"/>
      <c r="BU19" s="660"/>
      <c r="BV19" s="660"/>
      <c r="BW19" s="660"/>
      <c r="BX19" s="660"/>
      <c r="BY19" s="660"/>
      <c r="BZ19" s="660"/>
      <c r="CA19" s="660"/>
      <c r="CB19" s="664"/>
      <c r="CD19" s="653" t="s">
        <v>273</v>
      </c>
      <c r="CE19" s="654"/>
      <c r="CF19" s="654"/>
      <c r="CG19" s="654"/>
      <c r="CH19" s="654"/>
      <c r="CI19" s="654"/>
      <c r="CJ19" s="654"/>
      <c r="CK19" s="654"/>
      <c r="CL19" s="654"/>
      <c r="CM19" s="654"/>
      <c r="CN19" s="654"/>
      <c r="CO19" s="654"/>
      <c r="CP19" s="654"/>
      <c r="CQ19" s="655"/>
      <c r="CR19" s="656" t="s">
        <v>128</v>
      </c>
      <c r="CS19" s="657"/>
      <c r="CT19" s="657"/>
      <c r="CU19" s="657"/>
      <c r="CV19" s="657"/>
      <c r="CW19" s="657"/>
      <c r="CX19" s="657"/>
      <c r="CY19" s="658"/>
      <c r="CZ19" s="659" t="s">
        <v>128</v>
      </c>
      <c r="DA19" s="659"/>
      <c r="DB19" s="659"/>
      <c r="DC19" s="659"/>
      <c r="DD19" s="665" t="s">
        <v>128</v>
      </c>
      <c r="DE19" s="657"/>
      <c r="DF19" s="657"/>
      <c r="DG19" s="657"/>
      <c r="DH19" s="657"/>
      <c r="DI19" s="657"/>
      <c r="DJ19" s="657"/>
      <c r="DK19" s="657"/>
      <c r="DL19" s="657"/>
      <c r="DM19" s="657"/>
      <c r="DN19" s="657"/>
      <c r="DO19" s="657"/>
      <c r="DP19" s="658"/>
      <c r="DQ19" s="665" t="s">
        <v>128</v>
      </c>
      <c r="DR19" s="657"/>
      <c r="DS19" s="657"/>
      <c r="DT19" s="657"/>
      <c r="DU19" s="657"/>
      <c r="DV19" s="657"/>
      <c r="DW19" s="657"/>
      <c r="DX19" s="657"/>
      <c r="DY19" s="657"/>
      <c r="DZ19" s="657"/>
      <c r="EA19" s="657"/>
      <c r="EB19" s="657"/>
      <c r="EC19" s="666"/>
    </row>
    <row r="20" spans="2:133" ht="11.25" customHeight="1" x14ac:dyDescent="0.15">
      <c r="B20" s="653" t="s">
        <v>274</v>
      </c>
      <c r="C20" s="654"/>
      <c r="D20" s="654"/>
      <c r="E20" s="654"/>
      <c r="F20" s="654"/>
      <c r="G20" s="654"/>
      <c r="H20" s="654"/>
      <c r="I20" s="654"/>
      <c r="J20" s="654"/>
      <c r="K20" s="654"/>
      <c r="L20" s="654"/>
      <c r="M20" s="654"/>
      <c r="N20" s="654"/>
      <c r="O20" s="654"/>
      <c r="P20" s="654"/>
      <c r="Q20" s="655"/>
      <c r="R20" s="656">
        <v>8806</v>
      </c>
      <c r="S20" s="657"/>
      <c r="T20" s="657"/>
      <c r="U20" s="657"/>
      <c r="V20" s="657"/>
      <c r="W20" s="657"/>
      <c r="X20" s="657"/>
      <c r="Y20" s="658"/>
      <c r="Z20" s="659">
        <v>0</v>
      </c>
      <c r="AA20" s="659"/>
      <c r="AB20" s="659"/>
      <c r="AC20" s="659"/>
      <c r="AD20" s="660">
        <v>8806</v>
      </c>
      <c r="AE20" s="660"/>
      <c r="AF20" s="660"/>
      <c r="AG20" s="660"/>
      <c r="AH20" s="660"/>
      <c r="AI20" s="660"/>
      <c r="AJ20" s="660"/>
      <c r="AK20" s="660"/>
      <c r="AL20" s="661">
        <v>0</v>
      </c>
      <c r="AM20" s="662"/>
      <c r="AN20" s="662"/>
      <c r="AO20" s="663"/>
      <c r="AP20" s="653" t="s">
        <v>275</v>
      </c>
      <c r="AQ20" s="654"/>
      <c r="AR20" s="654"/>
      <c r="AS20" s="654"/>
      <c r="AT20" s="654"/>
      <c r="AU20" s="654"/>
      <c r="AV20" s="654"/>
      <c r="AW20" s="654"/>
      <c r="AX20" s="654"/>
      <c r="AY20" s="654"/>
      <c r="AZ20" s="654"/>
      <c r="BA20" s="654"/>
      <c r="BB20" s="654"/>
      <c r="BC20" s="654"/>
      <c r="BD20" s="654"/>
      <c r="BE20" s="654"/>
      <c r="BF20" s="655"/>
      <c r="BG20" s="656">
        <v>202339</v>
      </c>
      <c r="BH20" s="657"/>
      <c r="BI20" s="657"/>
      <c r="BJ20" s="657"/>
      <c r="BK20" s="657"/>
      <c r="BL20" s="657"/>
      <c r="BM20" s="657"/>
      <c r="BN20" s="658"/>
      <c r="BO20" s="659">
        <v>2.2999999999999998</v>
      </c>
      <c r="BP20" s="659"/>
      <c r="BQ20" s="659"/>
      <c r="BR20" s="659"/>
      <c r="BS20" s="660" t="s">
        <v>128</v>
      </c>
      <c r="BT20" s="660"/>
      <c r="BU20" s="660"/>
      <c r="BV20" s="660"/>
      <c r="BW20" s="660"/>
      <c r="BX20" s="660"/>
      <c r="BY20" s="660"/>
      <c r="BZ20" s="660"/>
      <c r="CA20" s="660"/>
      <c r="CB20" s="664"/>
      <c r="CD20" s="653" t="s">
        <v>276</v>
      </c>
      <c r="CE20" s="654"/>
      <c r="CF20" s="654"/>
      <c r="CG20" s="654"/>
      <c r="CH20" s="654"/>
      <c r="CI20" s="654"/>
      <c r="CJ20" s="654"/>
      <c r="CK20" s="654"/>
      <c r="CL20" s="654"/>
      <c r="CM20" s="654"/>
      <c r="CN20" s="654"/>
      <c r="CO20" s="654"/>
      <c r="CP20" s="654"/>
      <c r="CQ20" s="655"/>
      <c r="CR20" s="656">
        <v>44103333</v>
      </c>
      <c r="CS20" s="657"/>
      <c r="CT20" s="657"/>
      <c r="CU20" s="657"/>
      <c r="CV20" s="657"/>
      <c r="CW20" s="657"/>
      <c r="CX20" s="657"/>
      <c r="CY20" s="658"/>
      <c r="CZ20" s="659">
        <v>100</v>
      </c>
      <c r="DA20" s="659"/>
      <c r="DB20" s="659"/>
      <c r="DC20" s="659"/>
      <c r="DD20" s="665">
        <v>6108230</v>
      </c>
      <c r="DE20" s="657"/>
      <c r="DF20" s="657"/>
      <c r="DG20" s="657"/>
      <c r="DH20" s="657"/>
      <c r="DI20" s="657"/>
      <c r="DJ20" s="657"/>
      <c r="DK20" s="657"/>
      <c r="DL20" s="657"/>
      <c r="DM20" s="657"/>
      <c r="DN20" s="657"/>
      <c r="DO20" s="657"/>
      <c r="DP20" s="658"/>
      <c r="DQ20" s="665">
        <v>24644132</v>
      </c>
      <c r="DR20" s="657"/>
      <c r="DS20" s="657"/>
      <c r="DT20" s="657"/>
      <c r="DU20" s="657"/>
      <c r="DV20" s="657"/>
      <c r="DW20" s="657"/>
      <c r="DX20" s="657"/>
      <c r="DY20" s="657"/>
      <c r="DZ20" s="657"/>
      <c r="EA20" s="657"/>
      <c r="EB20" s="657"/>
      <c r="EC20" s="666"/>
    </row>
    <row r="21" spans="2:133" ht="11.25" customHeight="1" x14ac:dyDescent="0.15">
      <c r="B21" s="653" t="s">
        <v>277</v>
      </c>
      <c r="C21" s="654"/>
      <c r="D21" s="654"/>
      <c r="E21" s="654"/>
      <c r="F21" s="654"/>
      <c r="G21" s="654"/>
      <c r="H21" s="654"/>
      <c r="I21" s="654"/>
      <c r="J21" s="654"/>
      <c r="K21" s="654"/>
      <c r="L21" s="654"/>
      <c r="M21" s="654"/>
      <c r="N21" s="654"/>
      <c r="O21" s="654"/>
      <c r="P21" s="654"/>
      <c r="Q21" s="655"/>
      <c r="R21" s="656">
        <v>6242</v>
      </c>
      <c r="S21" s="657"/>
      <c r="T21" s="657"/>
      <c r="U21" s="657"/>
      <c r="V21" s="657"/>
      <c r="W21" s="657"/>
      <c r="X21" s="657"/>
      <c r="Y21" s="658"/>
      <c r="Z21" s="659">
        <v>0</v>
      </c>
      <c r="AA21" s="659"/>
      <c r="AB21" s="659"/>
      <c r="AC21" s="659"/>
      <c r="AD21" s="660">
        <v>6242</v>
      </c>
      <c r="AE21" s="660"/>
      <c r="AF21" s="660"/>
      <c r="AG21" s="660"/>
      <c r="AH21" s="660"/>
      <c r="AI21" s="660"/>
      <c r="AJ21" s="660"/>
      <c r="AK21" s="660"/>
      <c r="AL21" s="661">
        <v>0</v>
      </c>
      <c r="AM21" s="662"/>
      <c r="AN21" s="662"/>
      <c r="AO21" s="663"/>
      <c r="AP21" s="653" t="s">
        <v>278</v>
      </c>
      <c r="AQ21" s="669"/>
      <c r="AR21" s="669"/>
      <c r="AS21" s="669"/>
      <c r="AT21" s="669"/>
      <c r="AU21" s="669"/>
      <c r="AV21" s="669"/>
      <c r="AW21" s="669"/>
      <c r="AX21" s="669"/>
      <c r="AY21" s="669"/>
      <c r="AZ21" s="669"/>
      <c r="BA21" s="669"/>
      <c r="BB21" s="669"/>
      <c r="BC21" s="669"/>
      <c r="BD21" s="669"/>
      <c r="BE21" s="669"/>
      <c r="BF21" s="670"/>
      <c r="BG21" s="656">
        <v>27742</v>
      </c>
      <c r="BH21" s="657"/>
      <c r="BI21" s="657"/>
      <c r="BJ21" s="657"/>
      <c r="BK21" s="657"/>
      <c r="BL21" s="657"/>
      <c r="BM21" s="657"/>
      <c r="BN21" s="658"/>
      <c r="BO21" s="659">
        <v>0.3</v>
      </c>
      <c r="BP21" s="659"/>
      <c r="BQ21" s="659"/>
      <c r="BR21" s="659"/>
      <c r="BS21" s="660" t="s">
        <v>128</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279</v>
      </c>
      <c r="C22" s="688"/>
      <c r="D22" s="688"/>
      <c r="E22" s="688"/>
      <c r="F22" s="688"/>
      <c r="G22" s="688"/>
      <c r="H22" s="688"/>
      <c r="I22" s="688"/>
      <c r="J22" s="688"/>
      <c r="K22" s="688"/>
      <c r="L22" s="688"/>
      <c r="M22" s="688"/>
      <c r="N22" s="688"/>
      <c r="O22" s="688"/>
      <c r="P22" s="688"/>
      <c r="Q22" s="689"/>
      <c r="R22" s="656">
        <v>163999</v>
      </c>
      <c r="S22" s="657"/>
      <c r="T22" s="657"/>
      <c r="U22" s="657"/>
      <c r="V22" s="657"/>
      <c r="W22" s="657"/>
      <c r="X22" s="657"/>
      <c r="Y22" s="658"/>
      <c r="Z22" s="659">
        <v>0.4</v>
      </c>
      <c r="AA22" s="659"/>
      <c r="AB22" s="659"/>
      <c r="AC22" s="659"/>
      <c r="AD22" s="660">
        <v>157990</v>
      </c>
      <c r="AE22" s="660"/>
      <c r="AF22" s="660"/>
      <c r="AG22" s="660"/>
      <c r="AH22" s="660"/>
      <c r="AI22" s="660"/>
      <c r="AJ22" s="660"/>
      <c r="AK22" s="660"/>
      <c r="AL22" s="661">
        <v>0.69999998807907104</v>
      </c>
      <c r="AM22" s="662"/>
      <c r="AN22" s="662"/>
      <c r="AO22" s="663"/>
      <c r="AP22" s="653" t="s">
        <v>280</v>
      </c>
      <c r="AQ22" s="669"/>
      <c r="AR22" s="669"/>
      <c r="AS22" s="669"/>
      <c r="AT22" s="669"/>
      <c r="AU22" s="669"/>
      <c r="AV22" s="669"/>
      <c r="AW22" s="669"/>
      <c r="AX22" s="669"/>
      <c r="AY22" s="669"/>
      <c r="AZ22" s="669"/>
      <c r="BA22" s="669"/>
      <c r="BB22" s="669"/>
      <c r="BC22" s="669"/>
      <c r="BD22" s="669"/>
      <c r="BE22" s="669"/>
      <c r="BF22" s="670"/>
      <c r="BG22" s="656" t="s">
        <v>128</v>
      </c>
      <c r="BH22" s="657"/>
      <c r="BI22" s="657"/>
      <c r="BJ22" s="657"/>
      <c r="BK22" s="657"/>
      <c r="BL22" s="657"/>
      <c r="BM22" s="657"/>
      <c r="BN22" s="658"/>
      <c r="BO22" s="659" t="s">
        <v>128</v>
      </c>
      <c r="BP22" s="659"/>
      <c r="BQ22" s="659"/>
      <c r="BR22" s="659"/>
      <c r="BS22" s="660" t="s">
        <v>128</v>
      </c>
      <c r="BT22" s="660"/>
      <c r="BU22" s="660"/>
      <c r="BV22" s="660"/>
      <c r="BW22" s="660"/>
      <c r="BX22" s="660"/>
      <c r="BY22" s="660"/>
      <c r="BZ22" s="660"/>
      <c r="CA22" s="660"/>
      <c r="CB22" s="664"/>
      <c r="CD22" s="638" t="s">
        <v>281</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282</v>
      </c>
      <c r="C23" s="654"/>
      <c r="D23" s="654"/>
      <c r="E23" s="654"/>
      <c r="F23" s="654"/>
      <c r="G23" s="654"/>
      <c r="H23" s="654"/>
      <c r="I23" s="654"/>
      <c r="J23" s="654"/>
      <c r="K23" s="654"/>
      <c r="L23" s="654"/>
      <c r="M23" s="654"/>
      <c r="N23" s="654"/>
      <c r="O23" s="654"/>
      <c r="P23" s="654"/>
      <c r="Q23" s="655"/>
      <c r="R23" s="656">
        <v>11224465</v>
      </c>
      <c r="S23" s="657"/>
      <c r="T23" s="657"/>
      <c r="U23" s="657"/>
      <c r="V23" s="657"/>
      <c r="W23" s="657"/>
      <c r="X23" s="657"/>
      <c r="Y23" s="658"/>
      <c r="Z23" s="659">
        <v>24.7</v>
      </c>
      <c r="AA23" s="659"/>
      <c r="AB23" s="659"/>
      <c r="AC23" s="659"/>
      <c r="AD23" s="660">
        <v>9960472</v>
      </c>
      <c r="AE23" s="660"/>
      <c r="AF23" s="660"/>
      <c r="AG23" s="660"/>
      <c r="AH23" s="660"/>
      <c r="AI23" s="660"/>
      <c r="AJ23" s="660"/>
      <c r="AK23" s="660"/>
      <c r="AL23" s="661">
        <v>46.7</v>
      </c>
      <c r="AM23" s="662"/>
      <c r="AN23" s="662"/>
      <c r="AO23" s="663"/>
      <c r="AP23" s="653" t="s">
        <v>283</v>
      </c>
      <c r="AQ23" s="669"/>
      <c r="AR23" s="669"/>
      <c r="AS23" s="669"/>
      <c r="AT23" s="669"/>
      <c r="AU23" s="669"/>
      <c r="AV23" s="669"/>
      <c r="AW23" s="669"/>
      <c r="AX23" s="669"/>
      <c r="AY23" s="669"/>
      <c r="AZ23" s="669"/>
      <c r="BA23" s="669"/>
      <c r="BB23" s="669"/>
      <c r="BC23" s="669"/>
      <c r="BD23" s="669"/>
      <c r="BE23" s="669"/>
      <c r="BF23" s="670"/>
      <c r="BG23" s="656">
        <v>174597</v>
      </c>
      <c r="BH23" s="657"/>
      <c r="BI23" s="657"/>
      <c r="BJ23" s="657"/>
      <c r="BK23" s="657"/>
      <c r="BL23" s="657"/>
      <c r="BM23" s="657"/>
      <c r="BN23" s="658"/>
      <c r="BO23" s="659">
        <v>2</v>
      </c>
      <c r="BP23" s="659"/>
      <c r="BQ23" s="659"/>
      <c r="BR23" s="659"/>
      <c r="BS23" s="660" t="s">
        <v>128</v>
      </c>
      <c r="BT23" s="660"/>
      <c r="BU23" s="660"/>
      <c r="BV23" s="660"/>
      <c r="BW23" s="660"/>
      <c r="BX23" s="660"/>
      <c r="BY23" s="660"/>
      <c r="BZ23" s="660"/>
      <c r="CA23" s="660"/>
      <c r="CB23" s="664"/>
      <c r="CD23" s="638" t="s">
        <v>223</v>
      </c>
      <c r="CE23" s="639"/>
      <c r="CF23" s="639"/>
      <c r="CG23" s="639"/>
      <c r="CH23" s="639"/>
      <c r="CI23" s="639"/>
      <c r="CJ23" s="639"/>
      <c r="CK23" s="639"/>
      <c r="CL23" s="639"/>
      <c r="CM23" s="639"/>
      <c r="CN23" s="639"/>
      <c r="CO23" s="639"/>
      <c r="CP23" s="639"/>
      <c r="CQ23" s="640"/>
      <c r="CR23" s="638" t="s">
        <v>284</v>
      </c>
      <c r="CS23" s="639"/>
      <c r="CT23" s="639"/>
      <c r="CU23" s="639"/>
      <c r="CV23" s="639"/>
      <c r="CW23" s="639"/>
      <c r="CX23" s="639"/>
      <c r="CY23" s="640"/>
      <c r="CZ23" s="638" t="s">
        <v>285</v>
      </c>
      <c r="DA23" s="639"/>
      <c r="DB23" s="639"/>
      <c r="DC23" s="640"/>
      <c r="DD23" s="638" t="s">
        <v>286</v>
      </c>
      <c r="DE23" s="639"/>
      <c r="DF23" s="639"/>
      <c r="DG23" s="639"/>
      <c r="DH23" s="639"/>
      <c r="DI23" s="639"/>
      <c r="DJ23" s="639"/>
      <c r="DK23" s="640"/>
      <c r="DL23" s="680" t="s">
        <v>287</v>
      </c>
      <c r="DM23" s="681"/>
      <c r="DN23" s="681"/>
      <c r="DO23" s="681"/>
      <c r="DP23" s="681"/>
      <c r="DQ23" s="681"/>
      <c r="DR23" s="681"/>
      <c r="DS23" s="681"/>
      <c r="DT23" s="681"/>
      <c r="DU23" s="681"/>
      <c r="DV23" s="682"/>
      <c r="DW23" s="638" t="s">
        <v>288</v>
      </c>
      <c r="DX23" s="639"/>
      <c r="DY23" s="639"/>
      <c r="DZ23" s="639"/>
      <c r="EA23" s="639"/>
      <c r="EB23" s="639"/>
      <c r="EC23" s="640"/>
    </row>
    <row r="24" spans="2:133" ht="11.25" customHeight="1" x14ac:dyDescent="0.15">
      <c r="B24" s="653" t="s">
        <v>289</v>
      </c>
      <c r="C24" s="654"/>
      <c r="D24" s="654"/>
      <c r="E24" s="654"/>
      <c r="F24" s="654"/>
      <c r="G24" s="654"/>
      <c r="H24" s="654"/>
      <c r="I24" s="654"/>
      <c r="J24" s="654"/>
      <c r="K24" s="654"/>
      <c r="L24" s="654"/>
      <c r="M24" s="654"/>
      <c r="N24" s="654"/>
      <c r="O24" s="654"/>
      <c r="P24" s="654"/>
      <c r="Q24" s="655"/>
      <c r="R24" s="656">
        <v>9960472</v>
      </c>
      <c r="S24" s="657"/>
      <c r="T24" s="657"/>
      <c r="U24" s="657"/>
      <c r="V24" s="657"/>
      <c r="W24" s="657"/>
      <c r="X24" s="657"/>
      <c r="Y24" s="658"/>
      <c r="Z24" s="659">
        <v>21.9</v>
      </c>
      <c r="AA24" s="659"/>
      <c r="AB24" s="659"/>
      <c r="AC24" s="659"/>
      <c r="AD24" s="660">
        <v>9960472</v>
      </c>
      <c r="AE24" s="660"/>
      <c r="AF24" s="660"/>
      <c r="AG24" s="660"/>
      <c r="AH24" s="660"/>
      <c r="AI24" s="660"/>
      <c r="AJ24" s="660"/>
      <c r="AK24" s="660"/>
      <c r="AL24" s="661">
        <v>46.7</v>
      </c>
      <c r="AM24" s="662"/>
      <c r="AN24" s="662"/>
      <c r="AO24" s="663"/>
      <c r="AP24" s="653" t="s">
        <v>290</v>
      </c>
      <c r="AQ24" s="669"/>
      <c r="AR24" s="669"/>
      <c r="AS24" s="669"/>
      <c r="AT24" s="669"/>
      <c r="AU24" s="669"/>
      <c r="AV24" s="669"/>
      <c r="AW24" s="669"/>
      <c r="AX24" s="669"/>
      <c r="AY24" s="669"/>
      <c r="AZ24" s="669"/>
      <c r="BA24" s="669"/>
      <c r="BB24" s="669"/>
      <c r="BC24" s="669"/>
      <c r="BD24" s="669"/>
      <c r="BE24" s="669"/>
      <c r="BF24" s="670"/>
      <c r="BG24" s="656" t="s">
        <v>128</v>
      </c>
      <c r="BH24" s="657"/>
      <c r="BI24" s="657"/>
      <c r="BJ24" s="657"/>
      <c r="BK24" s="657"/>
      <c r="BL24" s="657"/>
      <c r="BM24" s="657"/>
      <c r="BN24" s="658"/>
      <c r="BO24" s="659" t="s">
        <v>128</v>
      </c>
      <c r="BP24" s="659"/>
      <c r="BQ24" s="659"/>
      <c r="BR24" s="659"/>
      <c r="BS24" s="660" t="s">
        <v>128</v>
      </c>
      <c r="BT24" s="660"/>
      <c r="BU24" s="660"/>
      <c r="BV24" s="660"/>
      <c r="BW24" s="660"/>
      <c r="BX24" s="660"/>
      <c r="BY24" s="660"/>
      <c r="BZ24" s="660"/>
      <c r="CA24" s="660"/>
      <c r="CB24" s="664"/>
      <c r="CD24" s="642" t="s">
        <v>291</v>
      </c>
      <c r="CE24" s="643"/>
      <c r="CF24" s="643"/>
      <c r="CG24" s="643"/>
      <c r="CH24" s="643"/>
      <c r="CI24" s="643"/>
      <c r="CJ24" s="643"/>
      <c r="CK24" s="643"/>
      <c r="CL24" s="643"/>
      <c r="CM24" s="643"/>
      <c r="CN24" s="643"/>
      <c r="CO24" s="643"/>
      <c r="CP24" s="643"/>
      <c r="CQ24" s="644"/>
      <c r="CR24" s="645">
        <v>16616837</v>
      </c>
      <c r="CS24" s="646"/>
      <c r="CT24" s="646"/>
      <c r="CU24" s="646"/>
      <c r="CV24" s="646"/>
      <c r="CW24" s="646"/>
      <c r="CX24" s="646"/>
      <c r="CY24" s="647"/>
      <c r="CZ24" s="650">
        <v>37.700000000000003</v>
      </c>
      <c r="DA24" s="651"/>
      <c r="DB24" s="651"/>
      <c r="DC24" s="667"/>
      <c r="DD24" s="690">
        <v>11259319</v>
      </c>
      <c r="DE24" s="646"/>
      <c r="DF24" s="646"/>
      <c r="DG24" s="646"/>
      <c r="DH24" s="646"/>
      <c r="DI24" s="646"/>
      <c r="DJ24" s="646"/>
      <c r="DK24" s="647"/>
      <c r="DL24" s="690">
        <v>10675948</v>
      </c>
      <c r="DM24" s="646"/>
      <c r="DN24" s="646"/>
      <c r="DO24" s="646"/>
      <c r="DP24" s="646"/>
      <c r="DQ24" s="646"/>
      <c r="DR24" s="646"/>
      <c r="DS24" s="646"/>
      <c r="DT24" s="646"/>
      <c r="DU24" s="646"/>
      <c r="DV24" s="647"/>
      <c r="DW24" s="650">
        <v>47.5</v>
      </c>
      <c r="DX24" s="651"/>
      <c r="DY24" s="651"/>
      <c r="DZ24" s="651"/>
      <c r="EA24" s="651"/>
      <c r="EB24" s="651"/>
      <c r="EC24" s="652"/>
    </row>
    <row r="25" spans="2:133" ht="11.25" customHeight="1" x14ac:dyDescent="0.15">
      <c r="B25" s="653" t="s">
        <v>292</v>
      </c>
      <c r="C25" s="654"/>
      <c r="D25" s="654"/>
      <c r="E25" s="654"/>
      <c r="F25" s="654"/>
      <c r="G25" s="654"/>
      <c r="H25" s="654"/>
      <c r="I25" s="654"/>
      <c r="J25" s="654"/>
      <c r="K25" s="654"/>
      <c r="L25" s="654"/>
      <c r="M25" s="654"/>
      <c r="N25" s="654"/>
      <c r="O25" s="654"/>
      <c r="P25" s="654"/>
      <c r="Q25" s="655"/>
      <c r="R25" s="656">
        <v>1263791</v>
      </c>
      <c r="S25" s="657"/>
      <c r="T25" s="657"/>
      <c r="U25" s="657"/>
      <c r="V25" s="657"/>
      <c r="W25" s="657"/>
      <c r="X25" s="657"/>
      <c r="Y25" s="658"/>
      <c r="Z25" s="659">
        <v>2.8</v>
      </c>
      <c r="AA25" s="659"/>
      <c r="AB25" s="659"/>
      <c r="AC25" s="659"/>
      <c r="AD25" s="660" t="s">
        <v>128</v>
      </c>
      <c r="AE25" s="660"/>
      <c r="AF25" s="660"/>
      <c r="AG25" s="660"/>
      <c r="AH25" s="660"/>
      <c r="AI25" s="660"/>
      <c r="AJ25" s="660"/>
      <c r="AK25" s="660"/>
      <c r="AL25" s="661" t="s">
        <v>128</v>
      </c>
      <c r="AM25" s="662"/>
      <c r="AN25" s="662"/>
      <c r="AO25" s="663"/>
      <c r="AP25" s="653" t="s">
        <v>293</v>
      </c>
      <c r="AQ25" s="669"/>
      <c r="AR25" s="669"/>
      <c r="AS25" s="669"/>
      <c r="AT25" s="669"/>
      <c r="AU25" s="669"/>
      <c r="AV25" s="669"/>
      <c r="AW25" s="669"/>
      <c r="AX25" s="669"/>
      <c r="AY25" s="669"/>
      <c r="AZ25" s="669"/>
      <c r="BA25" s="669"/>
      <c r="BB25" s="669"/>
      <c r="BC25" s="669"/>
      <c r="BD25" s="669"/>
      <c r="BE25" s="669"/>
      <c r="BF25" s="670"/>
      <c r="BG25" s="656" t="s">
        <v>128</v>
      </c>
      <c r="BH25" s="657"/>
      <c r="BI25" s="657"/>
      <c r="BJ25" s="657"/>
      <c r="BK25" s="657"/>
      <c r="BL25" s="657"/>
      <c r="BM25" s="657"/>
      <c r="BN25" s="658"/>
      <c r="BO25" s="659" t="s">
        <v>128</v>
      </c>
      <c r="BP25" s="659"/>
      <c r="BQ25" s="659"/>
      <c r="BR25" s="659"/>
      <c r="BS25" s="660" t="s">
        <v>128</v>
      </c>
      <c r="BT25" s="660"/>
      <c r="BU25" s="660"/>
      <c r="BV25" s="660"/>
      <c r="BW25" s="660"/>
      <c r="BX25" s="660"/>
      <c r="BY25" s="660"/>
      <c r="BZ25" s="660"/>
      <c r="CA25" s="660"/>
      <c r="CB25" s="664"/>
      <c r="CD25" s="653" t="s">
        <v>294</v>
      </c>
      <c r="CE25" s="654"/>
      <c r="CF25" s="654"/>
      <c r="CG25" s="654"/>
      <c r="CH25" s="654"/>
      <c r="CI25" s="654"/>
      <c r="CJ25" s="654"/>
      <c r="CK25" s="654"/>
      <c r="CL25" s="654"/>
      <c r="CM25" s="654"/>
      <c r="CN25" s="654"/>
      <c r="CO25" s="654"/>
      <c r="CP25" s="654"/>
      <c r="CQ25" s="655"/>
      <c r="CR25" s="656">
        <v>6311870</v>
      </c>
      <c r="CS25" s="683"/>
      <c r="CT25" s="683"/>
      <c r="CU25" s="683"/>
      <c r="CV25" s="683"/>
      <c r="CW25" s="683"/>
      <c r="CX25" s="683"/>
      <c r="CY25" s="684"/>
      <c r="CZ25" s="661">
        <v>14.3</v>
      </c>
      <c r="DA25" s="685"/>
      <c r="DB25" s="685"/>
      <c r="DC25" s="691"/>
      <c r="DD25" s="665">
        <v>5724962</v>
      </c>
      <c r="DE25" s="683"/>
      <c r="DF25" s="683"/>
      <c r="DG25" s="683"/>
      <c r="DH25" s="683"/>
      <c r="DI25" s="683"/>
      <c r="DJ25" s="683"/>
      <c r="DK25" s="684"/>
      <c r="DL25" s="665">
        <v>5632762</v>
      </c>
      <c r="DM25" s="683"/>
      <c r="DN25" s="683"/>
      <c r="DO25" s="683"/>
      <c r="DP25" s="683"/>
      <c r="DQ25" s="683"/>
      <c r="DR25" s="683"/>
      <c r="DS25" s="683"/>
      <c r="DT25" s="683"/>
      <c r="DU25" s="683"/>
      <c r="DV25" s="684"/>
      <c r="DW25" s="661">
        <v>25.1</v>
      </c>
      <c r="DX25" s="685"/>
      <c r="DY25" s="685"/>
      <c r="DZ25" s="685"/>
      <c r="EA25" s="685"/>
      <c r="EB25" s="685"/>
      <c r="EC25" s="686"/>
    </row>
    <row r="26" spans="2:133" ht="11.25" customHeight="1" x14ac:dyDescent="0.15">
      <c r="B26" s="653" t="s">
        <v>295</v>
      </c>
      <c r="C26" s="654"/>
      <c r="D26" s="654"/>
      <c r="E26" s="654"/>
      <c r="F26" s="654"/>
      <c r="G26" s="654"/>
      <c r="H26" s="654"/>
      <c r="I26" s="654"/>
      <c r="J26" s="654"/>
      <c r="K26" s="654"/>
      <c r="L26" s="654"/>
      <c r="M26" s="654"/>
      <c r="N26" s="654"/>
      <c r="O26" s="654"/>
      <c r="P26" s="654"/>
      <c r="Q26" s="655"/>
      <c r="R26" s="656">
        <v>202</v>
      </c>
      <c r="S26" s="657"/>
      <c r="T26" s="657"/>
      <c r="U26" s="657"/>
      <c r="V26" s="657"/>
      <c r="W26" s="657"/>
      <c r="X26" s="657"/>
      <c r="Y26" s="658"/>
      <c r="Z26" s="659">
        <v>0</v>
      </c>
      <c r="AA26" s="659"/>
      <c r="AB26" s="659"/>
      <c r="AC26" s="659"/>
      <c r="AD26" s="660" t="s">
        <v>128</v>
      </c>
      <c r="AE26" s="660"/>
      <c r="AF26" s="660"/>
      <c r="AG26" s="660"/>
      <c r="AH26" s="660"/>
      <c r="AI26" s="660"/>
      <c r="AJ26" s="660"/>
      <c r="AK26" s="660"/>
      <c r="AL26" s="661" t="s">
        <v>128</v>
      </c>
      <c r="AM26" s="662"/>
      <c r="AN26" s="662"/>
      <c r="AO26" s="663"/>
      <c r="AP26" s="653" t="s">
        <v>296</v>
      </c>
      <c r="AQ26" s="669"/>
      <c r="AR26" s="669"/>
      <c r="AS26" s="669"/>
      <c r="AT26" s="669"/>
      <c r="AU26" s="669"/>
      <c r="AV26" s="669"/>
      <c r="AW26" s="669"/>
      <c r="AX26" s="669"/>
      <c r="AY26" s="669"/>
      <c r="AZ26" s="669"/>
      <c r="BA26" s="669"/>
      <c r="BB26" s="669"/>
      <c r="BC26" s="669"/>
      <c r="BD26" s="669"/>
      <c r="BE26" s="669"/>
      <c r="BF26" s="670"/>
      <c r="BG26" s="656" t="s">
        <v>128</v>
      </c>
      <c r="BH26" s="657"/>
      <c r="BI26" s="657"/>
      <c r="BJ26" s="657"/>
      <c r="BK26" s="657"/>
      <c r="BL26" s="657"/>
      <c r="BM26" s="657"/>
      <c r="BN26" s="658"/>
      <c r="BO26" s="659" t="s">
        <v>128</v>
      </c>
      <c r="BP26" s="659"/>
      <c r="BQ26" s="659"/>
      <c r="BR26" s="659"/>
      <c r="BS26" s="660" t="s">
        <v>128</v>
      </c>
      <c r="BT26" s="660"/>
      <c r="BU26" s="660"/>
      <c r="BV26" s="660"/>
      <c r="BW26" s="660"/>
      <c r="BX26" s="660"/>
      <c r="BY26" s="660"/>
      <c r="BZ26" s="660"/>
      <c r="CA26" s="660"/>
      <c r="CB26" s="664"/>
      <c r="CD26" s="653" t="s">
        <v>297</v>
      </c>
      <c r="CE26" s="654"/>
      <c r="CF26" s="654"/>
      <c r="CG26" s="654"/>
      <c r="CH26" s="654"/>
      <c r="CI26" s="654"/>
      <c r="CJ26" s="654"/>
      <c r="CK26" s="654"/>
      <c r="CL26" s="654"/>
      <c r="CM26" s="654"/>
      <c r="CN26" s="654"/>
      <c r="CO26" s="654"/>
      <c r="CP26" s="654"/>
      <c r="CQ26" s="655"/>
      <c r="CR26" s="656">
        <v>3000970</v>
      </c>
      <c r="CS26" s="657"/>
      <c r="CT26" s="657"/>
      <c r="CU26" s="657"/>
      <c r="CV26" s="657"/>
      <c r="CW26" s="657"/>
      <c r="CX26" s="657"/>
      <c r="CY26" s="658"/>
      <c r="CZ26" s="661">
        <v>6.8</v>
      </c>
      <c r="DA26" s="685"/>
      <c r="DB26" s="685"/>
      <c r="DC26" s="691"/>
      <c r="DD26" s="665">
        <v>2673672</v>
      </c>
      <c r="DE26" s="657"/>
      <c r="DF26" s="657"/>
      <c r="DG26" s="657"/>
      <c r="DH26" s="657"/>
      <c r="DI26" s="657"/>
      <c r="DJ26" s="657"/>
      <c r="DK26" s="658"/>
      <c r="DL26" s="665" t="s">
        <v>128</v>
      </c>
      <c r="DM26" s="657"/>
      <c r="DN26" s="657"/>
      <c r="DO26" s="657"/>
      <c r="DP26" s="657"/>
      <c r="DQ26" s="657"/>
      <c r="DR26" s="657"/>
      <c r="DS26" s="657"/>
      <c r="DT26" s="657"/>
      <c r="DU26" s="657"/>
      <c r="DV26" s="658"/>
      <c r="DW26" s="661" t="s">
        <v>128</v>
      </c>
      <c r="DX26" s="685"/>
      <c r="DY26" s="685"/>
      <c r="DZ26" s="685"/>
      <c r="EA26" s="685"/>
      <c r="EB26" s="685"/>
      <c r="EC26" s="686"/>
    </row>
    <row r="27" spans="2:133" ht="11.25" customHeight="1" x14ac:dyDescent="0.15">
      <c r="B27" s="653" t="s">
        <v>298</v>
      </c>
      <c r="C27" s="654"/>
      <c r="D27" s="654"/>
      <c r="E27" s="654"/>
      <c r="F27" s="654"/>
      <c r="G27" s="654"/>
      <c r="H27" s="654"/>
      <c r="I27" s="654"/>
      <c r="J27" s="654"/>
      <c r="K27" s="654"/>
      <c r="L27" s="654"/>
      <c r="M27" s="654"/>
      <c r="N27" s="654"/>
      <c r="O27" s="654"/>
      <c r="P27" s="654"/>
      <c r="Q27" s="655"/>
      <c r="R27" s="656">
        <v>22695161</v>
      </c>
      <c r="S27" s="657"/>
      <c r="T27" s="657"/>
      <c r="U27" s="657"/>
      <c r="V27" s="657"/>
      <c r="W27" s="657"/>
      <c r="X27" s="657"/>
      <c r="Y27" s="658"/>
      <c r="Z27" s="659">
        <v>50</v>
      </c>
      <c r="AA27" s="659"/>
      <c r="AB27" s="659"/>
      <c r="AC27" s="659"/>
      <c r="AD27" s="660">
        <v>21250562</v>
      </c>
      <c r="AE27" s="660"/>
      <c r="AF27" s="660"/>
      <c r="AG27" s="660"/>
      <c r="AH27" s="660"/>
      <c r="AI27" s="660"/>
      <c r="AJ27" s="660"/>
      <c r="AK27" s="660"/>
      <c r="AL27" s="661">
        <v>99.599998474121094</v>
      </c>
      <c r="AM27" s="662"/>
      <c r="AN27" s="662"/>
      <c r="AO27" s="663"/>
      <c r="AP27" s="653" t="s">
        <v>299</v>
      </c>
      <c r="AQ27" s="654"/>
      <c r="AR27" s="654"/>
      <c r="AS27" s="654"/>
      <c r="AT27" s="654"/>
      <c r="AU27" s="654"/>
      <c r="AV27" s="654"/>
      <c r="AW27" s="654"/>
      <c r="AX27" s="654"/>
      <c r="AY27" s="654"/>
      <c r="AZ27" s="654"/>
      <c r="BA27" s="654"/>
      <c r="BB27" s="654"/>
      <c r="BC27" s="654"/>
      <c r="BD27" s="654"/>
      <c r="BE27" s="654"/>
      <c r="BF27" s="655"/>
      <c r="BG27" s="656">
        <v>8742923</v>
      </c>
      <c r="BH27" s="657"/>
      <c r="BI27" s="657"/>
      <c r="BJ27" s="657"/>
      <c r="BK27" s="657"/>
      <c r="BL27" s="657"/>
      <c r="BM27" s="657"/>
      <c r="BN27" s="658"/>
      <c r="BO27" s="659">
        <v>100</v>
      </c>
      <c r="BP27" s="659"/>
      <c r="BQ27" s="659"/>
      <c r="BR27" s="659"/>
      <c r="BS27" s="660" t="s">
        <v>128</v>
      </c>
      <c r="BT27" s="660"/>
      <c r="BU27" s="660"/>
      <c r="BV27" s="660"/>
      <c r="BW27" s="660"/>
      <c r="BX27" s="660"/>
      <c r="BY27" s="660"/>
      <c r="BZ27" s="660"/>
      <c r="CA27" s="660"/>
      <c r="CB27" s="664"/>
      <c r="CD27" s="653" t="s">
        <v>300</v>
      </c>
      <c r="CE27" s="654"/>
      <c r="CF27" s="654"/>
      <c r="CG27" s="654"/>
      <c r="CH27" s="654"/>
      <c r="CI27" s="654"/>
      <c r="CJ27" s="654"/>
      <c r="CK27" s="654"/>
      <c r="CL27" s="654"/>
      <c r="CM27" s="654"/>
      <c r="CN27" s="654"/>
      <c r="CO27" s="654"/>
      <c r="CP27" s="654"/>
      <c r="CQ27" s="655"/>
      <c r="CR27" s="656">
        <v>6389433</v>
      </c>
      <c r="CS27" s="683"/>
      <c r="CT27" s="683"/>
      <c r="CU27" s="683"/>
      <c r="CV27" s="683"/>
      <c r="CW27" s="683"/>
      <c r="CX27" s="683"/>
      <c r="CY27" s="684"/>
      <c r="CZ27" s="661">
        <v>14.5</v>
      </c>
      <c r="DA27" s="685"/>
      <c r="DB27" s="685"/>
      <c r="DC27" s="691"/>
      <c r="DD27" s="665">
        <v>1649582</v>
      </c>
      <c r="DE27" s="683"/>
      <c r="DF27" s="683"/>
      <c r="DG27" s="683"/>
      <c r="DH27" s="683"/>
      <c r="DI27" s="683"/>
      <c r="DJ27" s="683"/>
      <c r="DK27" s="684"/>
      <c r="DL27" s="665">
        <v>1619138</v>
      </c>
      <c r="DM27" s="683"/>
      <c r="DN27" s="683"/>
      <c r="DO27" s="683"/>
      <c r="DP27" s="683"/>
      <c r="DQ27" s="683"/>
      <c r="DR27" s="683"/>
      <c r="DS27" s="683"/>
      <c r="DT27" s="683"/>
      <c r="DU27" s="683"/>
      <c r="DV27" s="684"/>
      <c r="DW27" s="661">
        <v>7.2</v>
      </c>
      <c r="DX27" s="685"/>
      <c r="DY27" s="685"/>
      <c r="DZ27" s="685"/>
      <c r="EA27" s="685"/>
      <c r="EB27" s="685"/>
      <c r="EC27" s="686"/>
    </row>
    <row r="28" spans="2:133" ht="11.25" customHeight="1" x14ac:dyDescent="0.15">
      <c r="B28" s="653" t="s">
        <v>301</v>
      </c>
      <c r="C28" s="654"/>
      <c r="D28" s="654"/>
      <c r="E28" s="654"/>
      <c r="F28" s="654"/>
      <c r="G28" s="654"/>
      <c r="H28" s="654"/>
      <c r="I28" s="654"/>
      <c r="J28" s="654"/>
      <c r="K28" s="654"/>
      <c r="L28" s="654"/>
      <c r="M28" s="654"/>
      <c r="N28" s="654"/>
      <c r="O28" s="654"/>
      <c r="P28" s="654"/>
      <c r="Q28" s="655"/>
      <c r="R28" s="656">
        <v>6995</v>
      </c>
      <c r="S28" s="657"/>
      <c r="T28" s="657"/>
      <c r="U28" s="657"/>
      <c r="V28" s="657"/>
      <c r="W28" s="657"/>
      <c r="X28" s="657"/>
      <c r="Y28" s="658"/>
      <c r="Z28" s="659">
        <v>0</v>
      </c>
      <c r="AA28" s="659"/>
      <c r="AB28" s="659"/>
      <c r="AC28" s="659"/>
      <c r="AD28" s="660">
        <v>6995</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302</v>
      </c>
      <c r="CE28" s="654"/>
      <c r="CF28" s="654"/>
      <c r="CG28" s="654"/>
      <c r="CH28" s="654"/>
      <c r="CI28" s="654"/>
      <c r="CJ28" s="654"/>
      <c r="CK28" s="654"/>
      <c r="CL28" s="654"/>
      <c r="CM28" s="654"/>
      <c r="CN28" s="654"/>
      <c r="CO28" s="654"/>
      <c r="CP28" s="654"/>
      <c r="CQ28" s="655"/>
      <c r="CR28" s="656">
        <v>3915534</v>
      </c>
      <c r="CS28" s="657"/>
      <c r="CT28" s="657"/>
      <c r="CU28" s="657"/>
      <c r="CV28" s="657"/>
      <c r="CW28" s="657"/>
      <c r="CX28" s="657"/>
      <c r="CY28" s="658"/>
      <c r="CZ28" s="661">
        <v>8.9</v>
      </c>
      <c r="DA28" s="685"/>
      <c r="DB28" s="685"/>
      <c r="DC28" s="691"/>
      <c r="DD28" s="665">
        <v>3884775</v>
      </c>
      <c r="DE28" s="657"/>
      <c r="DF28" s="657"/>
      <c r="DG28" s="657"/>
      <c r="DH28" s="657"/>
      <c r="DI28" s="657"/>
      <c r="DJ28" s="657"/>
      <c r="DK28" s="658"/>
      <c r="DL28" s="665">
        <v>3424048</v>
      </c>
      <c r="DM28" s="657"/>
      <c r="DN28" s="657"/>
      <c r="DO28" s="657"/>
      <c r="DP28" s="657"/>
      <c r="DQ28" s="657"/>
      <c r="DR28" s="657"/>
      <c r="DS28" s="657"/>
      <c r="DT28" s="657"/>
      <c r="DU28" s="657"/>
      <c r="DV28" s="658"/>
      <c r="DW28" s="661">
        <v>15.2</v>
      </c>
      <c r="DX28" s="685"/>
      <c r="DY28" s="685"/>
      <c r="DZ28" s="685"/>
      <c r="EA28" s="685"/>
      <c r="EB28" s="685"/>
      <c r="EC28" s="686"/>
    </row>
    <row r="29" spans="2:133" ht="11.25" customHeight="1" x14ac:dyDescent="0.15">
      <c r="B29" s="653" t="s">
        <v>303</v>
      </c>
      <c r="C29" s="654"/>
      <c r="D29" s="654"/>
      <c r="E29" s="654"/>
      <c r="F29" s="654"/>
      <c r="G29" s="654"/>
      <c r="H29" s="654"/>
      <c r="I29" s="654"/>
      <c r="J29" s="654"/>
      <c r="K29" s="654"/>
      <c r="L29" s="654"/>
      <c r="M29" s="654"/>
      <c r="N29" s="654"/>
      <c r="O29" s="654"/>
      <c r="P29" s="654"/>
      <c r="Q29" s="655"/>
      <c r="R29" s="656">
        <v>217241</v>
      </c>
      <c r="S29" s="657"/>
      <c r="T29" s="657"/>
      <c r="U29" s="657"/>
      <c r="V29" s="657"/>
      <c r="W29" s="657"/>
      <c r="X29" s="657"/>
      <c r="Y29" s="658"/>
      <c r="Z29" s="659">
        <v>0.5</v>
      </c>
      <c r="AA29" s="659"/>
      <c r="AB29" s="659"/>
      <c r="AC29" s="659"/>
      <c r="AD29" s="660" t="s">
        <v>128</v>
      </c>
      <c r="AE29" s="660"/>
      <c r="AF29" s="660"/>
      <c r="AG29" s="660"/>
      <c r="AH29" s="660"/>
      <c r="AI29" s="660"/>
      <c r="AJ29" s="660"/>
      <c r="AK29" s="660"/>
      <c r="AL29" s="661" t="s">
        <v>128</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304</v>
      </c>
      <c r="CE29" s="695"/>
      <c r="CF29" s="653" t="s">
        <v>70</v>
      </c>
      <c r="CG29" s="654"/>
      <c r="CH29" s="654"/>
      <c r="CI29" s="654"/>
      <c r="CJ29" s="654"/>
      <c r="CK29" s="654"/>
      <c r="CL29" s="654"/>
      <c r="CM29" s="654"/>
      <c r="CN29" s="654"/>
      <c r="CO29" s="654"/>
      <c r="CP29" s="654"/>
      <c r="CQ29" s="655"/>
      <c r="CR29" s="656">
        <v>3915528</v>
      </c>
      <c r="CS29" s="683"/>
      <c r="CT29" s="683"/>
      <c r="CU29" s="683"/>
      <c r="CV29" s="683"/>
      <c r="CW29" s="683"/>
      <c r="CX29" s="683"/>
      <c r="CY29" s="684"/>
      <c r="CZ29" s="661">
        <v>8.9</v>
      </c>
      <c r="DA29" s="685"/>
      <c r="DB29" s="685"/>
      <c r="DC29" s="691"/>
      <c r="DD29" s="665">
        <v>3884769</v>
      </c>
      <c r="DE29" s="683"/>
      <c r="DF29" s="683"/>
      <c r="DG29" s="683"/>
      <c r="DH29" s="683"/>
      <c r="DI29" s="683"/>
      <c r="DJ29" s="683"/>
      <c r="DK29" s="684"/>
      <c r="DL29" s="665">
        <v>3424042</v>
      </c>
      <c r="DM29" s="683"/>
      <c r="DN29" s="683"/>
      <c r="DO29" s="683"/>
      <c r="DP29" s="683"/>
      <c r="DQ29" s="683"/>
      <c r="DR29" s="683"/>
      <c r="DS29" s="683"/>
      <c r="DT29" s="683"/>
      <c r="DU29" s="683"/>
      <c r="DV29" s="684"/>
      <c r="DW29" s="661">
        <v>15.2</v>
      </c>
      <c r="DX29" s="685"/>
      <c r="DY29" s="685"/>
      <c r="DZ29" s="685"/>
      <c r="EA29" s="685"/>
      <c r="EB29" s="685"/>
      <c r="EC29" s="686"/>
    </row>
    <row r="30" spans="2:133" ht="11.25" customHeight="1" x14ac:dyDescent="0.15">
      <c r="B30" s="653" t="s">
        <v>305</v>
      </c>
      <c r="C30" s="654"/>
      <c r="D30" s="654"/>
      <c r="E30" s="654"/>
      <c r="F30" s="654"/>
      <c r="G30" s="654"/>
      <c r="H30" s="654"/>
      <c r="I30" s="654"/>
      <c r="J30" s="654"/>
      <c r="K30" s="654"/>
      <c r="L30" s="654"/>
      <c r="M30" s="654"/>
      <c r="N30" s="654"/>
      <c r="O30" s="654"/>
      <c r="P30" s="654"/>
      <c r="Q30" s="655"/>
      <c r="R30" s="656">
        <v>390343</v>
      </c>
      <c r="S30" s="657"/>
      <c r="T30" s="657"/>
      <c r="U30" s="657"/>
      <c r="V30" s="657"/>
      <c r="W30" s="657"/>
      <c r="X30" s="657"/>
      <c r="Y30" s="658"/>
      <c r="Z30" s="659">
        <v>0.9</v>
      </c>
      <c r="AA30" s="659"/>
      <c r="AB30" s="659"/>
      <c r="AC30" s="659"/>
      <c r="AD30" s="660">
        <v>35527</v>
      </c>
      <c r="AE30" s="660"/>
      <c r="AF30" s="660"/>
      <c r="AG30" s="660"/>
      <c r="AH30" s="660"/>
      <c r="AI30" s="660"/>
      <c r="AJ30" s="660"/>
      <c r="AK30" s="660"/>
      <c r="AL30" s="661">
        <v>0.2</v>
      </c>
      <c r="AM30" s="662"/>
      <c r="AN30" s="662"/>
      <c r="AO30" s="663"/>
      <c r="AP30" s="638" t="s">
        <v>223</v>
      </c>
      <c r="AQ30" s="639"/>
      <c r="AR30" s="639"/>
      <c r="AS30" s="639"/>
      <c r="AT30" s="639"/>
      <c r="AU30" s="639"/>
      <c r="AV30" s="639"/>
      <c r="AW30" s="639"/>
      <c r="AX30" s="639"/>
      <c r="AY30" s="639"/>
      <c r="AZ30" s="639"/>
      <c r="BA30" s="639"/>
      <c r="BB30" s="639"/>
      <c r="BC30" s="639"/>
      <c r="BD30" s="639"/>
      <c r="BE30" s="639"/>
      <c r="BF30" s="640"/>
      <c r="BG30" s="638" t="s">
        <v>306</v>
      </c>
      <c r="BH30" s="692"/>
      <c r="BI30" s="692"/>
      <c r="BJ30" s="692"/>
      <c r="BK30" s="692"/>
      <c r="BL30" s="692"/>
      <c r="BM30" s="692"/>
      <c r="BN30" s="692"/>
      <c r="BO30" s="692"/>
      <c r="BP30" s="692"/>
      <c r="BQ30" s="693"/>
      <c r="BR30" s="638" t="s">
        <v>307</v>
      </c>
      <c r="BS30" s="692"/>
      <c r="BT30" s="692"/>
      <c r="BU30" s="692"/>
      <c r="BV30" s="692"/>
      <c r="BW30" s="692"/>
      <c r="BX30" s="692"/>
      <c r="BY30" s="692"/>
      <c r="BZ30" s="692"/>
      <c r="CA30" s="692"/>
      <c r="CB30" s="693"/>
      <c r="CD30" s="696"/>
      <c r="CE30" s="697"/>
      <c r="CF30" s="653" t="s">
        <v>308</v>
      </c>
      <c r="CG30" s="654"/>
      <c r="CH30" s="654"/>
      <c r="CI30" s="654"/>
      <c r="CJ30" s="654"/>
      <c r="CK30" s="654"/>
      <c r="CL30" s="654"/>
      <c r="CM30" s="654"/>
      <c r="CN30" s="654"/>
      <c r="CO30" s="654"/>
      <c r="CP30" s="654"/>
      <c r="CQ30" s="655"/>
      <c r="CR30" s="656">
        <v>3827967</v>
      </c>
      <c r="CS30" s="657"/>
      <c r="CT30" s="657"/>
      <c r="CU30" s="657"/>
      <c r="CV30" s="657"/>
      <c r="CW30" s="657"/>
      <c r="CX30" s="657"/>
      <c r="CY30" s="658"/>
      <c r="CZ30" s="661">
        <v>8.6999999999999993</v>
      </c>
      <c r="DA30" s="685"/>
      <c r="DB30" s="685"/>
      <c r="DC30" s="691"/>
      <c r="DD30" s="665">
        <v>3799271</v>
      </c>
      <c r="DE30" s="657"/>
      <c r="DF30" s="657"/>
      <c r="DG30" s="657"/>
      <c r="DH30" s="657"/>
      <c r="DI30" s="657"/>
      <c r="DJ30" s="657"/>
      <c r="DK30" s="658"/>
      <c r="DL30" s="665">
        <v>3338544</v>
      </c>
      <c r="DM30" s="657"/>
      <c r="DN30" s="657"/>
      <c r="DO30" s="657"/>
      <c r="DP30" s="657"/>
      <c r="DQ30" s="657"/>
      <c r="DR30" s="657"/>
      <c r="DS30" s="657"/>
      <c r="DT30" s="657"/>
      <c r="DU30" s="657"/>
      <c r="DV30" s="658"/>
      <c r="DW30" s="661">
        <v>14.8</v>
      </c>
      <c r="DX30" s="685"/>
      <c r="DY30" s="685"/>
      <c r="DZ30" s="685"/>
      <c r="EA30" s="685"/>
      <c r="EB30" s="685"/>
      <c r="EC30" s="686"/>
    </row>
    <row r="31" spans="2:133" ht="11.25" customHeight="1" x14ac:dyDescent="0.15">
      <c r="B31" s="653" t="s">
        <v>309</v>
      </c>
      <c r="C31" s="654"/>
      <c r="D31" s="654"/>
      <c r="E31" s="654"/>
      <c r="F31" s="654"/>
      <c r="G31" s="654"/>
      <c r="H31" s="654"/>
      <c r="I31" s="654"/>
      <c r="J31" s="654"/>
      <c r="K31" s="654"/>
      <c r="L31" s="654"/>
      <c r="M31" s="654"/>
      <c r="N31" s="654"/>
      <c r="O31" s="654"/>
      <c r="P31" s="654"/>
      <c r="Q31" s="655"/>
      <c r="R31" s="656">
        <v>103040</v>
      </c>
      <c r="S31" s="657"/>
      <c r="T31" s="657"/>
      <c r="U31" s="657"/>
      <c r="V31" s="657"/>
      <c r="W31" s="657"/>
      <c r="X31" s="657"/>
      <c r="Y31" s="658"/>
      <c r="Z31" s="659">
        <v>0.2</v>
      </c>
      <c r="AA31" s="659"/>
      <c r="AB31" s="659"/>
      <c r="AC31" s="659"/>
      <c r="AD31" s="660">
        <v>1</v>
      </c>
      <c r="AE31" s="660"/>
      <c r="AF31" s="660"/>
      <c r="AG31" s="660"/>
      <c r="AH31" s="660"/>
      <c r="AI31" s="660"/>
      <c r="AJ31" s="660"/>
      <c r="AK31" s="660"/>
      <c r="AL31" s="661">
        <v>0</v>
      </c>
      <c r="AM31" s="662"/>
      <c r="AN31" s="662"/>
      <c r="AO31" s="663"/>
      <c r="AP31" s="704" t="s">
        <v>310</v>
      </c>
      <c r="AQ31" s="705"/>
      <c r="AR31" s="705"/>
      <c r="AS31" s="705"/>
      <c r="AT31" s="710" t="s">
        <v>311</v>
      </c>
      <c r="AU31" s="355"/>
      <c r="AV31" s="355"/>
      <c r="AW31" s="355"/>
      <c r="AX31" s="642" t="s">
        <v>190</v>
      </c>
      <c r="AY31" s="643"/>
      <c r="AZ31" s="643"/>
      <c r="BA31" s="643"/>
      <c r="BB31" s="643"/>
      <c r="BC31" s="643"/>
      <c r="BD31" s="643"/>
      <c r="BE31" s="643"/>
      <c r="BF31" s="644"/>
      <c r="BG31" s="703">
        <v>99.7</v>
      </c>
      <c r="BH31" s="700"/>
      <c r="BI31" s="700"/>
      <c r="BJ31" s="700"/>
      <c r="BK31" s="700"/>
      <c r="BL31" s="700"/>
      <c r="BM31" s="651">
        <v>98.9</v>
      </c>
      <c r="BN31" s="700"/>
      <c r="BO31" s="700"/>
      <c r="BP31" s="700"/>
      <c r="BQ31" s="701"/>
      <c r="BR31" s="703">
        <v>99.3</v>
      </c>
      <c r="BS31" s="700"/>
      <c r="BT31" s="700"/>
      <c r="BU31" s="700"/>
      <c r="BV31" s="700"/>
      <c r="BW31" s="700"/>
      <c r="BX31" s="651">
        <v>98.1</v>
      </c>
      <c r="BY31" s="700"/>
      <c r="BZ31" s="700"/>
      <c r="CA31" s="700"/>
      <c r="CB31" s="701"/>
      <c r="CD31" s="696"/>
      <c r="CE31" s="697"/>
      <c r="CF31" s="653" t="s">
        <v>312</v>
      </c>
      <c r="CG31" s="654"/>
      <c r="CH31" s="654"/>
      <c r="CI31" s="654"/>
      <c r="CJ31" s="654"/>
      <c r="CK31" s="654"/>
      <c r="CL31" s="654"/>
      <c r="CM31" s="654"/>
      <c r="CN31" s="654"/>
      <c r="CO31" s="654"/>
      <c r="CP31" s="654"/>
      <c r="CQ31" s="655"/>
      <c r="CR31" s="656">
        <v>87561</v>
      </c>
      <c r="CS31" s="683"/>
      <c r="CT31" s="683"/>
      <c r="CU31" s="683"/>
      <c r="CV31" s="683"/>
      <c r="CW31" s="683"/>
      <c r="CX31" s="683"/>
      <c r="CY31" s="684"/>
      <c r="CZ31" s="661">
        <v>0.2</v>
      </c>
      <c r="DA31" s="685"/>
      <c r="DB31" s="685"/>
      <c r="DC31" s="691"/>
      <c r="DD31" s="665">
        <v>85498</v>
      </c>
      <c r="DE31" s="683"/>
      <c r="DF31" s="683"/>
      <c r="DG31" s="683"/>
      <c r="DH31" s="683"/>
      <c r="DI31" s="683"/>
      <c r="DJ31" s="683"/>
      <c r="DK31" s="684"/>
      <c r="DL31" s="665">
        <v>85498</v>
      </c>
      <c r="DM31" s="683"/>
      <c r="DN31" s="683"/>
      <c r="DO31" s="683"/>
      <c r="DP31" s="683"/>
      <c r="DQ31" s="683"/>
      <c r="DR31" s="683"/>
      <c r="DS31" s="683"/>
      <c r="DT31" s="683"/>
      <c r="DU31" s="683"/>
      <c r="DV31" s="684"/>
      <c r="DW31" s="661">
        <v>0.4</v>
      </c>
      <c r="DX31" s="685"/>
      <c r="DY31" s="685"/>
      <c r="DZ31" s="685"/>
      <c r="EA31" s="685"/>
      <c r="EB31" s="685"/>
      <c r="EC31" s="686"/>
    </row>
    <row r="32" spans="2:133" ht="11.25" customHeight="1" x14ac:dyDescent="0.15">
      <c r="B32" s="653" t="s">
        <v>313</v>
      </c>
      <c r="C32" s="654"/>
      <c r="D32" s="654"/>
      <c r="E32" s="654"/>
      <c r="F32" s="654"/>
      <c r="G32" s="654"/>
      <c r="H32" s="654"/>
      <c r="I32" s="654"/>
      <c r="J32" s="654"/>
      <c r="K32" s="654"/>
      <c r="L32" s="654"/>
      <c r="M32" s="654"/>
      <c r="N32" s="654"/>
      <c r="O32" s="654"/>
      <c r="P32" s="654"/>
      <c r="Q32" s="655"/>
      <c r="R32" s="656">
        <v>6738483</v>
      </c>
      <c r="S32" s="657"/>
      <c r="T32" s="657"/>
      <c r="U32" s="657"/>
      <c r="V32" s="657"/>
      <c r="W32" s="657"/>
      <c r="X32" s="657"/>
      <c r="Y32" s="658"/>
      <c r="Z32" s="659">
        <v>14.8</v>
      </c>
      <c r="AA32" s="659"/>
      <c r="AB32" s="659"/>
      <c r="AC32" s="659"/>
      <c r="AD32" s="660" t="s">
        <v>128</v>
      </c>
      <c r="AE32" s="660"/>
      <c r="AF32" s="660"/>
      <c r="AG32" s="660"/>
      <c r="AH32" s="660"/>
      <c r="AI32" s="660"/>
      <c r="AJ32" s="660"/>
      <c r="AK32" s="660"/>
      <c r="AL32" s="661" t="s">
        <v>128</v>
      </c>
      <c r="AM32" s="662"/>
      <c r="AN32" s="662"/>
      <c r="AO32" s="663"/>
      <c r="AP32" s="706"/>
      <c r="AQ32" s="707"/>
      <c r="AR32" s="707"/>
      <c r="AS32" s="707"/>
      <c r="AT32" s="711"/>
      <c r="AU32" s="211" t="s">
        <v>314</v>
      </c>
      <c r="AX32" s="653" t="s">
        <v>315</v>
      </c>
      <c r="AY32" s="654"/>
      <c r="AZ32" s="654"/>
      <c r="BA32" s="654"/>
      <c r="BB32" s="654"/>
      <c r="BC32" s="654"/>
      <c r="BD32" s="654"/>
      <c r="BE32" s="654"/>
      <c r="BF32" s="655"/>
      <c r="BG32" s="713">
        <v>99.7</v>
      </c>
      <c r="BH32" s="683"/>
      <c r="BI32" s="683"/>
      <c r="BJ32" s="683"/>
      <c r="BK32" s="683"/>
      <c r="BL32" s="683"/>
      <c r="BM32" s="662">
        <v>99.2</v>
      </c>
      <c r="BN32" s="683"/>
      <c r="BO32" s="683"/>
      <c r="BP32" s="683"/>
      <c r="BQ32" s="702"/>
      <c r="BR32" s="713">
        <v>99.2</v>
      </c>
      <c r="BS32" s="683"/>
      <c r="BT32" s="683"/>
      <c r="BU32" s="683"/>
      <c r="BV32" s="683"/>
      <c r="BW32" s="683"/>
      <c r="BX32" s="662">
        <v>98.3</v>
      </c>
      <c r="BY32" s="683"/>
      <c r="BZ32" s="683"/>
      <c r="CA32" s="683"/>
      <c r="CB32" s="702"/>
      <c r="CD32" s="698"/>
      <c r="CE32" s="699"/>
      <c r="CF32" s="653" t="s">
        <v>316</v>
      </c>
      <c r="CG32" s="654"/>
      <c r="CH32" s="654"/>
      <c r="CI32" s="654"/>
      <c r="CJ32" s="654"/>
      <c r="CK32" s="654"/>
      <c r="CL32" s="654"/>
      <c r="CM32" s="654"/>
      <c r="CN32" s="654"/>
      <c r="CO32" s="654"/>
      <c r="CP32" s="654"/>
      <c r="CQ32" s="655"/>
      <c r="CR32" s="656">
        <v>6</v>
      </c>
      <c r="CS32" s="657"/>
      <c r="CT32" s="657"/>
      <c r="CU32" s="657"/>
      <c r="CV32" s="657"/>
      <c r="CW32" s="657"/>
      <c r="CX32" s="657"/>
      <c r="CY32" s="658"/>
      <c r="CZ32" s="661">
        <v>0</v>
      </c>
      <c r="DA32" s="685"/>
      <c r="DB32" s="685"/>
      <c r="DC32" s="691"/>
      <c r="DD32" s="665">
        <v>6</v>
      </c>
      <c r="DE32" s="657"/>
      <c r="DF32" s="657"/>
      <c r="DG32" s="657"/>
      <c r="DH32" s="657"/>
      <c r="DI32" s="657"/>
      <c r="DJ32" s="657"/>
      <c r="DK32" s="658"/>
      <c r="DL32" s="665">
        <v>6</v>
      </c>
      <c r="DM32" s="657"/>
      <c r="DN32" s="657"/>
      <c r="DO32" s="657"/>
      <c r="DP32" s="657"/>
      <c r="DQ32" s="657"/>
      <c r="DR32" s="657"/>
      <c r="DS32" s="657"/>
      <c r="DT32" s="657"/>
      <c r="DU32" s="657"/>
      <c r="DV32" s="658"/>
      <c r="DW32" s="661">
        <v>0</v>
      </c>
      <c r="DX32" s="685"/>
      <c r="DY32" s="685"/>
      <c r="DZ32" s="685"/>
      <c r="EA32" s="685"/>
      <c r="EB32" s="685"/>
      <c r="EC32" s="686"/>
    </row>
    <row r="33" spans="2:133" ht="11.25" customHeight="1" x14ac:dyDescent="0.15">
      <c r="B33" s="687" t="s">
        <v>317</v>
      </c>
      <c r="C33" s="688"/>
      <c r="D33" s="688"/>
      <c r="E33" s="688"/>
      <c r="F33" s="688"/>
      <c r="G33" s="688"/>
      <c r="H33" s="688"/>
      <c r="I33" s="688"/>
      <c r="J33" s="688"/>
      <c r="K33" s="688"/>
      <c r="L33" s="688"/>
      <c r="M33" s="688"/>
      <c r="N33" s="688"/>
      <c r="O33" s="688"/>
      <c r="P33" s="688"/>
      <c r="Q33" s="689"/>
      <c r="R33" s="656" t="s">
        <v>128</v>
      </c>
      <c r="S33" s="657"/>
      <c r="T33" s="657"/>
      <c r="U33" s="657"/>
      <c r="V33" s="657"/>
      <c r="W33" s="657"/>
      <c r="X33" s="657"/>
      <c r="Y33" s="658"/>
      <c r="Z33" s="659" t="s">
        <v>128</v>
      </c>
      <c r="AA33" s="659"/>
      <c r="AB33" s="659"/>
      <c r="AC33" s="659"/>
      <c r="AD33" s="660" t="s">
        <v>128</v>
      </c>
      <c r="AE33" s="660"/>
      <c r="AF33" s="660"/>
      <c r="AG33" s="660"/>
      <c r="AH33" s="660"/>
      <c r="AI33" s="660"/>
      <c r="AJ33" s="660"/>
      <c r="AK33" s="660"/>
      <c r="AL33" s="661" t="s">
        <v>128</v>
      </c>
      <c r="AM33" s="662"/>
      <c r="AN33" s="662"/>
      <c r="AO33" s="663"/>
      <c r="AP33" s="708"/>
      <c r="AQ33" s="709"/>
      <c r="AR33" s="709"/>
      <c r="AS33" s="709"/>
      <c r="AT33" s="712"/>
      <c r="AU33" s="356"/>
      <c r="AV33" s="356"/>
      <c r="AW33" s="356"/>
      <c r="AX33" s="674" t="s">
        <v>318</v>
      </c>
      <c r="AY33" s="675"/>
      <c r="AZ33" s="675"/>
      <c r="BA33" s="675"/>
      <c r="BB33" s="675"/>
      <c r="BC33" s="675"/>
      <c r="BD33" s="675"/>
      <c r="BE33" s="675"/>
      <c r="BF33" s="676"/>
      <c r="BG33" s="714">
        <v>99.6</v>
      </c>
      <c r="BH33" s="715"/>
      <c r="BI33" s="715"/>
      <c r="BJ33" s="715"/>
      <c r="BK33" s="715"/>
      <c r="BL33" s="715"/>
      <c r="BM33" s="716">
        <v>98.6</v>
      </c>
      <c r="BN33" s="715"/>
      <c r="BO33" s="715"/>
      <c r="BP33" s="715"/>
      <c r="BQ33" s="717"/>
      <c r="BR33" s="714">
        <v>99.4</v>
      </c>
      <c r="BS33" s="715"/>
      <c r="BT33" s="715"/>
      <c r="BU33" s="715"/>
      <c r="BV33" s="715"/>
      <c r="BW33" s="715"/>
      <c r="BX33" s="716">
        <v>97.8</v>
      </c>
      <c r="BY33" s="715"/>
      <c r="BZ33" s="715"/>
      <c r="CA33" s="715"/>
      <c r="CB33" s="717"/>
      <c r="CD33" s="653" t="s">
        <v>319</v>
      </c>
      <c r="CE33" s="654"/>
      <c r="CF33" s="654"/>
      <c r="CG33" s="654"/>
      <c r="CH33" s="654"/>
      <c r="CI33" s="654"/>
      <c r="CJ33" s="654"/>
      <c r="CK33" s="654"/>
      <c r="CL33" s="654"/>
      <c r="CM33" s="654"/>
      <c r="CN33" s="654"/>
      <c r="CO33" s="654"/>
      <c r="CP33" s="654"/>
      <c r="CQ33" s="655"/>
      <c r="CR33" s="656">
        <v>20812149</v>
      </c>
      <c r="CS33" s="683"/>
      <c r="CT33" s="683"/>
      <c r="CU33" s="683"/>
      <c r="CV33" s="683"/>
      <c r="CW33" s="683"/>
      <c r="CX33" s="683"/>
      <c r="CY33" s="684"/>
      <c r="CZ33" s="661">
        <v>47.2</v>
      </c>
      <c r="DA33" s="685"/>
      <c r="DB33" s="685"/>
      <c r="DC33" s="691"/>
      <c r="DD33" s="665">
        <v>11724549</v>
      </c>
      <c r="DE33" s="683"/>
      <c r="DF33" s="683"/>
      <c r="DG33" s="683"/>
      <c r="DH33" s="683"/>
      <c r="DI33" s="683"/>
      <c r="DJ33" s="683"/>
      <c r="DK33" s="684"/>
      <c r="DL33" s="665">
        <v>8355882</v>
      </c>
      <c r="DM33" s="683"/>
      <c r="DN33" s="683"/>
      <c r="DO33" s="683"/>
      <c r="DP33" s="683"/>
      <c r="DQ33" s="683"/>
      <c r="DR33" s="683"/>
      <c r="DS33" s="683"/>
      <c r="DT33" s="683"/>
      <c r="DU33" s="683"/>
      <c r="DV33" s="684"/>
      <c r="DW33" s="661">
        <v>37.200000000000003</v>
      </c>
      <c r="DX33" s="685"/>
      <c r="DY33" s="685"/>
      <c r="DZ33" s="685"/>
      <c r="EA33" s="685"/>
      <c r="EB33" s="685"/>
      <c r="EC33" s="686"/>
    </row>
    <row r="34" spans="2:133" ht="11.25" customHeight="1" x14ac:dyDescent="0.15">
      <c r="B34" s="653" t="s">
        <v>320</v>
      </c>
      <c r="C34" s="654"/>
      <c r="D34" s="654"/>
      <c r="E34" s="654"/>
      <c r="F34" s="654"/>
      <c r="G34" s="654"/>
      <c r="H34" s="654"/>
      <c r="I34" s="654"/>
      <c r="J34" s="654"/>
      <c r="K34" s="654"/>
      <c r="L34" s="654"/>
      <c r="M34" s="654"/>
      <c r="N34" s="654"/>
      <c r="O34" s="654"/>
      <c r="P34" s="654"/>
      <c r="Q34" s="655"/>
      <c r="R34" s="656">
        <v>2501484</v>
      </c>
      <c r="S34" s="657"/>
      <c r="T34" s="657"/>
      <c r="U34" s="657"/>
      <c r="V34" s="657"/>
      <c r="W34" s="657"/>
      <c r="X34" s="657"/>
      <c r="Y34" s="658"/>
      <c r="Z34" s="659">
        <v>5.5</v>
      </c>
      <c r="AA34" s="659"/>
      <c r="AB34" s="659"/>
      <c r="AC34" s="659"/>
      <c r="AD34" s="660" t="s">
        <v>128</v>
      </c>
      <c r="AE34" s="660"/>
      <c r="AF34" s="660"/>
      <c r="AG34" s="660"/>
      <c r="AH34" s="660"/>
      <c r="AI34" s="660"/>
      <c r="AJ34" s="660"/>
      <c r="AK34" s="660"/>
      <c r="AL34" s="661" t="s">
        <v>128</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321</v>
      </c>
      <c r="CE34" s="654"/>
      <c r="CF34" s="654"/>
      <c r="CG34" s="654"/>
      <c r="CH34" s="654"/>
      <c r="CI34" s="654"/>
      <c r="CJ34" s="654"/>
      <c r="CK34" s="654"/>
      <c r="CL34" s="654"/>
      <c r="CM34" s="654"/>
      <c r="CN34" s="654"/>
      <c r="CO34" s="654"/>
      <c r="CP34" s="654"/>
      <c r="CQ34" s="655"/>
      <c r="CR34" s="656">
        <v>6157281</v>
      </c>
      <c r="CS34" s="657"/>
      <c r="CT34" s="657"/>
      <c r="CU34" s="657"/>
      <c r="CV34" s="657"/>
      <c r="CW34" s="657"/>
      <c r="CX34" s="657"/>
      <c r="CY34" s="658"/>
      <c r="CZ34" s="661">
        <v>14</v>
      </c>
      <c r="DA34" s="685"/>
      <c r="DB34" s="685"/>
      <c r="DC34" s="691"/>
      <c r="DD34" s="665">
        <v>2906977</v>
      </c>
      <c r="DE34" s="657"/>
      <c r="DF34" s="657"/>
      <c r="DG34" s="657"/>
      <c r="DH34" s="657"/>
      <c r="DI34" s="657"/>
      <c r="DJ34" s="657"/>
      <c r="DK34" s="658"/>
      <c r="DL34" s="665">
        <v>1769350</v>
      </c>
      <c r="DM34" s="657"/>
      <c r="DN34" s="657"/>
      <c r="DO34" s="657"/>
      <c r="DP34" s="657"/>
      <c r="DQ34" s="657"/>
      <c r="DR34" s="657"/>
      <c r="DS34" s="657"/>
      <c r="DT34" s="657"/>
      <c r="DU34" s="657"/>
      <c r="DV34" s="658"/>
      <c r="DW34" s="661">
        <v>7.9</v>
      </c>
      <c r="DX34" s="685"/>
      <c r="DY34" s="685"/>
      <c r="DZ34" s="685"/>
      <c r="EA34" s="685"/>
      <c r="EB34" s="685"/>
      <c r="EC34" s="686"/>
    </row>
    <row r="35" spans="2:133" ht="11.25" customHeight="1" x14ac:dyDescent="0.15">
      <c r="B35" s="653" t="s">
        <v>322</v>
      </c>
      <c r="C35" s="654"/>
      <c r="D35" s="654"/>
      <c r="E35" s="654"/>
      <c r="F35" s="654"/>
      <c r="G35" s="654"/>
      <c r="H35" s="654"/>
      <c r="I35" s="654"/>
      <c r="J35" s="654"/>
      <c r="K35" s="654"/>
      <c r="L35" s="654"/>
      <c r="M35" s="654"/>
      <c r="N35" s="654"/>
      <c r="O35" s="654"/>
      <c r="P35" s="654"/>
      <c r="Q35" s="655"/>
      <c r="R35" s="656">
        <v>654208</v>
      </c>
      <c r="S35" s="657"/>
      <c r="T35" s="657"/>
      <c r="U35" s="657"/>
      <c r="V35" s="657"/>
      <c r="W35" s="657"/>
      <c r="X35" s="657"/>
      <c r="Y35" s="658"/>
      <c r="Z35" s="659">
        <v>1.4</v>
      </c>
      <c r="AA35" s="659"/>
      <c r="AB35" s="659"/>
      <c r="AC35" s="659"/>
      <c r="AD35" s="660">
        <v>25916</v>
      </c>
      <c r="AE35" s="660"/>
      <c r="AF35" s="660"/>
      <c r="AG35" s="660"/>
      <c r="AH35" s="660"/>
      <c r="AI35" s="660"/>
      <c r="AJ35" s="660"/>
      <c r="AK35" s="660"/>
      <c r="AL35" s="661">
        <v>0.1</v>
      </c>
      <c r="AM35" s="662"/>
      <c r="AN35" s="662"/>
      <c r="AO35" s="663"/>
      <c r="AP35" s="216"/>
      <c r="AQ35" s="638" t="s">
        <v>323</v>
      </c>
      <c r="AR35" s="639"/>
      <c r="AS35" s="639"/>
      <c r="AT35" s="639"/>
      <c r="AU35" s="639"/>
      <c r="AV35" s="639"/>
      <c r="AW35" s="639"/>
      <c r="AX35" s="639"/>
      <c r="AY35" s="639"/>
      <c r="AZ35" s="639"/>
      <c r="BA35" s="639"/>
      <c r="BB35" s="639"/>
      <c r="BC35" s="639"/>
      <c r="BD35" s="639"/>
      <c r="BE35" s="639"/>
      <c r="BF35" s="640"/>
      <c r="BG35" s="638" t="s">
        <v>324</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325</v>
      </c>
      <c r="CE35" s="654"/>
      <c r="CF35" s="654"/>
      <c r="CG35" s="654"/>
      <c r="CH35" s="654"/>
      <c r="CI35" s="654"/>
      <c r="CJ35" s="654"/>
      <c r="CK35" s="654"/>
      <c r="CL35" s="654"/>
      <c r="CM35" s="654"/>
      <c r="CN35" s="654"/>
      <c r="CO35" s="654"/>
      <c r="CP35" s="654"/>
      <c r="CQ35" s="655"/>
      <c r="CR35" s="656">
        <v>215621</v>
      </c>
      <c r="CS35" s="683"/>
      <c r="CT35" s="683"/>
      <c r="CU35" s="683"/>
      <c r="CV35" s="683"/>
      <c r="CW35" s="683"/>
      <c r="CX35" s="683"/>
      <c r="CY35" s="684"/>
      <c r="CZ35" s="661">
        <v>0.5</v>
      </c>
      <c r="DA35" s="685"/>
      <c r="DB35" s="685"/>
      <c r="DC35" s="691"/>
      <c r="DD35" s="665">
        <v>208887</v>
      </c>
      <c r="DE35" s="683"/>
      <c r="DF35" s="683"/>
      <c r="DG35" s="683"/>
      <c r="DH35" s="683"/>
      <c r="DI35" s="683"/>
      <c r="DJ35" s="683"/>
      <c r="DK35" s="684"/>
      <c r="DL35" s="665">
        <v>138260</v>
      </c>
      <c r="DM35" s="683"/>
      <c r="DN35" s="683"/>
      <c r="DO35" s="683"/>
      <c r="DP35" s="683"/>
      <c r="DQ35" s="683"/>
      <c r="DR35" s="683"/>
      <c r="DS35" s="683"/>
      <c r="DT35" s="683"/>
      <c r="DU35" s="683"/>
      <c r="DV35" s="684"/>
      <c r="DW35" s="661">
        <v>0.6</v>
      </c>
      <c r="DX35" s="685"/>
      <c r="DY35" s="685"/>
      <c r="DZ35" s="685"/>
      <c r="EA35" s="685"/>
      <c r="EB35" s="685"/>
      <c r="EC35" s="686"/>
    </row>
    <row r="36" spans="2:133" ht="11.25" customHeight="1" x14ac:dyDescent="0.15">
      <c r="B36" s="653" t="s">
        <v>326</v>
      </c>
      <c r="C36" s="654"/>
      <c r="D36" s="654"/>
      <c r="E36" s="654"/>
      <c r="F36" s="654"/>
      <c r="G36" s="654"/>
      <c r="H36" s="654"/>
      <c r="I36" s="654"/>
      <c r="J36" s="654"/>
      <c r="K36" s="654"/>
      <c r="L36" s="654"/>
      <c r="M36" s="654"/>
      <c r="N36" s="654"/>
      <c r="O36" s="654"/>
      <c r="P36" s="654"/>
      <c r="Q36" s="655"/>
      <c r="R36" s="656">
        <v>2517340</v>
      </c>
      <c r="S36" s="657"/>
      <c r="T36" s="657"/>
      <c r="U36" s="657"/>
      <c r="V36" s="657"/>
      <c r="W36" s="657"/>
      <c r="X36" s="657"/>
      <c r="Y36" s="658"/>
      <c r="Z36" s="659">
        <v>5.5</v>
      </c>
      <c r="AA36" s="659"/>
      <c r="AB36" s="659"/>
      <c r="AC36" s="659"/>
      <c r="AD36" s="660" t="s">
        <v>128</v>
      </c>
      <c r="AE36" s="660"/>
      <c r="AF36" s="660"/>
      <c r="AG36" s="660"/>
      <c r="AH36" s="660"/>
      <c r="AI36" s="660"/>
      <c r="AJ36" s="660"/>
      <c r="AK36" s="660"/>
      <c r="AL36" s="661" t="s">
        <v>128</v>
      </c>
      <c r="AM36" s="662"/>
      <c r="AN36" s="662"/>
      <c r="AO36" s="663"/>
      <c r="AP36" s="216"/>
      <c r="AQ36" s="718" t="s">
        <v>327</v>
      </c>
      <c r="AR36" s="719"/>
      <c r="AS36" s="719"/>
      <c r="AT36" s="719"/>
      <c r="AU36" s="719"/>
      <c r="AV36" s="719"/>
      <c r="AW36" s="719"/>
      <c r="AX36" s="719"/>
      <c r="AY36" s="720"/>
      <c r="AZ36" s="645">
        <v>4296431</v>
      </c>
      <c r="BA36" s="646"/>
      <c r="BB36" s="646"/>
      <c r="BC36" s="646"/>
      <c r="BD36" s="646"/>
      <c r="BE36" s="646"/>
      <c r="BF36" s="721"/>
      <c r="BG36" s="642" t="s">
        <v>328</v>
      </c>
      <c r="BH36" s="643"/>
      <c r="BI36" s="643"/>
      <c r="BJ36" s="643"/>
      <c r="BK36" s="643"/>
      <c r="BL36" s="643"/>
      <c r="BM36" s="643"/>
      <c r="BN36" s="643"/>
      <c r="BO36" s="643"/>
      <c r="BP36" s="643"/>
      <c r="BQ36" s="643"/>
      <c r="BR36" s="643"/>
      <c r="BS36" s="643"/>
      <c r="BT36" s="643"/>
      <c r="BU36" s="644"/>
      <c r="BV36" s="645">
        <v>84896</v>
      </c>
      <c r="BW36" s="646"/>
      <c r="BX36" s="646"/>
      <c r="BY36" s="646"/>
      <c r="BZ36" s="646"/>
      <c r="CA36" s="646"/>
      <c r="CB36" s="721"/>
      <c r="CD36" s="653" t="s">
        <v>329</v>
      </c>
      <c r="CE36" s="654"/>
      <c r="CF36" s="654"/>
      <c r="CG36" s="654"/>
      <c r="CH36" s="654"/>
      <c r="CI36" s="654"/>
      <c r="CJ36" s="654"/>
      <c r="CK36" s="654"/>
      <c r="CL36" s="654"/>
      <c r="CM36" s="654"/>
      <c r="CN36" s="654"/>
      <c r="CO36" s="654"/>
      <c r="CP36" s="654"/>
      <c r="CQ36" s="655"/>
      <c r="CR36" s="656">
        <v>6636759</v>
      </c>
      <c r="CS36" s="657"/>
      <c r="CT36" s="657"/>
      <c r="CU36" s="657"/>
      <c r="CV36" s="657"/>
      <c r="CW36" s="657"/>
      <c r="CX36" s="657"/>
      <c r="CY36" s="658"/>
      <c r="CZ36" s="661">
        <v>15</v>
      </c>
      <c r="DA36" s="685"/>
      <c r="DB36" s="685"/>
      <c r="DC36" s="691"/>
      <c r="DD36" s="665">
        <v>5231090</v>
      </c>
      <c r="DE36" s="657"/>
      <c r="DF36" s="657"/>
      <c r="DG36" s="657"/>
      <c r="DH36" s="657"/>
      <c r="DI36" s="657"/>
      <c r="DJ36" s="657"/>
      <c r="DK36" s="658"/>
      <c r="DL36" s="665">
        <v>4559561</v>
      </c>
      <c r="DM36" s="657"/>
      <c r="DN36" s="657"/>
      <c r="DO36" s="657"/>
      <c r="DP36" s="657"/>
      <c r="DQ36" s="657"/>
      <c r="DR36" s="657"/>
      <c r="DS36" s="657"/>
      <c r="DT36" s="657"/>
      <c r="DU36" s="657"/>
      <c r="DV36" s="658"/>
      <c r="DW36" s="661">
        <v>20.3</v>
      </c>
      <c r="DX36" s="685"/>
      <c r="DY36" s="685"/>
      <c r="DZ36" s="685"/>
      <c r="EA36" s="685"/>
      <c r="EB36" s="685"/>
      <c r="EC36" s="686"/>
    </row>
    <row r="37" spans="2:133" ht="11.25" customHeight="1" x14ac:dyDescent="0.15">
      <c r="B37" s="653" t="s">
        <v>330</v>
      </c>
      <c r="C37" s="654"/>
      <c r="D37" s="654"/>
      <c r="E37" s="654"/>
      <c r="F37" s="654"/>
      <c r="G37" s="654"/>
      <c r="H37" s="654"/>
      <c r="I37" s="654"/>
      <c r="J37" s="654"/>
      <c r="K37" s="654"/>
      <c r="L37" s="654"/>
      <c r="M37" s="654"/>
      <c r="N37" s="654"/>
      <c r="O37" s="654"/>
      <c r="P37" s="654"/>
      <c r="Q37" s="655"/>
      <c r="R37" s="656">
        <v>2257112</v>
      </c>
      <c r="S37" s="657"/>
      <c r="T37" s="657"/>
      <c r="U37" s="657"/>
      <c r="V37" s="657"/>
      <c r="W37" s="657"/>
      <c r="X37" s="657"/>
      <c r="Y37" s="658"/>
      <c r="Z37" s="659">
        <v>5</v>
      </c>
      <c r="AA37" s="659"/>
      <c r="AB37" s="659"/>
      <c r="AC37" s="659"/>
      <c r="AD37" s="660" t="s">
        <v>128</v>
      </c>
      <c r="AE37" s="660"/>
      <c r="AF37" s="660"/>
      <c r="AG37" s="660"/>
      <c r="AH37" s="660"/>
      <c r="AI37" s="660"/>
      <c r="AJ37" s="660"/>
      <c r="AK37" s="660"/>
      <c r="AL37" s="661" t="s">
        <v>128</v>
      </c>
      <c r="AM37" s="662"/>
      <c r="AN37" s="662"/>
      <c r="AO37" s="663"/>
      <c r="AQ37" s="722" t="s">
        <v>331</v>
      </c>
      <c r="AR37" s="723"/>
      <c r="AS37" s="723"/>
      <c r="AT37" s="723"/>
      <c r="AU37" s="723"/>
      <c r="AV37" s="723"/>
      <c r="AW37" s="723"/>
      <c r="AX37" s="723"/>
      <c r="AY37" s="724"/>
      <c r="AZ37" s="656">
        <v>1664855</v>
      </c>
      <c r="BA37" s="657"/>
      <c r="BB37" s="657"/>
      <c r="BC37" s="657"/>
      <c r="BD37" s="683"/>
      <c r="BE37" s="683"/>
      <c r="BF37" s="702"/>
      <c r="BG37" s="653" t="s">
        <v>332</v>
      </c>
      <c r="BH37" s="654"/>
      <c r="BI37" s="654"/>
      <c r="BJ37" s="654"/>
      <c r="BK37" s="654"/>
      <c r="BL37" s="654"/>
      <c r="BM37" s="654"/>
      <c r="BN37" s="654"/>
      <c r="BO37" s="654"/>
      <c r="BP37" s="654"/>
      <c r="BQ37" s="654"/>
      <c r="BR37" s="654"/>
      <c r="BS37" s="654"/>
      <c r="BT37" s="654"/>
      <c r="BU37" s="655"/>
      <c r="BV37" s="656">
        <v>-26045</v>
      </c>
      <c r="BW37" s="657"/>
      <c r="BX37" s="657"/>
      <c r="BY37" s="657"/>
      <c r="BZ37" s="657"/>
      <c r="CA37" s="657"/>
      <c r="CB37" s="666"/>
      <c r="CD37" s="653" t="s">
        <v>333</v>
      </c>
      <c r="CE37" s="654"/>
      <c r="CF37" s="654"/>
      <c r="CG37" s="654"/>
      <c r="CH37" s="654"/>
      <c r="CI37" s="654"/>
      <c r="CJ37" s="654"/>
      <c r="CK37" s="654"/>
      <c r="CL37" s="654"/>
      <c r="CM37" s="654"/>
      <c r="CN37" s="654"/>
      <c r="CO37" s="654"/>
      <c r="CP37" s="654"/>
      <c r="CQ37" s="655"/>
      <c r="CR37" s="656">
        <v>2700141</v>
      </c>
      <c r="CS37" s="683"/>
      <c r="CT37" s="683"/>
      <c r="CU37" s="683"/>
      <c r="CV37" s="683"/>
      <c r="CW37" s="683"/>
      <c r="CX37" s="683"/>
      <c r="CY37" s="684"/>
      <c r="CZ37" s="661">
        <v>6.1</v>
      </c>
      <c r="DA37" s="685"/>
      <c r="DB37" s="685"/>
      <c r="DC37" s="691"/>
      <c r="DD37" s="665">
        <v>2548984</v>
      </c>
      <c r="DE37" s="683"/>
      <c r="DF37" s="683"/>
      <c r="DG37" s="683"/>
      <c r="DH37" s="683"/>
      <c r="DI37" s="683"/>
      <c r="DJ37" s="683"/>
      <c r="DK37" s="684"/>
      <c r="DL37" s="665">
        <v>2524351</v>
      </c>
      <c r="DM37" s="683"/>
      <c r="DN37" s="683"/>
      <c r="DO37" s="683"/>
      <c r="DP37" s="683"/>
      <c r="DQ37" s="683"/>
      <c r="DR37" s="683"/>
      <c r="DS37" s="683"/>
      <c r="DT37" s="683"/>
      <c r="DU37" s="683"/>
      <c r="DV37" s="684"/>
      <c r="DW37" s="661">
        <v>11.2</v>
      </c>
      <c r="DX37" s="685"/>
      <c r="DY37" s="685"/>
      <c r="DZ37" s="685"/>
      <c r="EA37" s="685"/>
      <c r="EB37" s="685"/>
      <c r="EC37" s="686"/>
    </row>
    <row r="38" spans="2:133" ht="11.25" customHeight="1" x14ac:dyDescent="0.15">
      <c r="B38" s="653" t="s">
        <v>334</v>
      </c>
      <c r="C38" s="654"/>
      <c r="D38" s="654"/>
      <c r="E38" s="654"/>
      <c r="F38" s="654"/>
      <c r="G38" s="654"/>
      <c r="H38" s="654"/>
      <c r="I38" s="654"/>
      <c r="J38" s="654"/>
      <c r="K38" s="654"/>
      <c r="L38" s="654"/>
      <c r="M38" s="654"/>
      <c r="N38" s="654"/>
      <c r="O38" s="654"/>
      <c r="P38" s="654"/>
      <c r="Q38" s="655"/>
      <c r="R38" s="656">
        <v>1148626</v>
      </c>
      <c r="S38" s="657"/>
      <c r="T38" s="657"/>
      <c r="U38" s="657"/>
      <c r="V38" s="657"/>
      <c r="W38" s="657"/>
      <c r="X38" s="657"/>
      <c r="Y38" s="658"/>
      <c r="Z38" s="659">
        <v>2.5</v>
      </c>
      <c r="AA38" s="659"/>
      <c r="AB38" s="659"/>
      <c r="AC38" s="659"/>
      <c r="AD38" s="660" t="s">
        <v>128</v>
      </c>
      <c r="AE38" s="660"/>
      <c r="AF38" s="660"/>
      <c r="AG38" s="660"/>
      <c r="AH38" s="660"/>
      <c r="AI38" s="660"/>
      <c r="AJ38" s="660"/>
      <c r="AK38" s="660"/>
      <c r="AL38" s="661" t="s">
        <v>128</v>
      </c>
      <c r="AM38" s="662"/>
      <c r="AN38" s="662"/>
      <c r="AO38" s="663"/>
      <c r="AQ38" s="722" t="s">
        <v>335</v>
      </c>
      <c r="AR38" s="723"/>
      <c r="AS38" s="723"/>
      <c r="AT38" s="723"/>
      <c r="AU38" s="723"/>
      <c r="AV38" s="723"/>
      <c r="AW38" s="723"/>
      <c r="AX38" s="723"/>
      <c r="AY38" s="724"/>
      <c r="AZ38" s="656">
        <v>135608</v>
      </c>
      <c r="BA38" s="657"/>
      <c r="BB38" s="657"/>
      <c r="BC38" s="657"/>
      <c r="BD38" s="683"/>
      <c r="BE38" s="683"/>
      <c r="BF38" s="702"/>
      <c r="BG38" s="653" t="s">
        <v>336</v>
      </c>
      <c r="BH38" s="654"/>
      <c r="BI38" s="654"/>
      <c r="BJ38" s="654"/>
      <c r="BK38" s="654"/>
      <c r="BL38" s="654"/>
      <c r="BM38" s="654"/>
      <c r="BN38" s="654"/>
      <c r="BO38" s="654"/>
      <c r="BP38" s="654"/>
      <c r="BQ38" s="654"/>
      <c r="BR38" s="654"/>
      <c r="BS38" s="654"/>
      <c r="BT38" s="654"/>
      <c r="BU38" s="655"/>
      <c r="BV38" s="656">
        <v>8663</v>
      </c>
      <c r="BW38" s="657"/>
      <c r="BX38" s="657"/>
      <c r="BY38" s="657"/>
      <c r="BZ38" s="657"/>
      <c r="CA38" s="657"/>
      <c r="CB38" s="666"/>
      <c r="CD38" s="653" t="s">
        <v>337</v>
      </c>
      <c r="CE38" s="654"/>
      <c r="CF38" s="654"/>
      <c r="CG38" s="654"/>
      <c r="CH38" s="654"/>
      <c r="CI38" s="654"/>
      <c r="CJ38" s="654"/>
      <c r="CK38" s="654"/>
      <c r="CL38" s="654"/>
      <c r="CM38" s="654"/>
      <c r="CN38" s="654"/>
      <c r="CO38" s="654"/>
      <c r="CP38" s="654"/>
      <c r="CQ38" s="655"/>
      <c r="CR38" s="656">
        <v>2495968</v>
      </c>
      <c r="CS38" s="657"/>
      <c r="CT38" s="657"/>
      <c r="CU38" s="657"/>
      <c r="CV38" s="657"/>
      <c r="CW38" s="657"/>
      <c r="CX38" s="657"/>
      <c r="CY38" s="658"/>
      <c r="CZ38" s="661">
        <v>5.7</v>
      </c>
      <c r="DA38" s="685"/>
      <c r="DB38" s="685"/>
      <c r="DC38" s="691"/>
      <c r="DD38" s="665">
        <v>2026612</v>
      </c>
      <c r="DE38" s="657"/>
      <c r="DF38" s="657"/>
      <c r="DG38" s="657"/>
      <c r="DH38" s="657"/>
      <c r="DI38" s="657"/>
      <c r="DJ38" s="657"/>
      <c r="DK38" s="658"/>
      <c r="DL38" s="665">
        <v>1888711</v>
      </c>
      <c r="DM38" s="657"/>
      <c r="DN38" s="657"/>
      <c r="DO38" s="657"/>
      <c r="DP38" s="657"/>
      <c r="DQ38" s="657"/>
      <c r="DR38" s="657"/>
      <c r="DS38" s="657"/>
      <c r="DT38" s="657"/>
      <c r="DU38" s="657"/>
      <c r="DV38" s="658"/>
      <c r="DW38" s="661">
        <v>8.4</v>
      </c>
      <c r="DX38" s="685"/>
      <c r="DY38" s="685"/>
      <c r="DZ38" s="685"/>
      <c r="EA38" s="685"/>
      <c r="EB38" s="685"/>
      <c r="EC38" s="686"/>
    </row>
    <row r="39" spans="2:133" ht="11.25" customHeight="1" x14ac:dyDescent="0.15">
      <c r="B39" s="653" t="s">
        <v>338</v>
      </c>
      <c r="C39" s="654"/>
      <c r="D39" s="654"/>
      <c r="E39" s="654"/>
      <c r="F39" s="654"/>
      <c r="G39" s="654"/>
      <c r="H39" s="654"/>
      <c r="I39" s="654"/>
      <c r="J39" s="654"/>
      <c r="K39" s="654"/>
      <c r="L39" s="654"/>
      <c r="M39" s="654"/>
      <c r="N39" s="654"/>
      <c r="O39" s="654"/>
      <c r="P39" s="654"/>
      <c r="Q39" s="655"/>
      <c r="R39" s="656">
        <v>2605191</v>
      </c>
      <c r="S39" s="657"/>
      <c r="T39" s="657"/>
      <c r="U39" s="657"/>
      <c r="V39" s="657"/>
      <c r="W39" s="657"/>
      <c r="X39" s="657"/>
      <c r="Y39" s="658"/>
      <c r="Z39" s="659">
        <v>5.7</v>
      </c>
      <c r="AA39" s="659"/>
      <c r="AB39" s="659"/>
      <c r="AC39" s="659"/>
      <c r="AD39" s="660">
        <v>7695</v>
      </c>
      <c r="AE39" s="660"/>
      <c r="AF39" s="660"/>
      <c r="AG39" s="660"/>
      <c r="AH39" s="660"/>
      <c r="AI39" s="660"/>
      <c r="AJ39" s="660"/>
      <c r="AK39" s="660"/>
      <c r="AL39" s="661">
        <v>0</v>
      </c>
      <c r="AM39" s="662"/>
      <c r="AN39" s="662"/>
      <c r="AO39" s="663"/>
      <c r="AQ39" s="722" t="s">
        <v>339</v>
      </c>
      <c r="AR39" s="723"/>
      <c r="AS39" s="723"/>
      <c r="AT39" s="723"/>
      <c r="AU39" s="723"/>
      <c r="AV39" s="723"/>
      <c r="AW39" s="723"/>
      <c r="AX39" s="723"/>
      <c r="AY39" s="724"/>
      <c r="AZ39" s="656">
        <v>5369</v>
      </c>
      <c r="BA39" s="657"/>
      <c r="BB39" s="657"/>
      <c r="BC39" s="657"/>
      <c r="BD39" s="683"/>
      <c r="BE39" s="683"/>
      <c r="BF39" s="702"/>
      <c r="BG39" s="653" t="s">
        <v>340</v>
      </c>
      <c r="BH39" s="654"/>
      <c r="BI39" s="654"/>
      <c r="BJ39" s="654"/>
      <c r="BK39" s="654"/>
      <c r="BL39" s="654"/>
      <c r="BM39" s="654"/>
      <c r="BN39" s="654"/>
      <c r="BO39" s="654"/>
      <c r="BP39" s="654"/>
      <c r="BQ39" s="654"/>
      <c r="BR39" s="654"/>
      <c r="BS39" s="654"/>
      <c r="BT39" s="654"/>
      <c r="BU39" s="655"/>
      <c r="BV39" s="656">
        <v>13228</v>
      </c>
      <c r="BW39" s="657"/>
      <c r="BX39" s="657"/>
      <c r="BY39" s="657"/>
      <c r="BZ39" s="657"/>
      <c r="CA39" s="657"/>
      <c r="CB39" s="666"/>
      <c r="CD39" s="653" t="s">
        <v>341</v>
      </c>
      <c r="CE39" s="654"/>
      <c r="CF39" s="654"/>
      <c r="CG39" s="654"/>
      <c r="CH39" s="654"/>
      <c r="CI39" s="654"/>
      <c r="CJ39" s="654"/>
      <c r="CK39" s="654"/>
      <c r="CL39" s="654"/>
      <c r="CM39" s="654"/>
      <c r="CN39" s="654"/>
      <c r="CO39" s="654"/>
      <c r="CP39" s="654"/>
      <c r="CQ39" s="655"/>
      <c r="CR39" s="656">
        <v>4239142</v>
      </c>
      <c r="CS39" s="683"/>
      <c r="CT39" s="683"/>
      <c r="CU39" s="683"/>
      <c r="CV39" s="683"/>
      <c r="CW39" s="683"/>
      <c r="CX39" s="683"/>
      <c r="CY39" s="684"/>
      <c r="CZ39" s="661">
        <v>9.6</v>
      </c>
      <c r="DA39" s="685"/>
      <c r="DB39" s="685"/>
      <c r="DC39" s="691"/>
      <c r="DD39" s="665">
        <v>1150934</v>
      </c>
      <c r="DE39" s="683"/>
      <c r="DF39" s="683"/>
      <c r="DG39" s="683"/>
      <c r="DH39" s="683"/>
      <c r="DI39" s="683"/>
      <c r="DJ39" s="683"/>
      <c r="DK39" s="684"/>
      <c r="DL39" s="665" t="s">
        <v>128</v>
      </c>
      <c r="DM39" s="683"/>
      <c r="DN39" s="683"/>
      <c r="DO39" s="683"/>
      <c r="DP39" s="683"/>
      <c r="DQ39" s="683"/>
      <c r="DR39" s="683"/>
      <c r="DS39" s="683"/>
      <c r="DT39" s="683"/>
      <c r="DU39" s="683"/>
      <c r="DV39" s="684"/>
      <c r="DW39" s="661" t="s">
        <v>128</v>
      </c>
      <c r="DX39" s="685"/>
      <c r="DY39" s="685"/>
      <c r="DZ39" s="685"/>
      <c r="EA39" s="685"/>
      <c r="EB39" s="685"/>
      <c r="EC39" s="686"/>
    </row>
    <row r="40" spans="2:133" ht="11.25" customHeight="1" x14ac:dyDescent="0.15">
      <c r="B40" s="653" t="s">
        <v>342</v>
      </c>
      <c r="C40" s="654"/>
      <c r="D40" s="654"/>
      <c r="E40" s="654"/>
      <c r="F40" s="654"/>
      <c r="G40" s="654"/>
      <c r="H40" s="654"/>
      <c r="I40" s="654"/>
      <c r="J40" s="654"/>
      <c r="K40" s="654"/>
      <c r="L40" s="654"/>
      <c r="M40" s="654"/>
      <c r="N40" s="654"/>
      <c r="O40" s="654"/>
      <c r="P40" s="654"/>
      <c r="Q40" s="655"/>
      <c r="R40" s="656">
        <v>3562339</v>
      </c>
      <c r="S40" s="657"/>
      <c r="T40" s="657"/>
      <c r="U40" s="657"/>
      <c r="V40" s="657"/>
      <c r="W40" s="657"/>
      <c r="X40" s="657"/>
      <c r="Y40" s="658"/>
      <c r="Z40" s="659">
        <v>7.8</v>
      </c>
      <c r="AA40" s="659"/>
      <c r="AB40" s="659"/>
      <c r="AC40" s="659"/>
      <c r="AD40" s="660" t="s">
        <v>128</v>
      </c>
      <c r="AE40" s="660"/>
      <c r="AF40" s="660"/>
      <c r="AG40" s="660"/>
      <c r="AH40" s="660"/>
      <c r="AI40" s="660"/>
      <c r="AJ40" s="660"/>
      <c r="AK40" s="660"/>
      <c r="AL40" s="661" t="s">
        <v>128</v>
      </c>
      <c r="AM40" s="662"/>
      <c r="AN40" s="662"/>
      <c r="AO40" s="663"/>
      <c r="AQ40" s="722" t="s">
        <v>343</v>
      </c>
      <c r="AR40" s="723"/>
      <c r="AS40" s="723"/>
      <c r="AT40" s="723"/>
      <c r="AU40" s="723"/>
      <c r="AV40" s="723"/>
      <c r="AW40" s="723"/>
      <c r="AX40" s="723"/>
      <c r="AY40" s="724"/>
      <c r="AZ40" s="656">
        <v>2043</v>
      </c>
      <c r="BA40" s="657"/>
      <c r="BB40" s="657"/>
      <c r="BC40" s="657"/>
      <c r="BD40" s="683"/>
      <c r="BE40" s="683"/>
      <c r="BF40" s="702"/>
      <c r="BG40" s="706" t="s">
        <v>344</v>
      </c>
      <c r="BH40" s="707"/>
      <c r="BI40" s="707"/>
      <c r="BJ40" s="707"/>
      <c r="BK40" s="707"/>
      <c r="BL40" s="359"/>
      <c r="BM40" s="654" t="s">
        <v>345</v>
      </c>
      <c r="BN40" s="654"/>
      <c r="BO40" s="654"/>
      <c r="BP40" s="654"/>
      <c r="BQ40" s="654"/>
      <c r="BR40" s="654"/>
      <c r="BS40" s="654"/>
      <c r="BT40" s="654"/>
      <c r="BU40" s="655"/>
      <c r="BV40" s="656">
        <v>101</v>
      </c>
      <c r="BW40" s="657"/>
      <c r="BX40" s="657"/>
      <c r="BY40" s="657"/>
      <c r="BZ40" s="657"/>
      <c r="CA40" s="657"/>
      <c r="CB40" s="666"/>
      <c r="CD40" s="653" t="s">
        <v>346</v>
      </c>
      <c r="CE40" s="654"/>
      <c r="CF40" s="654"/>
      <c r="CG40" s="654"/>
      <c r="CH40" s="654"/>
      <c r="CI40" s="654"/>
      <c r="CJ40" s="654"/>
      <c r="CK40" s="654"/>
      <c r="CL40" s="654"/>
      <c r="CM40" s="654"/>
      <c r="CN40" s="654"/>
      <c r="CO40" s="654"/>
      <c r="CP40" s="654"/>
      <c r="CQ40" s="655"/>
      <c r="CR40" s="656">
        <v>1067378</v>
      </c>
      <c r="CS40" s="657"/>
      <c r="CT40" s="657"/>
      <c r="CU40" s="657"/>
      <c r="CV40" s="657"/>
      <c r="CW40" s="657"/>
      <c r="CX40" s="657"/>
      <c r="CY40" s="658"/>
      <c r="CZ40" s="661">
        <v>2.4</v>
      </c>
      <c r="DA40" s="685"/>
      <c r="DB40" s="685"/>
      <c r="DC40" s="691"/>
      <c r="DD40" s="665">
        <v>200049</v>
      </c>
      <c r="DE40" s="657"/>
      <c r="DF40" s="657"/>
      <c r="DG40" s="657"/>
      <c r="DH40" s="657"/>
      <c r="DI40" s="657"/>
      <c r="DJ40" s="657"/>
      <c r="DK40" s="658"/>
      <c r="DL40" s="665" t="s">
        <v>128</v>
      </c>
      <c r="DM40" s="657"/>
      <c r="DN40" s="657"/>
      <c r="DO40" s="657"/>
      <c r="DP40" s="657"/>
      <c r="DQ40" s="657"/>
      <c r="DR40" s="657"/>
      <c r="DS40" s="657"/>
      <c r="DT40" s="657"/>
      <c r="DU40" s="657"/>
      <c r="DV40" s="658"/>
      <c r="DW40" s="661" t="s">
        <v>128</v>
      </c>
      <c r="DX40" s="685"/>
      <c r="DY40" s="685"/>
      <c r="DZ40" s="685"/>
      <c r="EA40" s="685"/>
      <c r="EB40" s="685"/>
      <c r="EC40" s="686"/>
    </row>
    <row r="41" spans="2:133" ht="11.25" customHeight="1" x14ac:dyDescent="0.15">
      <c r="B41" s="653" t="s">
        <v>347</v>
      </c>
      <c r="C41" s="654"/>
      <c r="D41" s="654"/>
      <c r="E41" s="654"/>
      <c r="F41" s="654"/>
      <c r="G41" s="654"/>
      <c r="H41" s="654"/>
      <c r="I41" s="654"/>
      <c r="J41" s="654"/>
      <c r="K41" s="654"/>
      <c r="L41" s="654"/>
      <c r="M41" s="654"/>
      <c r="N41" s="654"/>
      <c r="O41" s="654"/>
      <c r="P41" s="654"/>
      <c r="Q41" s="655"/>
      <c r="R41" s="656" t="s">
        <v>128</v>
      </c>
      <c r="S41" s="657"/>
      <c r="T41" s="657"/>
      <c r="U41" s="657"/>
      <c r="V41" s="657"/>
      <c r="W41" s="657"/>
      <c r="X41" s="657"/>
      <c r="Y41" s="658"/>
      <c r="Z41" s="659" t="s">
        <v>128</v>
      </c>
      <c r="AA41" s="659"/>
      <c r="AB41" s="659"/>
      <c r="AC41" s="659"/>
      <c r="AD41" s="660" t="s">
        <v>128</v>
      </c>
      <c r="AE41" s="660"/>
      <c r="AF41" s="660"/>
      <c r="AG41" s="660"/>
      <c r="AH41" s="660"/>
      <c r="AI41" s="660"/>
      <c r="AJ41" s="660"/>
      <c r="AK41" s="660"/>
      <c r="AL41" s="661" t="s">
        <v>128</v>
      </c>
      <c r="AM41" s="662"/>
      <c r="AN41" s="662"/>
      <c r="AO41" s="663"/>
      <c r="AQ41" s="722" t="s">
        <v>348</v>
      </c>
      <c r="AR41" s="723"/>
      <c r="AS41" s="723"/>
      <c r="AT41" s="723"/>
      <c r="AU41" s="723"/>
      <c r="AV41" s="723"/>
      <c r="AW41" s="723"/>
      <c r="AX41" s="723"/>
      <c r="AY41" s="724"/>
      <c r="AZ41" s="656">
        <v>611278</v>
      </c>
      <c r="BA41" s="657"/>
      <c r="BB41" s="657"/>
      <c r="BC41" s="657"/>
      <c r="BD41" s="683"/>
      <c r="BE41" s="683"/>
      <c r="BF41" s="702"/>
      <c r="BG41" s="706"/>
      <c r="BH41" s="707"/>
      <c r="BI41" s="707"/>
      <c r="BJ41" s="707"/>
      <c r="BK41" s="707"/>
      <c r="BL41" s="359"/>
      <c r="BM41" s="654" t="s">
        <v>349</v>
      </c>
      <c r="BN41" s="654"/>
      <c r="BO41" s="654"/>
      <c r="BP41" s="654"/>
      <c r="BQ41" s="654"/>
      <c r="BR41" s="654"/>
      <c r="BS41" s="654"/>
      <c r="BT41" s="654"/>
      <c r="BU41" s="655"/>
      <c r="BV41" s="656" t="s">
        <v>128</v>
      </c>
      <c r="BW41" s="657"/>
      <c r="BX41" s="657"/>
      <c r="BY41" s="657"/>
      <c r="BZ41" s="657"/>
      <c r="CA41" s="657"/>
      <c r="CB41" s="666"/>
      <c r="CD41" s="653" t="s">
        <v>350</v>
      </c>
      <c r="CE41" s="654"/>
      <c r="CF41" s="654"/>
      <c r="CG41" s="654"/>
      <c r="CH41" s="654"/>
      <c r="CI41" s="654"/>
      <c r="CJ41" s="654"/>
      <c r="CK41" s="654"/>
      <c r="CL41" s="654"/>
      <c r="CM41" s="654"/>
      <c r="CN41" s="654"/>
      <c r="CO41" s="654"/>
      <c r="CP41" s="654"/>
      <c r="CQ41" s="655"/>
      <c r="CR41" s="656" t="s">
        <v>128</v>
      </c>
      <c r="CS41" s="683"/>
      <c r="CT41" s="683"/>
      <c r="CU41" s="683"/>
      <c r="CV41" s="683"/>
      <c r="CW41" s="683"/>
      <c r="CX41" s="683"/>
      <c r="CY41" s="684"/>
      <c r="CZ41" s="661" t="s">
        <v>128</v>
      </c>
      <c r="DA41" s="685"/>
      <c r="DB41" s="685"/>
      <c r="DC41" s="691"/>
      <c r="DD41" s="665" t="s">
        <v>128</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351</v>
      </c>
      <c r="C42" s="654"/>
      <c r="D42" s="654"/>
      <c r="E42" s="654"/>
      <c r="F42" s="654"/>
      <c r="G42" s="654"/>
      <c r="H42" s="654"/>
      <c r="I42" s="654"/>
      <c r="J42" s="654"/>
      <c r="K42" s="654"/>
      <c r="L42" s="654"/>
      <c r="M42" s="654"/>
      <c r="N42" s="654"/>
      <c r="O42" s="654"/>
      <c r="P42" s="654"/>
      <c r="Q42" s="655"/>
      <c r="R42" s="656" t="s">
        <v>128</v>
      </c>
      <c r="S42" s="657"/>
      <c r="T42" s="657"/>
      <c r="U42" s="657"/>
      <c r="V42" s="657"/>
      <c r="W42" s="657"/>
      <c r="X42" s="657"/>
      <c r="Y42" s="658"/>
      <c r="Z42" s="659" t="s">
        <v>128</v>
      </c>
      <c r="AA42" s="659"/>
      <c r="AB42" s="659"/>
      <c r="AC42" s="659"/>
      <c r="AD42" s="660" t="s">
        <v>128</v>
      </c>
      <c r="AE42" s="660"/>
      <c r="AF42" s="660"/>
      <c r="AG42" s="660"/>
      <c r="AH42" s="660"/>
      <c r="AI42" s="660"/>
      <c r="AJ42" s="660"/>
      <c r="AK42" s="660"/>
      <c r="AL42" s="661" t="s">
        <v>128</v>
      </c>
      <c r="AM42" s="662"/>
      <c r="AN42" s="662"/>
      <c r="AO42" s="663"/>
      <c r="AQ42" s="728" t="s">
        <v>352</v>
      </c>
      <c r="AR42" s="729"/>
      <c r="AS42" s="729"/>
      <c r="AT42" s="729"/>
      <c r="AU42" s="729"/>
      <c r="AV42" s="729"/>
      <c r="AW42" s="729"/>
      <c r="AX42" s="729"/>
      <c r="AY42" s="730"/>
      <c r="AZ42" s="734">
        <v>1877278</v>
      </c>
      <c r="BA42" s="735"/>
      <c r="BB42" s="735"/>
      <c r="BC42" s="735"/>
      <c r="BD42" s="715"/>
      <c r="BE42" s="715"/>
      <c r="BF42" s="717"/>
      <c r="BG42" s="708"/>
      <c r="BH42" s="709"/>
      <c r="BI42" s="709"/>
      <c r="BJ42" s="709"/>
      <c r="BK42" s="709"/>
      <c r="BL42" s="357"/>
      <c r="BM42" s="675" t="s">
        <v>353</v>
      </c>
      <c r="BN42" s="675"/>
      <c r="BO42" s="675"/>
      <c r="BP42" s="675"/>
      <c r="BQ42" s="675"/>
      <c r="BR42" s="675"/>
      <c r="BS42" s="675"/>
      <c r="BT42" s="675"/>
      <c r="BU42" s="676"/>
      <c r="BV42" s="734">
        <v>334</v>
      </c>
      <c r="BW42" s="735"/>
      <c r="BX42" s="735"/>
      <c r="BY42" s="735"/>
      <c r="BZ42" s="735"/>
      <c r="CA42" s="735"/>
      <c r="CB42" s="741"/>
      <c r="CD42" s="653" t="s">
        <v>354</v>
      </c>
      <c r="CE42" s="654"/>
      <c r="CF42" s="654"/>
      <c r="CG42" s="654"/>
      <c r="CH42" s="654"/>
      <c r="CI42" s="654"/>
      <c r="CJ42" s="654"/>
      <c r="CK42" s="654"/>
      <c r="CL42" s="654"/>
      <c r="CM42" s="654"/>
      <c r="CN42" s="654"/>
      <c r="CO42" s="654"/>
      <c r="CP42" s="654"/>
      <c r="CQ42" s="655"/>
      <c r="CR42" s="656">
        <v>6674347</v>
      </c>
      <c r="CS42" s="683"/>
      <c r="CT42" s="683"/>
      <c r="CU42" s="683"/>
      <c r="CV42" s="683"/>
      <c r="CW42" s="683"/>
      <c r="CX42" s="683"/>
      <c r="CY42" s="684"/>
      <c r="CZ42" s="661">
        <v>15.1</v>
      </c>
      <c r="DA42" s="685"/>
      <c r="DB42" s="685"/>
      <c r="DC42" s="691"/>
      <c r="DD42" s="665">
        <v>1660264</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355</v>
      </c>
      <c r="C43" s="654"/>
      <c r="D43" s="654"/>
      <c r="E43" s="654"/>
      <c r="F43" s="654"/>
      <c r="G43" s="654"/>
      <c r="H43" s="654"/>
      <c r="I43" s="654"/>
      <c r="J43" s="654"/>
      <c r="K43" s="654"/>
      <c r="L43" s="654"/>
      <c r="M43" s="654"/>
      <c r="N43" s="654"/>
      <c r="O43" s="654"/>
      <c r="P43" s="654"/>
      <c r="Q43" s="655"/>
      <c r="R43" s="656">
        <v>1157839</v>
      </c>
      <c r="S43" s="657"/>
      <c r="T43" s="657"/>
      <c r="U43" s="657"/>
      <c r="V43" s="657"/>
      <c r="W43" s="657"/>
      <c r="X43" s="657"/>
      <c r="Y43" s="658"/>
      <c r="Z43" s="659">
        <v>2.6</v>
      </c>
      <c r="AA43" s="659"/>
      <c r="AB43" s="659"/>
      <c r="AC43" s="659"/>
      <c r="AD43" s="660" t="s">
        <v>128</v>
      </c>
      <c r="AE43" s="660"/>
      <c r="AF43" s="660"/>
      <c r="AG43" s="660"/>
      <c r="AH43" s="660"/>
      <c r="AI43" s="660"/>
      <c r="AJ43" s="660"/>
      <c r="AK43" s="660"/>
      <c r="AL43" s="661" t="s">
        <v>128</v>
      </c>
      <c r="AM43" s="662"/>
      <c r="AN43" s="662"/>
      <c r="AO43" s="663"/>
      <c r="CD43" s="653" t="s">
        <v>356</v>
      </c>
      <c r="CE43" s="654"/>
      <c r="CF43" s="654"/>
      <c r="CG43" s="654"/>
      <c r="CH43" s="654"/>
      <c r="CI43" s="654"/>
      <c r="CJ43" s="654"/>
      <c r="CK43" s="654"/>
      <c r="CL43" s="654"/>
      <c r="CM43" s="654"/>
      <c r="CN43" s="654"/>
      <c r="CO43" s="654"/>
      <c r="CP43" s="654"/>
      <c r="CQ43" s="655"/>
      <c r="CR43" s="656">
        <v>151455</v>
      </c>
      <c r="CS43" s="683"/>
      <c r="CT43" s="683"/>
      <c r="CU43" s="683"/>
      <c r="CV43" s="683"/>
      <c r="CW43" s="683"/>
      <c r="CX43" s="683"/>
      <c r="CY43" s="684"/>
      <c r="CZ43" s="661">
        <v>0.3</v>
      </c>
      <c r="DA43" s="685"/>
      <c r="DB43" s="685"/>
      <c r="DC43" s="691"/>
      <c r="DD43" s="665">
        <v>151455</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357</v>
      </c>
      <c r="C44" s="675"/>
      <c r="D44" s="675"/>
      <c r="E44" s="675"/>
      <c r="F44" s="675"/>
      <c r="G44" s="675"/>
      <c r="H44" s="675"/>
      <c r="I44" s="675"/>
      <c r="J44" s="675"/>
      <c r="K44" s="675"/>
      <c r="L44" s="675"/>
      <c r="M44" s="675"/>
      <c r="N44" s="675"/>
      <c r="O44" s="675"/>
      <c r="P44" s="675"/>
      <c r="Q44" s="676"/>
      <c r="R44" s="734">
        <v>45397563</v>
      </c>
      <c r="S44" s="735"/>
      <c r="T44" s="735"/>
      <c r="U44" s="735"/>
      <c r="V44" s="735"/>
      <c r="W44" s="735"/>
      <c r="X44" s="735"/>
      <c r="Y44" s="736"/>
      <c r="Z44" s="737">
        <v>100</v>
      </c>
      <c r="AA44" s="737"/>
      <c r="AB44" s="737"/>
      <c r="AC44" s="737"/>
      <c r="AD44" s="738">
        <v>21326696</v>
      </c>
      <c r="AE44" s="738"/>
      <c r="AF44" s="738"/>
      <c r="AG44" s="738"/>
      <c r="AH44" s="738"/>
      <c r="AI44" s="738"/>
      <c r="AJ44" s="738"/>
      <c r="AK44" s="738"/>
      <c r="AL44" s="739">
        <v>100</v>
      </c>
      <c r="AM44" s="716"/>
      <c r="AN44" s="716"/>
      <c r="AO44" s="740"/>
      <c r="CD44" s="694" t="s">
        <v>304</v>
      </c>
      <c r="CE44" s="695"/>
      <c r="CF44" s="653" t="s">
        <v>358</v>
      </c>
      <c r="CG44" s="654"/>
      <c r="CH44" s="654"/>
      <c r="CI44" s="654"/>
      <c r="CJ44" s="654"/>
      <c r="CK44" s="654"/>
      <c r="CL44" s="654"/>
      <c r="CM44" s="654"/>
      <c r="CN44" s="654"/>
      <c r="CO44" s="654"/>
      <c r="CP44" s="654"/>
      <c r="CQ44" s="655"/>
      <c r="CR44" s="656">
        <v>6108230</v>
      </c>
      <c r="CS44" s="657"/>
      <c r="CT44" s="657"/>
      <c r="CU44" s="657"/>
      <c r="CV44" s="657"/>
      <c r="CW44" s="657"/>
      <c r="CX44" s="657"/>
      <c r="CY44" s="658"/>
      <c r="CZ44" s="661">
        <v>13.8</v>
      </c>
      <c r="DA44" s="662"/>
      <c r="DB44" s="662"/>
      <c r="DC44" s="668"/>
      <c r="DD44" s="665">
        <v>1576287</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359</v>
      </c>
      <c r="CG45" s="654"/>
      <c r="CH45" s="654"/>
      <c r="CI45" s="654"/>
      <c r="CJ45" s="654"/>
      <c r="CK45" s="654"/>
      <c r="CL45" s="654"/>
      <c r="CM45" s="654"/>
      <c r="CN45" s="654"/>
      <c r="CO45" s="654"/>
      <c r="CP45" s="654"/>
      <c r="CQ45" s="655"/>
      <c r="CR45" s="656">
        <v>2695995</v>
      </c>
      <c r="CS45" s="683"/>
      <c r="CT45" s="683"/>
      <c r="CU45" s="683"/>
      <c r="CV45" s="683"/>
      <c r="CW45" s="683"/>
      <c r="CX45" s="683"/>
      <c r="CY45" s="684"/>
      <c r="CZ45" s="661">
        <v>6.1</v>
      </c>
      <c r="DA45" s="685"/>
      <c r="DB45" s="685"/>
      <c r="DC45" s="691"/>
      <c r="DD45" s="665">
        <v>605890</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360</v>
      </c>
      <c r="CD46" s="696"/>
      <c r="CE46" s="697"/>
      <c r="CF46" s="653" t="s">
        <v>361</v>
      </c>
      <c r="CG46" s="654"/>
      <c r="CH46" s="654"/>
      <c r="CI46" s="654"/>
      <c r="CJ46" s="654"/>
      <c r="CK46" s="654"/>
      <c r="CL46" s="654"/>
      <c r="CM46" s="654"/>
      <c r="CN46" s="654"/>
      <c r="CO46" s="654"/>
      <c r="CP46" s="654"/>
      <c r="CQ46" s="655"/>
      <c r="CR46" s="656">
        <v>3213439</v>
      </c>
      <c r="CS46" s="657"/>
      <c r="CT46" s="657"/>
      <c r="CU46" s="657"/>
      <c r="CV46" s="657"/>
      <c r="CW46" s="657"/>
      <c r="CX46" s="657"/>
      <c r="CY46" s="658"/>
      <c r="CZ46" s="661">
        <v>7.3</v>
      </c>
      <c r="DA46" s="662"/>
      <c r="DB46" s="662"/>
      <c r="DC46" s="668"/>
      <c r="DD46" s="665">
        <v>903463</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362</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363</v>
      </c>
      <c r="CG47" s="654"/>
      <c r="CH47" s="654"/>
      <c r="CI47" s="654"/>
      <c r="CJ47" s="654"/>
      <c r="CK47" s="654"/>
      <c r="CL47" s="654"/>
      <c r="CM47" s="654"/>
      <c r="CN47" s="654"/>
      <c r="CO47" s="654"/>
      <c r="CP47" s="654"/>
      <c r="CQ47" s="655"/>
      <c r="CR47" s="656">
        <v>566117</v>
      </c>
      <c r="CS47" s="683"/>
      <c r="CT47" s="683"/>
      <c r="CU47" s="683"/>
      <c r="CV47" s="683"/>
      <c r="CW47" s="683"/>
      <c r="CX47" s="683"/>
      <c r="CY47" s="684"/>
      <c r="CZ47" s="661">
        <v>1.3</v>
      </c>
      <c r="DA47" s="685"/>
      <c r="DB47" s="685"/>
      <c r="DC47" s="691"/>
      <c r="DD47" s="665">
        <v>83977</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364</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365</v>
      </c>
      <c r="CG48" s="654"/>
      <c r="CH48" s="654"/>
      <c r="CI48" s="654"/>
      <c r="CJ48" s="654"/>
      <c r="CK48" s="654"/>
      <c r="CL48" s="654"/>
      <c r="CM48" s="654"/>
      <c r="CN48" s="654"/>
      <c r="CO48" s="654"/>
      <c r="CP48" s="654"/>
      <c r="CQ48" s="655"/>
      <c r="CR48" s="656" t="s">
        <v>128</v>
      </c>
      <c r="CS48" s="657"/>
      <c r="CT48" s="657"/>
      <c r="CU48" s="657"/>
      <c r="CV48" s="657"/>
      <c r="CW48" s="657"/>
      <c r="CX48" s="657"/>
      <c r="CY48" s="658"/>
      <c r="CZ48" s="661" t="s">
        <v>128</v>
      </c>
      <c r="DA48" s="662"/>
      <c r="DB48" s="662"/>
      <c r="DC48" s="668"/>
      <c r="DD48" s="665" t="s">
        <v>128</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366</v>
      </c>
      <c r="CE49" s="675"/>
      <c r="CF49" s="675"/>
      <c r="CG49" s="675"/>
      <c r="CH49" s="675"/>
      <c r="CI49" s="675"/>
      <c r="CJ49" s="675"/>
      <c r="CK49" s="675"/>
      <c r="CL49" s="675"/>
      <c r="CM49" s="675"/>
      <c r="CN49" s="675"/>
      <c r="CO49" s="675"/>
      <c r="CP49" s="675"/>
      <c r="CQ49" s="676"/>
      <c r="CR49" s="734">
        <v>44103333</v>
      </c>
      <c r="CS49" s="715"/>
      <c r="CT49" s="715"/>
      <c r="CU49" s="715"/>
      <c r="CV49" s="715"/>
      <c r="CW49" s="715"/>
      <c r="CX49" s="715"/>
      <c r="CY49" s="742"/>
      <c r="CZ49" s="739">
        <v>100</v>
      </c>
      <c r="DA49" s="743"/>
      <c r="DB49" s="743"/>
      <c r="DC49" s="744"/>
      <c r="DD49" s="745">
        <v>24644132</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b8pzSiAcoDRyN8GnXQJcvk4glhQietYsY3CQYBHuV5PD0Ln4WtdUgYDh4R/OT9+WKymevSqUewKzLsgPMUH1fg==" saltValue="ocWmdQDzZOEdNLHlBCm+u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10" zoomScaleNormal="10" zoomScaleSheetLayoutView="70" workbookViewId="0">
      <selection activeCell="A24" sqref="A24:AY2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367</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368</v>
      </c>
      <c r="DK2" s="1124"/>
      <c r="DL2" s="1124"/>
      <c r="DM2" s="1124"/>
      <c r="DN2" s="1124"/>
      <c r="DO2" s="1125"/>
      <c r="DP2" s="219"/>
      <c r="DQ2" s="1123" t="s">
        <v>369</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370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371</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372</v>
      </c>
      <c r="B5" s="1028"/>
      <c r="C5" s="1028"/>
      <c r="D5" s="1028"/>
      <c r="E5" s="1028"/>
      <c r="F5" s="1028"/>
      <c r="G5" s="1028"/>
      <c r="H5" s="1028"/>
      <c r="I5" s="1028"/>
      <c r="J5" s="1028"/>
      <c r="K5" s="1028"/>
      <c r="L5" s="1028"/>
      <c r="M5" s="1028"/>
      <c r="N5" s="1028"/>
      <c r="O5" s="1028"/>
      <c r="P5" s="1029"/>
      <c r="Q5" s="1033" t="s">
        <v>373</v>
      </c>
      <c r="R5" s="1034"/>
      <c r="S5" s="1034"/>
      <c r="T5" s="1034"/>
      <c r="U5" s="1035"/>
      <c r="V5" s="1033" t="s">
        <v>374</v>
      </c>
      <c r="W5" s="1034"/>
      <c r="X5" s="1034"/>
      <c r="Y5" s="1034"/>
      <c r="Z5" s="1035"/>
      <c r="AA5" s="1033" t="s">
        <v>375</v>
      </c>
      <c r="AB5" s="1034"/>
      <c r="AC5" s="1034"/>
      <c r="AD5" s="1034"/>
      <c r="AE5" s="1034"/>
      <c r="AF5" s="1126" t="s">
        <v>376</v>
      </c>
      <c r="AG5" s="1034"/>
      <c r="AH5" s="1034"/>
      <c r="AI5" s="1034"/>
      <c r="AJ5" s="1047"/>
      <c r="AK5" s="1034" t="s">
        <v>377</v>
      </c>
      <c r="AL5" s="1034"/>
      <c r="AM5" s="1034"/>
      <c r="AN5" s="1034"/>
      <c r="AO5" s="1035"/>
      <c r="AP5" s="1033" t="s">
        <v>378</v>
      </c>
      <c r="AQ5" s="1034"/>
      <c r="AR5" s="1034"/>
      <c r="AS5" s="1034"/>
      <c r="AT5" s="1035"/>
      <c r="AU5" s="1033" t="s">
        <v>379</v>
      </c>
      <c r="AV5" s="1034"/>
      <c r="AW5" s="1034"/>
      <c r="AX5" s="1034"/>
      <c r="AY5" s="1047"/>
      <c r="AZ5" s="223"/>
      <c r="BA5" s="223"/>
      <c r="BB5" s="223"/>
      <c r="BC5" s="223"/>
      <c r="BD5" s="223"/>
      <c r="BE5" s="224"/>
      <c r="BF5" s="224"/>
      <c r="BG5" s="224"/>
      <c r="BH5" s="224"/>
      <c r="BI5" s="224"/>
      <c r="BJ5" s="224"/>
      <c r="BK5" s="224"/>
      <c r="BL5" s="224"/>
      <c r="BM5" s="224"/>
      <c r="BN5" s="224"/>
      <c r="BO5" s="224"/>
      <c r="BP5" s="224"/>
      <c r="BQ5" s="1027" t="s">
        <v>380</v>
      </c>
      <c r="BR5" s="1028"/>
      <c r="BS5" s="1028"/>
      <c r="BT5" s="1028"/>
      <c r="BU5" s="1028"/>
      <c r="BV5" s="1028"/>
      <c r="BW5" s="1028"/>
      <c r="BX5" s="1028"/>
      <c r="BY5" s="1028"/>
      <c r="BZ5" s="1028"/>
      <c r="CA5" s="1028"/>
      <c r="CB5" s="1028"/>
      <c r="CC5" s="1028"/>
      <c r="CD5" s="1028"/>
      <c r="CE5" s="1028"/>
      <c r="CF5" s="1028"/>
      <c r="CG5" s="1029"/>
      <c r="CH5" s="1033" t="s">
        <v>381</v>
      </c>
      <c r="CI5" s="1034"/>
      <c r="CJ5" s="1034"/>
      <c r="CK5" s="1034"/>
      <c r="CL5" s="1035"/>
      <c r="CM5" s="1033" t="s">
        <v>382</v>
      </c>
      <c r="CN5" s="1034"/>
      <c r="CO5" s="1034"/>
      <c r="CP5" s="1034"/>
      <c r="CQ5" s="1035"/>
      <c r="CR5" s="1033" t="s">
        <v>383</v>
      </c>
      <c r="CS5" s="1034"/>
      <c r="CT5" s="1034"/>
      <c r="CU5" s="1034"/>
      <c r="CV5" s="1035"/>
      <c r="CW5" s="1033" t="s">
        <v>384</v>
      </c>
      <c r="CX5" s="1034"/>
      <c r="CY5" s="1034"/>
      <c r="CZ5" s="1034"/>
      <c r="DA5" s="1035"/>
      <c r="DB5" s="1033" t="s">
        <v>385</v>
      </c>
      <c r="DC5" s="1034"/>
      <c r="DD5" s="1034"/>
      <c r="DE5" s="1034"/>
      <c r="DF5" s="1035"/>
      <c r="DG5" s="1116" t="s">
        <v>386</v>
      </c>
      <c r="DH5" s="1117"/>
      <c r="DI5" s="1117"/>
      <c r="DJ5" s="1117"/>
      <c r="DK5" s="1118"/>
      <c r="DL5" s="1116" t="s">
        <v>387</v>
      </c>
      <c r="DM5" s="1117"/>
      <c r="DN5" s="1117"/>
      <c r="DO5" s="1117"/>
      <c r="DP5" s="1118"/>
      <c r="DQ5" s="1033" t="s">
        <v>388</v>
      </c>
      <c r="DR5" s="1034"/>
      <c r="DS5" s="1034"/>
      <c r="DT5" s="1034"/>
      <c r="DU5" s="1035"/>
      <c r="DV5" s="1033" t="s">
        <v>379</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389</v>
      </c>
      <c r="C7" s="1080"/>
      <c r="D7" s="1080"/>
      <c r="E7" s="1080"/>
      <c r="F7" s="1080"/>
      <c r="G7" s="1080"/>
      <c r="H7" s="1080"/>
      <c r="I7" s="1080"/>
      <c r="J7" s="1080"/>
      <c r="K7" s="1080"/>
      <c r="L7" s="1080"/>
      <c r="M7" s="1080"/>
      <c r="N7" s="1080"/>
      <c r="O7" s="1080"/>
      <c r="P7" s="1081"/>
      <c r="Q7" s="1134">
        <v>44479</v>
      </c>
      <c r="R7" s="1135"/>
      <c r="S7" s="1135"/>
      <c r="T7" s="1135"/>
      <c r="U7" s="1135"/>
      <c r="V7" s="1135">
        <v>43185</v>
      </c>
      <c r="W7" s="1135"/>
      <c r="X7" s="1135"/>
      <c r="Y7" s="1135"/>
      <c r="Z7" s="1135"/>
      <c r="AA7" s="1135">
        <v>1294</v>
      </c>
      <c r="AB7" s="1135"/>
      <c r="AC7" s="1135"/>
      <c r="AD7" s="1135"/>
      <c r="AE7" s="1136"/>
      <c r="AF7" s="1137">
        <v>925</v>
      </c>
      <c r="AG7" s="1138"/>
      <c r="AH7" s="1138"/>
      <c r="AI7" s="1138"/>
      <c r="AJ7" s="1139"/>
      <c r="AK7" s="1140">
        <v>1870</v>
      </c>
      <c r="AL7" s="1141"/>
      <c r="AM7" s="1141"/>
      <c r="AN7" s="1141"/>
      <c r="AO7" s="1141"/>
      <c r="AP7" s="1141">
        <v>30310</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598</v>
      </c>
      <c r="BT7" s="1132"/>
      <c r="BU7" s="1132"/>
      <c r="BV7" s="1132"/>
      <c r="BW7" s="1132"/>
      <c r="BX7" s="1132"/>
      <c r="BY7" s="1132"/>
      <c r="BZ7" s="1132"/>
      <c r="CA7" s="1132"/>
      <c r="CB7" s="1132"/>
      <c r="CC7" s="1132"/>
      <c r="CD7" s="1132"/>
      <c r="CE7" s="1132"/>
      <c r="CF7" s="1132"/>
      <c r="CG7" s="1144"/>
      <c r="CH7" s="1128">
        <v>14</v>
      </c>
      <c r="CI7" s="1129"/>
      <c r="CJ7" s="1129"/>
      <c r="CK7" s="1129"/>
      <c r="CL7" s="1130"/>
      <c r="CM7" s="1128">
        <v>83</v>
      </c>
      <c r="CN7" s="1129"/>
      <c r="CO7" s="1129"/>
      <c r="CP7" s="1129"/>
      <c r="CQ7" s="1130"/>
      <c r="CR7" s="1128">
        <v>30</v>
      </c>
      <c r="CS7" s="1129"/>
      <c r="CT7" s="1129"/>
      <c r="CU7" s="1129"/>
      <c r="CV7" s="1130"/>
      <c r="CW7" s="1128" t="s">
        <v>597</v>
      </c>
      <c r="CX7" s="1129"/>
      <c r="CY7" s="1129"/>
      <c r="CZ7" s="1129"/>
      <c r="DA7" s="1130"/>
      <c r="DB7" s="1128" t="s">
        <v>597</v>
      </c>
      <c r="DC7" s="1129"/>
      <c r="DD7" s="1129"/>
      <c r="DE7" s="1129"/>
      <c r="DF7" s="1130"/>
      <c r="DG7" s="1128" t="s">
        <v>597</v>
      </c>
      <c r="DH7" s="1129"/>
      <c r="DI7" s="1129"/>
      <c r="DJ7" s="1129"/>
      <c r="DK7" s="1130"/>
      <c r="DL7" s="1128" t="s">
        <v>597</v>
      </c>
      <c r="DM7" s="1129"/>
      <c r="DN7" s="1129"/>
      <c r="DO7" s="1129"/>
      <c r="DP7" s="1130"/>
      <c r="DQ7" s="1128" t="s">
        <v>597</v>
      </c>
      <c r="DR7" s="1129"/>
      <c r="DS7" s="1129"/>
      <c r="DT7" s="1129"/>
      <c r="DU7" s="1130"/>
      <c r="DV7" s="1131"/>
      <c r="DW7" s="1132"/>
      <c r="DX7" s="1132"/>
      <c r="DY7" s="1132"/>
      <c r="DZ7" s="1133"/>
      <c r="EA7" s="225"/>
    </row>
    <row r="8" spans="1:131" s="226" customFormat="1" ht="26.25" customHeight="1" x14ac:dyDescent="0.15">
      <c r="A8" s="229">
        <v>2</v>
      </c>
      <c r="B8" s="1062" t="s">
        <v>390</v>
      </c>
      <c r="C8" s="1063"/>
      <c r="D8" s="1063"/>
      <c r="E8" s="1063"/>
      <c r="F8" s="1063"/>
      <c r="G8" s="1063"/>
      <c r="H8" s="1063"/>
      <c r="I8" s="1063"/>
      <c r="J8" s="1063"/>
      <c r="K8" s="1063"/>
      <c r="L8" s="1063"/>
      <c r="M8" s="1063"/>
      <c r="N8" s="1063"/>
      <c r="O8" s="1063"/>
      <c r="P8" s="1064"/>
      <c r="Q8" s="1070">
        <v>925</v>
      </c>
      <c r="R8" s="1071"/>
      <c r="S8" s="1071"/>
      <c r="T8" s="1071"/>
      <c r="U8" s="1071"/>
      <c r="V8" s="1071">
        <v>925</v>
      </c>
      <c r="W8" s="1071"/>
      <c r="X8" s="1071"/>
      <c r="Y8" s="1071"/>
      <c r="Z8" s="1071"/>
      <c r="AA8" s="1071" t="s">
        <v>583</v>
      </c>
      <c r="AB8" s="1071"/>
      <c r="AC8" s="1071"/>
      <c r="AD8" s="1071"/>
      <c r="AE8" s="1072"/>
      <c r="AF8" s="1067" t="s">
        <v>137</v>
      </c>
      <c r="AG8" s="1068"/>
      <c r="AH8" s="1068"/>
      <c r="AI8" s="1068"/>
      <c r="AJ8" s="1069"/>
      <c r="AK8" s="1112">
        <v>387</v>
      </c>
      <c r="AL8" s="1113"/>
      <c r="AM8" s="1113"/>
      <c r="AN8" s="1113"/>
      <c r="AO8" s="1113"/>
      <c r="AP8" s="1113" t="s">
        <v>583</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t="s">
        <v>599</v>
      </c>
      <c r="BT8" s="1025"/>
      <c r="BU8" s="1025"/>
      <c r="BV8" s="1025"/>
      <c r="BW8" s="1025"/>
      <c r="BX8" s="1025"/>
      <c r="BY8" s="1025"/>
      <c r="BZ8" s="1025"/>
      <c r="CA8" s="1025"/>
      <c r="CB8" s="1025"/>
      <c r="CC8" s="1025"/>
      <c r="CD8" s="1025"/>
      <c r="CE8" s="1025"/>
      <c r="CF8" s="1025"/>
      <c r="CG8" s="1046"/>
      <c r="CH8" s="1021">
        <v>3</v>
      </c>
      <c r="CI8" s="1022"/>
      <c r="CJ8" s="1022"/>
      <c r="CK8" s="1022"/>
      <c r="CL8" s="1023"/>
      <c r="CM8" s="1021">
        <v>8</v>
      </c>
      <c r="CN8" s="1022"/>
      <c r="CO8" s="1022"/>
      <c r="CP8" s="1022"/>
      <c r="CQ8" s="1023"/>
      <c r="CR8" s="1021">
        <v>24</v>
      </c>
      <c r="CS8" s="1022"/>
      <c r="CT8" s="1022"/>
      <c r="CU8" s="1022"/>
      <c r="CV8" s="1023"/>
      <c r="CW8" s="1021">
        <v>53</v>
      </c>
      <c r="CX8" s="1022"/>
      <c r="CY8" s="1022"/>
      <c r="CZ8" s="1022"/>
      <c r="DA8" s="1023"/>
      <c r="DB8" s="1021" t="s">
        <v>597</v>
      </c>
      <c r="DC8" s="1022"/>
      <c r="DD8" s="1022"/>
      <c r="DE8" s="1022"/>
      <c r="DF8" s="1023"/>
      <c r="DG8" s="1021" t="s">
        <v>597</v>
      </c>
      <c r="DH8" s="1022"/>
      <c r="DI8" s="1022"/>
      <c r="DJ8" s="1022"/>
      <c r="DK8" s="1023"/>
      <c r="DL8" s="1021" t="s">
        <v>597</v>
      </c>
      <c r="DM8" s="1022"/>
      <c r="DN8" s="1022"/>
      <c r="DO8" s="1022"/>
      <c r="DP8" s="1023"/>
      <c r="DQ8" s="1021" t="s">
        <v>597</v>
      </c>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t="s">
        <v>600</v>
      </c>
      <c r="BT9" s="1025"/>
      <c r="BU9" s="1025"/>
      <c r="BV9" s="1025"/>
      <c r="BW9" s="1025"/>
      <c r="BX9" s="1025"/>
      <c r="BY9" s="1025"/>
      <c r="BZ9" s="1025"/>
      <c r="CA9" s="1025"/>
      <c r="CB9" s="1025"/>
      <c r="CC9" s="1025"/>
      <c r="CD9" s="1025"/>
      <c r="CE9" s="1025"/>
      <c r="CF9" s="1025"/>
      <c r="CG9" s="1046"/>
      <c r="CH9" s="1021">
        <v>45</v>
      </c>
      <c r="CI9" s="1022"/>
      <c r="CJ9" s="1022"/>
      <c r="CK9" s="1022"/>
      <c r="CL9" s="1023"/>
      <c r="CM9" s="1021">
        <v>208</v>
      </c>
      <c r="CN9" s="1022"/>
      <c r="CO9" s="1022"/>
      <c r="CP9" s="1022"/>
      <c r="CQ9" s="1023"/>
      <c r="CR9" s="1021">
        <v>6</v>
      </c>
      <c r="CS9" s="1022"/>
      <c r="CT9" s="1022"/>
      <c r="CU9" s="1022"/>
      <c r="CV9" s="1023"/>
      <c r="CW9" s="1021">
        <v>3</v>
      </c>
      <c r="CX9" s="1022"/>
      <c r="CY9" s="1022"/>
      <c r="CZ9" s="1022"/>
      <c r="DA9" s="1023"/>
      <c r="DB9" s="1021" t="s">
        <v>597</v>
      </c>
      <c r="DC9" s="1022"/>
      <c r="DD9" s="1022"/>
      <c r="DE9" s="1022"/>
      <c r="DF9" s="1023"/>
      <c r="DG9" s="1021" t="s">
        <v>597</v>
      </c>
      <c r="DH9" s="1022"/>
      <c r="DI9" s="1022"/>
      <c r="DJ9" s="1022"/>
      <c r="DK9" s="1023"/>
      <c r="DL9" s="1021" t="s">
        <v>597</v>
      </c>
      <c r="DM9" s="1022"/>
      <c r="DN9" s="1022"/>
      <c r="DO9" s="1022"/>
      <c r="DP9" s="1023"/>
      <c r="DQ9" s="1021" t="s">
        <v>597</v>
      </c>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t="s">
        <v>606</v>
      </c>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391</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392</v>
      </c>
      <c r="B23" s="969" t="s">
        <v>393</v>
      </c>
      <c r="C23" s="970"/>
      <c r="D23" s="970"/>
      <c r="E23" s="970"/>
      <c r="F23" s="970"/>
      <c r="G23" s="970"/>
      <c r="H23" s="970"/>
      <c r="I23" s="970"/>
      <c r="J23" s="970"/>
      <c r="K23" s="970"/>
      <c r="L23" s="970"/>
      <c r="M23" s="970"/>
      <c r="N23" s="970"/>
      <c r="O23" s="970"/>
      <c r="P23" s="980"/>
      <c r="Q23" s="1099">
        <v>45404</v>
      </c>
      <c r="R23" s="1093"/>
      <c r="S23" s="1093"/>
      <c r="T23" s="1093"/>
      <c r="U23" s="1093"/>
      <c r="V23" s="1093">
        <v>44110</v>
      </c>
      <c r="W23" s="1093"/>
      <c r="X23" s="1093"/>
      <c r="Y23" s="1093"/>
      <c r="Z23" s="1093"/>
      <c r="AA23" s="1093">
        <v>1294</v>
      </c>
      <c r="AB23" s="1093"/>
      <c r="AC23" s="1093"/>
      <c r="AD23" s="1093"/>
      <c r="AE23" s="1100"/>
      <c r="AF23" s="1101">
        <v>925</v>
      </c>
      <c r="AG23" s="1093"/>
      <c r="AH23" s="1093"/>
      <c r="AI23" s="1093"/>
      <c r="AJ23" s="1102"/>
      <c r="AK23" s="1103"/>
      <c r="AL23" s="1104"/>
      <c r="AM23" s="1104"/>
      <c r="AN23" s="1104"/>
      <c r="AO23" s="1104"/>
      <c r="AP23" s="1093">
        <v>30310</v>
      </c>
      <c r="AQ23" s="1093"/>
      <c r="AR23" s="1093"/>
      <c r="AS23" s="1093"/>
      <c r="AT23" s="1093"/>
      <c r="AU23" s="1094"/>
      <c r="AV23" s="1094"/>
      <c r="AW23" s="1094"/>
      <c r="AX23" s="1094"/>
      <c r="AY23" s="1095"/>
      <c r="AZ23" s="1096" t="s">
        <v>394</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395</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396</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372</v>
      </c>
      <c r="B26" s="1028"/>
      <c r="C26" s="1028"/>
      <c r="D26" s="1028"/>
      <c r="E26" s="1028"/>
      <c r="F26" s="1028"/>
      <c r="G26" s="1028"/>
      <c r="H26" s="1028"/>
      <c r="I26" s="1028"/>
      <c r="J26" s="1028"/>
      <c r="K26" s="1028"/>
      <c r="L26" s="1028"/>
      <c r="M26" s="1028"/>
      <c r="N26" s="1028"/>
      <c r="O26" s="1028"/>
      <c r="P26" s="1029"/>
      <c r="Q26" s="1033" t="s">
        <v>397</v>
      </c>
      <c r="R26" s="1034"/>
      <c r="S26" s="1034"/>
      <c r="T26" s="1034"/>
      <c r="U26" s="1035"/>
      <c r="V26" s="1033" t="s">
        <v>398</v>
      </c>
      <c r="W26" s="1034"/>
      <c r="X26" s="1034"/>
      <c r="Y26" s="1034"/>
      <c r="Z26" s="1035"/>
      <c r="AA26" s="1033" t="s">
        <v>399</v>
      </c>
      <c r="AB26" s="1034"/>
      <c r="AC26" s="1034"/>
      <c r="AD26" s="1034"/>
      <c r="AE26" s="1034"/>
      <c r="AF26" s="1087" t="s">
        <v>400</v>
      </c>
      <c r="AG26" s="1040"/>
      <c r="AH26" s="1040"/>
      <c r="AI26" s="1040"/>
      <c r="AJ26" s="1088"/>
      <c r="AK26" s="1034" t="s">
        <v>401</v>
      </c>
      <c r="AL26" s="1034"/>
      <c r="AM26" s="1034"/>
      <c r="AN26" s="1034"/>
      <c r="AO26" s="1035"/>
      <c r="AP26" s="1033" t="s">
        <v>402</v>
      </c>
      <c r="AQ26" s="1034"/>
      <c r="AR26" s="1034"/>
      <c r="AS26" s="1034"/>
      <c r="AT26" s="1035"/>
      <c r="AU26" s="1033" t="s">
        <v>403</v>
      </c>
      <c r="AV26" s="1034"/>
      <c r="AW26" s="1034"/>
      <c r="AX26" s="1034"/>
      <c r="AY26" s="1035"/>
      <c r="AZ26" s="1033" t="s">
        <v>404</v>
      </c>
      <c r="BA26" s="1034"/>
      <c r="BB26" s="1034"/>
      <c r="BC26" s="1034"/>
      <c r="BD26" s="1035"/>
      <c r="BE26" s="1033" t="s">
        <v>379</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405</v>
      </c>
      <c r="C28" s="1080"/>
      <c r="D28" s="1080"/>
      <c r="E28" s="1080"/>
      <c r="F28" s="1080"/>
      <c r="G28" s="1080"/>
      <c r="H28" s="1080"/>
      <c r="I28" s="1080"/>
      <c r="J28" s="1080"/>
      <c r="K28" s="1080"/>
      <c r="L28" s="1080"/>
      <c r="M28" s="1080"/>
      <c r="N28" s="1080"/>
      <c r="O28" s="1080"/>
      <c r="P28" s="1081"/>
      <c r="Q28" s="1082">
        <v>6583</v>
      </c>
      <c r="R28" s="1083"/>
      <c r="S28" s="1083"/>
      <c r="T28" s="1083"/>
      <c r="U28" s="1083"/>
      <c r="V28" s="1083">
        <v>6498</v>
      </c>
      <c r="W28" s="1083"/>
      <c r="X28" s="1083"/>
      <c r="Y28" s="1083"/>
      <c r="Z28" s="1083"/>
      <c r="AA28" s="1083">
        <v>85</v>
      </c>
      <c r="AB28" s="1083"/>
      <c r="AC28" s="1083"/>
      <c r="AD28" s="1083"/>
      <c r="AE28" s="1084"/>
      <c r="AF28" s="1085">
        <v>85</v>
      </c>
      <c r="AG28" s="1083"/>
      <c r="AH28" s="1083"/>
      <c r="AI28" s="1083"/>
      <c r="AJ28" s="1086"/>
      <c r="AK28" s="1074">
        <v>560</v>
      </c>
      <c r="AL28" s="1075"/>
      <c r="AM28" s="1075"/>
      <c r="AN28" s="1075"/>
      <c r="AO28" s="1075"/>
      <c r="AP28" s="1075" t="s">
        <v>583</v>
      </c>
      <c r="AQ28" s="1075"/>
      <c r="AR28" s="1075"/>
      <c r="AS28" s="1075"/>
      <c r="AT28" s="1075"/>
      <c r="AU28" s="1075" t="s">
        <v>583</v>
      </c>
      <c r="AV28" s="1075"/>
      <c r="AW28" s="1075"/>
      <c r="AX28" s="1075"/>
      <c r="AY28" s="1075"/>
      <c r="AZ28" s="1076"/>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406</v>
      </c>
      <c r="C29" s="1063"/>
      <c r="D29" s="1063"/>
      <c r="E29" s="1063"/>
      <c r="F29" s="1063"/>
      <c r="G29" s="1063"/>
      <c r="H29" s="1063"/>
      <c r="I29" s="1063"/>
      <c r="J29" s="1063"/>
      <c r="K29" s="1063"/>
      <c r="L29" s="1063"/>
      <c r="M29" s="1063"/>
      <c r="N29" s="1063"/>
      <c r="O29" s="1063"/>
      <c r="P29" s="1064"/>
      <c r="Q29" s="1070">
        <v>171</v>
      </c>
      <c r="R29" s="1071"/>
      <c r="S29" s="1071"/>
      <c r="T29" s="1071"/>
      <c r="U29" s="1071"/>
      <c r="V29" s="1071">
        <v>171</v>
      </c>
      <c r="W29" s="1071"/>
      <c r="X29" s="1071"/>
      <c r="Y29" s="1071"/>
      <c r="Z29" s="1071"/>
      <c r="AA29" s="1071" t="s">
        <v>583</v>
      </c>
      <c r="AB29" s="1071"/>
      <c r="AC29" s="1071"/>
      <c r="AD29" s="1071"/>
      <c r="AE29" s="1072"/>
      <c r="AF29" s="1067" t="s">
        <v>394</v>
      </c>
      <c r="AG29" s="1068"/>
      <c r="AH29" s="1068"/>
      <c r="AI29" s="1068"/>
      <c r="AJ29" s="1069"/>
      <c r="AK29" s="1012">
        <v>79</v>
      </c>
      <c r="AL29" s="1003"/>
      <c r="AM29" s="1003"/>
      <c r="AN29" s="1003"/>
      <c r="AO29" s="1003"/>
      <c r="AP29" s="1003">
        <v>20</v>
      </c>
      <c r="AQ29" s="1003"/>
      <c r="AR29" s="1003"/>
      <c r="AS29" s="1003"/>
      <c r="AT29" s="1003"/>
      <c r="AU29" s="1003">
        <v>8</v>
      </c>
      <c r="AV29" s="1003"/>
      <c r="AW29" s="1003"/>
      <c r="AX29" s="1003"/>
      <c r="AY29" s="1003"/>
      <c r="AZ29" s="1073"/>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407</v>
      </c>
      <c r="C30" s="1063"/>
      <c r="D30" s="1063"/>
      <c r="E30" s="1063"/>
      <c r="F30" s="1063"/>
      <c r="G30" s="1063"/>
      <c r="H30" s="1063"/>
      <c r="I30" s="1063"/>
      <c r="J30" s="1063"/>
      <c r="K30" s="1063"/>
      <c r="L30" s="1063"/>
      <c r="M30" s="1063"/>
      <c r="N30" s="1063"/>
      <c r="O30" s="1063"/>
      <c r="P30" s="1064"/>
      <c r="Q30" s="1070">
        <v>6947</v>
      </c>
      <c r="R30" s="1071"/>
      <c r="S30" s="1071"/>
      <c r="T30" s="1071"/>
      <c r="U30" s="1071"/>
      <c r="V30" s="1071">
        <v>6836</v>
      </c>
      <c r="W30" s="1071"/>
      <c r="X30" s="1071"/>
      <c r="Y30" s="1071"/>
      <c r="Z30" s="1071"/>
      <c r="AA30" s="1071">
        <v>111</v>
      </c>
      <c r="AB30" s="1071"/>
      <c r="AC30" s="1071"/>
      <c r="AD30" s="1071"/>
      <c r="AE30" s="1072"/>
      <c r="AF30" s="1067">
        <v>111</v>
      </c>
      <c r="AG30" s="1068"/>
      <c r="AH30" s="1068"/>
      <c r="AI30" s="1068"/>
      <c r="AJ30" s="1069"/>
      <c r="AK30" s="1012">
        <v>199</v>
      </c>
      <c r="AL30" s="1003"/>
      <c r="AM30" s="1003"/>
      <c r="AN30" s="1003"/>
      <c r="AO30" s="1003"/>
      <c r="AP30" s="1003" t="s">
        <v>583</v>
      </c>
      <c r="AQ30" s="1003"/>
      <c r="AR30" s="1003"/>
      <c r="AS30" s="1003"/>
      <c r="AT30" s="1003"/>
      <c r="AU30" s="1003" t="s">
        <v>583</v>
      </c>
      <c r="AV30" s="1003"/>
      <c r="AW30" s="1003"/>
      <c r="AX30" s="1003"/>
      <c r="AY30" s="1003"/>
      <c r="AZ30" s="1073"/>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408</v>
      </c>
      <c r="C31" s="1063"/>
      <c r="D31" s="1063"/>
      <c r="E31" s="1063"/>
      <c r="F31" s="1063"/>
      <c r="G31" s="1063"/>
      <c r="H31" s="1063"/>
      <c r="I31" s="1063"/>
      <c r="J31" s="1063"/>
      <c r="K31" s="1063"/>
      <c r="L31" s="1063"/>
      <c r="M31" s="1063"/>
      <c r="N31" s="1063"/>
      <c r="O31" s="1063"/>
      <c r="P31" s="1064"/>
      <c r="Q31" s="1070">
        <v>922</v>
      </c>
      <c r="R31" s="1071"/>
      <c r="S31" s="1071"/>
      <c r="T31" s="1071"/>
      <c r="U31" s="1071"/>
      <c r="V31" s="1071">
        <v>913</v>
      </c>
      <c r="W31" s="1071"/>
      <c r="X31" s="1071"/>
      <c r="Y31" s="1071"/>
      <c r="Z31" s="1071"/>
      <c r="AA31" s="1071">
        <v>9</v>
      </c>
      <c r="AB31" s="1071"/>
      <c r="AC31" s="1071"/>
      <c r="AD31" s="1071"/>
      <c r="AE31" s="1072"/>
      <c r="AF31" s="1067">
        <v>9</v>
      </c>
      <c r="AG31" s="1068"/>
      <c r="AH31" s="1068"/>
      <c r="AI31" s="1068"/>
      <c r="AJ31" s="1069"/>
      <c r="AK31" s="1012">
        <v>989</v>
      </c>
      <c r="AL31" s="1003"/>
      <c r="AM31" s="1003"/>
      <c r="AN31" s="1003"/>
      <c r="AO31" s="1003"/>
      <c r="AP31" s="1003" t="s">
        <v>583</v>
      </c>
      <c r="AQ31" s="1003"/>
      <c r="AR31" s="1003"/>
      <c r="AS31" s="1003"/>
      <c r="AT31" s="1003"/>
      <c r="AU31" s="1003" t="s">
        <v>583</v>
      </c>
      <c r="AV31" s="1003"/>
      <c r="AW31" s="1003"/>
      <c r="AX31" s="1003"/>
      <c r="AY31" s="1003"/>
      <c r="AZ31" s="1073"/>
      <c r="BA31" s="1073"/>
      <c r="BB31" s="1073"/>
      <c r="BC31" s="1073"/>
      <c r="BD31" s="1073"/>
      <c r="BE31" s="1004"/>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409</v>
      </c>
      <c r="C32" s="1063"/>
      <c r="D32" s="1063"/>
      <c r="E32" s="1063"/>
      <c r="F32" s="1063"/>
      <c r="G32" s="1063"/>
      <c r="H32" s="1063"/>
      <c r="I32" s="1063"/>
      <c r="J32" s="1063"/>
      <c r="K32" s="1063"/>
      <c r="L32" s="1063"/>
      <c r="M32" s="1063"/>
      <c r="N32" s="1063"/>
      <c r="O32" s="1063"/>
      <c r="P32" s="1064"/>
      <c r="Q32" s="1070">
        <v>10</v>
      </c>
      <c r="R32" s="1071"/>
      <c r="S32" s="1071"/>
      <c r="T32" s="1071"/>
      <c r="U32" s="1071"/>
      <c r="V32" s="1071">
        <v>10</v>
      </c>
      <c r="W32" s="1071"/>
      <c r="X32" s="1071"/>
      <c r="Y32" s="1071"/>
      <c r="Z32" s="1071"/>
      <c r="AA32" s="1071" t="s">
        <v>583</v>
      </c>
      <c r="AB32" s="1071"/>
      <c r="AC32" s="1071"/>
      <c r="AD32" s="1071"/>
      <c r="AE32" s="1072"/>
      <c r="AF32" s="1067" t="s">
        <v>137</v>
      </c>
      <c r="AG32" s="1068"/>
      <c r="AH32" s="1068"/>
      <c r="AI32" s="1068"/>
      <c r="AJ32" s="1069"/>
      <c r="AK32" s="1012">
        <v>5</v>
      </c>
      <c r="AL32" s="1003"/>
      <c r="AM32" s="1003"/>
      <c r="AN32" s="1003"/>
      <c r="AO32" s="1003"/>
      <c r="AP32" s="1003" t="s">
        <v>583</v>
      </c>
      <c r="AQ32" s="1003"/>
      <c r="AR32" s="1003"/>
      <c r="AS32" s="1003"/>
      <c r="AT32" s="1003"/>
      <c r="AU32" s="1003" t="s">
        <v>583</v>
      </c>
      <c r="AV32" s="1003"/>
      <c r="AW32" s="1003"/>
      <c r="AX32" s="1003"/>
      <c r="AY32" s="1003"/>
      <c r="AZ32" s="1073"/>
      <c r="BA32" s="1073"/>
      <c r="BB32" s="1073"/>
      <c r="BC32" s="1073"/>
      <c r="BD32" s="1073"/>
      <c r="BE32" s="1004"/>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410</v>
      </c>
      <c r="C33" s="1063"/>
      <c r="D33" s="1063"/>
      <c r="E33" s="1063"/>
      <c r="F33" s="1063"/>
      <c r="G33" s="1063"/>
      <c r="H33" s="1063"/>
      <c r="I33" s="1063"/>
      <c r="J33" s="1063"/>
      <c r="K33" s="1063"/>
      <c r="L33" s="1063"/>
      <c r="M33" s="1063"/>
      <c r="N33" s="1063"/>
      <c r="O33" s="1063"/>
      <c r="P33" s="1064"/>
      <c r="Q33" s="1070">
        <v>1736</v>
      </c>
      <c r="R33" s="1071"/>
      <c r="S33" s="1071"/>
      <c r="T33" s="1071"/>
      <c r="U33" s="1071"/>
      <c r="V33" s="1071">
        <v>1535</v>
      </c>
      <c r="W33" s="1071"/>
      <c r="X33" s="1071"/>
      <c r="Y33" s="1071"/>
      <c r="Z33" s="1071"/>
      <c r="AA33" s="1071">
        <v>201</v>
      </c>
      <c r="AB33" s="1071"/>
      <c r="AC33" s="1071"/>
      <c r="AD33" s="1071"/>
      <c r="AE33" s="1072"/>
      <c r="AF33" s="1067">
        <v>846</v>
      </c>
      <c r="AG33" s="1068"/>
      <c r="AH33" s="1068"/>
      <c r="AI33" s="1068"/>
      <c r="AJ33" s="1069"/>
      <c r="AK33" s="1012">
        <v>136</v>
      </c>
      <c r="AL33" s="1003"/>
      <c r="AM33" s="1003"/>
      <c r="AN33" s="1003"/>
      <c r="AO33" s="1003"/>
      <c r="AP33" s="1003">
        <v>4828</v>
      </c>
      <c r="AQ33" s="1003"/>
      <c r="AR33" s="1003"/>
      <c r="AS33" s="1003"/>
      <c r="AT33" s="1003"/>
      <c r="AU33" s="1003">
        <v>734</v>
      </c>
      <c r="AV33" s="1003"/>
      <c r="AW33" s="1003"/>
      <c r="AX33" s="1003"/>
      <c r="AY33" s="1003"/>
      <c r="AZ33" s="1073" t="s">
        <v>584</v>
      </c>
      <c r="BA33" s="1073"/>
      <c r="BB33" s="1073"/>
      <c r="BC33" s="1073"/>
      <c r="BD33" s="1073"/>
      <c r="BE33" s="1004" t="s">
        <v>411</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t="s">
        <v>412</v>
      </c>
      <c r="C34" s="1063"/>
      <c r="D34" s="1063"/>
      <c r="E34" s="1063"/>
      <c r="F34" s="1063"/>
      <c r="G34" s="1063"/>
      <c r="H34" s="1063"/>
      <c r="I34" s="1063"/>
      <c r="J34" s="1063"/>
      <c r="K34" s="1063"/>
      <c r="L34" s="1063"/>
      <c r="M34" s="1063"/>
      <c r="N34" s="1063"/>
      <c r="O34" s="1063"/>
      <c r="P34" s="1064"/>
      <c r="Q34" s="1070">
        <v>2850</v>
      </c>
      <c r="R34" s="1071"/>
      <c r="S34" s="1071"/>
      <c r="T34" s="1071"/>
      <c r="U34" s="1071"/>
      <c r="V34" s="1071">
        <v>2504</v>
      </c>
      <c r="W34" s="1071"/>
      <c r="X34" s="1071"/>
      <c r="Y34" s="1071"/>
      <c r="Z34" s="1071"/>
      <c r="AA34" s="1071">
        <v>346</v>
      </c>
      <c r="AB34" s="1071"/>
      <c r="AC34" s="1071"/>
      <c r="AD34" s="1071"/>
      <c r="AE34" s="1072"/>
      <c r="AF34" s="1067">
        <v>1812</v>
      </c>
      <c r="AG34" s="1068"/>
      <c r="AH34" s="1068"/>
      <c r="AI34" s="1068"/>
      <c r="AJ34" s="1069"/>
      <c r="AK34" s="1012">
        <v>1665</v>
      </c>
      <c r="AL34" s="1003"/>
      <c r="AM34" s="1003"/>
      <c r="AN34" s="1003"/>
      <c r="AO34" s="1003"/>
      <c r="AP34" s="1003">
        <v>28612</v>
      </c>
      <c r="AQ34" s="1003"/>
      <c r="AR34" s="1003"/>
      <c r="AS34" s="1003"/>
      <c r="AT34" s="1003"/>
      <c r="AU34" s="1003">
        <v>14878</v>
      </c>
      <c r="AV34" s="1003"/>
      <c r="AW34" s="1003"/>
      <c r="AX34" s="1003"/>
      <c r="AY34" s="1003"/>
      <c r="AZ34" s="1073" t="s">
        <v>584</v>
      </c>
      <c r="BA34" s="1073"/>
      <c r="BB34" s="1073"/>
      <c r="BC34" s="1073"/>
      <c r="BD34" s="1073"/>
      <c r="BE34" s="1004" t="s">
        <v>411</v>
      </c>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t="s">
        <v>413</v>
      </c>
      <c r="C35" s="1063"/>
      <c r="D35" s="1063"/>
      <c r="E35" s="1063"/>
      <c r="F35" s="1063"/>
      <c r="G35" s="1063"/>
      <c r="H35" s="1063"/>
      <c r="I35" s="1063"/>
      <c r="J35" s="1063"/>
      <c r="K35" s="1063"/>
      <c r="L35" s="1063"/>
      <c r="M35" s="1063"/>
      <c r="N35" s="1063"/>
      <c r="O35" s="1063"/>
      <c r="P35" s="1064"/>
      <c r="Q35" s="1070">
        <v>28</v>
      </c>
      <c r="R35" s="1071"/>
      <c r="S35" s="1071"/>
      <c r="T35" s="1071"/>
      <c r="U35" s="1071"/>
      <c r="V35" s="1071">
        <v>55</v>
      </c>
      <c r="W35" s="1071"/>
      <c r="X35" s="1071"/>
      <c r="Y35" s="1071"/>
      <c r="Z35" s="1071"/>
      <c r="AA35" s="1071">
        <v>-27</v>
      </c>
      <c r="AB35" s="1071"/>
      <c r="AC35" s="1071"/>
      <c r="AD35" s="1071"/>
      <c r="AE35" s="1072"/>
      <c r="AF35" s="1067">
        <v>178</v>
      </c>
      <c r="AG35" s="1068"/>
      <c r="AH35" s="1068"/>
      <c r="AI35" s="1068"/>
      <c r="AJ35" s="1069"/>
      <c r="AK35" s="1012" t="s">
        <v>584</v>
      </c>
      <c r="AL35" s="1003"/>
      <c r="AM35" s="1003"/>
      <c r="AN35" s="1003"/>
      <c r="AO35" s="1003"/>
      <c r="AP35" s="1003" t="s">
        <v>583</v>
      </c>
      <c r="AQ35" s="1003"/>
      <c r="AR35" s="1003"/>
      <c r="AS35" s="1003"/>
      <c r="AT35" s="1003"/>
      <c r="AU35" s="1003" t="s">
        <v>584</v>
      </c>
      <c r="AV35" s="1003"/>
      <c r="AW35" s="1003"/>
      <c r="AX35" s="1003"/>
      <c r="AY35" s="1003"/>
      <c r="AZ35" s="1073" t="s">
        <v>584</v>
      </c>
      <c r="BA35" s="1073"/>
      <c r="BB35" s="1073"/>
      <c r="BC35" s="1073"/>
      <c r="BD35" s="1073"/>
      <c r="BE35" s="1004" t="s">
        <v>414</v>
      </c>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415</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392</v>
      </c>
      <c r="B63" s="969" t="s">
        <v>416</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3040</v>
      </c>
      <c r="AG63" s="991"/>
      <c r="AH63" s="991"/>
      <c r="AI63" s="991"/>
      <c r="AJ63" s="1054"/>
      <c r="AK63" s="1055"/>
      <c r="AL63" s="995"/>
      <c r="AM63" s="995"/>
      <c r="AN63" s="995"/>
      <c r="AO63" s="995"/>
      <c r="AP63" s="991"/>
      <c r="AQ63" s="991"/>
      <c r="AR63" s="991"/>
      <c r="AS63" s="991"/>
      <c r="AT63" s="991"/>
      <c r="AU63" s="991"/>
      <c r="AV63" s="991"/>
      <c r="AW63" s="991"/>
      <c r="AX63" s="991"/>
      <c r="AY63" s="991"/>
      <c r="AZ63" s="1049"/>
      <c r="BA63" s="1049"/>
      <c r="BB63" s="1049"/>
      <c r="BC63" s="1049"/>
      <c r="BD63" s="1049"/>
      <c r="BE63" s="992"/>
      <c r="BF63" s="992"/>
      <c r="BG63" s="992"/>
      <c r="BH63" s="992"/>
      <c r="BI63" s="993"/>
      <c r="BJ63" s="1050" t="s">
        <v>417</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419</v>
      </c>
      <c r="B66" s="1028"/>
      <c r="C66" s="1028"/>
      <c r="D66" s="1028"/>
      <c r="E66" s="1028"/>
      <c r="F66" s="1028"/>
      <c r="G66" s="1028"/>
      <c r="H66" s="1028"/>
      <c r="I66" s="1028"/>
      <c r="J66" s="1028"/>
      <c r="K66" s="1028"/>
      <c r="L66" s="1028"/>
      <c r="M66" s="1028"/>
      <c r="N66" s="1028"/>
      <c r="O66" s="1028"/>
      <c r="P66" s="1029"/>
      <c r="Q66" s="1033" t="s">
        <v>420</v>
      </c>
      <c r="R66" s="1034"/>
      <c r="S66" s="1034"/>
      <c r="T66" s="1034"/>
      <c r="U66" s="1035"/>
      <c r="V66" s="1033" t="s">
        <v>421</v>
      </c>
      <c r="W66" s="1034"/>
      <c r="X66" s="1034"/>
      <c r="Y66" s="1034"/>
      <c r="Z66" s="1035"/>
      <c r="AA66" s="1033" t="s">
        <v>422</v>
      </c>
      <c r="AB66" s="1034"/>
      <c r="AC66" s="1034"/>
      <c r="AD66" s="1034"/>
      <c r="AE66" s="1035"/>
      <c r="AF66" s="1039" t="s">
        <v>423</v>
      </c>
      <c r="AG66" s="1040"/>
      <c r="AH66" s="1040"/>
      <c r="AI66" s="1040"/>
      <c r="AJ66" s="1041"/>
      <c r="AK66" s="1033" t="s">
        <v>424</v>
      </c>
      <c r="AL66" s="1028"/>
      <c r="AM66" s="1028"/>
      <c r="AN66" s="1028"/>
      <c r="AO66" s="1029"/>
      <c r="AP66" s="1033" t="s">
        <v>425</v>
      </c>
      <c r="AQ66" s="1034"/>
      <c r="AR66" s="1034"/>
      <c r="AS66" s="1034"/>
      <c r="AT66" s="1035"/>
      <c r="AU66" s="1033" t="s">
        <v>426</v>
      </c>
      <c r="AV66" s="1034"/>
      <c r="AW66" s="1034"/>
      <c r="AX66" s="1034"/>
      <c r="AY66" s="1035"/>
      <c r="AZ66" s="1033" t="s">
        <v>379</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585</v>
      </c>
      <c r="C68" s="1018"/>
      <c r="D68" s="1018"/>
      <c r="E68" s="1018"/>
      <c r="F68" s="1018"/>
      <c r="G68" s="1018"/>
      <c r="H68" s="1018"/>
      <c r="I68" s="1018"/>
      <c r="J68" s="1018"/>
      <c r="K68" s="1018"/>
      <c r="L68" s="1018"/>
      <c r="M68" s="1018"/>
      <c r="N68" s="1018"/>
      <c r="O68" s="1018"/>
      <c r="P68" s="1019"/>
      <c r="Q68" s="1020">
        <v>3004</v>
      </c>
      <c r="R68" s="1014"/>
      <c r="S68" s="1014"/>
      <c r="T68" s="1014"/>
      <c r="U68" s="1014"/>
      <c r="V68" s="1014">
        <v>2910</v>
      </c>
      <c r="W68" s="1014"/>
      <c r="X68" s="1014"/>
      <c r="Y68" s="1014"/>
      <c r="Z68" s="1014"/>
      <c r="AA68" s="1014">
        <v>94</v>
      </c>
      <c r="AB68" s="1014"/>
      <c r="AC68" s="1014"/>
      <c r="AD68" s="1014"/>
      <c r="AE68" s="1014"/>
      <c r="AF68" s="1014">
        <v>79</v>
      </c>
      <c r="AG68" s="1014"/>
      <c r="AH68" s="1014"/>
      <c r="AI68" s="1014"/>
      <c r="AJ68" s="1014"/>
      <c r="AK68" s="1014">
        <v>4</v>
      </c>
      <c r="AL68" s="1014"/>
      <c r="AM68" s="1014"/>
      <c r="AN68" s="1014"/>
      <c r="AO68" s="1014"/>
      <c r="AP68" s="1014">
        <v>6553</v>
      </c>
      <c r="AQ68" s="1014"/>
      <c r="AR68" s="1014"/>
      <c r="AS68" s="1014"/>
      <c r="AT68" s="1014"/>
      <c r="AU68" s="1014">
        <v>2528</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586</v>
      </c>
      <c r="C69" s="1007"/>
      <c r="D69" s="1007"/>
      <c r="E69" s="1007"/>
      <c r="F69" s="1007"/>
      <c r="G69" s="1007"/>
      <c r="H69" s="1007"/>
      <c r="I69" s="1007"/>
      <c r="J69" s="1007"/>
      <c r="K69" s="1007"/>
      <c r="L69" s="1007"/>
      <c r="M69" s="1007"/>
      <c r="N69" s="1007"/>
      <c r="O69" s="1007"/>
      <c r="P69" s="1008"/>
      <c r="Q69" s="1009">
        <v>1843</v>
      </c>
      <c r="R69" s="1003"/>
      <c r="S69" s="1003"/>
      <c r="T69" s="1003"/>
      <c r="U69" s="1003"/>
      <c r="V69" s="1003">
        <v>1788</v>
      </c>
      <c r="W69" s="1003"/>
      <c r="X69" s="1003"/>
      <c r="Y69" s="1003"/>
      <c r="Z69" s="1003"/>
      <c r="AA69" s="1003">
        <v>55</v>
      </c>
      <c r="AB69" s="1003"/>
      <c r="AC69" s="1003"/>
      <c r="AD69" s="1003"/>
      <c r="AE69" s="1003"/>
      <c r="AF69" s="1003">
        <v>20</v>
      </c>
      <c r="AG69" s="1003"/>
      <c r="AH69" s="1003"/>
      <c r="AI69" s="1003"/>
      <c r="AJ69" s="1003"/>
      <c r="AK69" s="1003" t="s">
        <v>583</v>
      </c>
      <c r="AL69" s="1003"/>
      <c r="AM69" s="1003"/>
      <c r="AN69" s="1003"/>
      <c r="AO69" s="1003"/>
      <c r="AP69" s="1003">
        <v>138</v>
      </c>
      <c r="AQ69" s="1003"/>
      <c r="AR69" s="1003"/>
      <c r="AS69" s="1003"/>
      <c r="AT69" s="1003"/>
      <c r="AU69" s="1003">
        <v>47</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587</v>
      </c>
      <c r="C70" s="1007"/>
      <c r="D70" s="1007"/>
      <c r="E70" s="1007"/>
      <c r="F70" s="1007"/>
      <c r="G70" s="1007"/>
      <c r="H70" s="1007"/>
      <c r="I70" s="1007"/>
      <c r="J70" s="1007"/>
      <c r="K70" s="1007"/>
      <c r="L70" s="1007"/>
      <c r="M70" s="1007"/>
      <c r="N70" s="1007"/>
      <c r="O70" s="1007"/>
      <c r="P70" s="1008"/>
      <c r="Q70" s="1009">
        <v>10</v>
      </c>
      <c r="R70" s="1003"/>
      <c r="S70" s="1003"/>
      <c r="T70" s="1003"/>
      <c r="U70" s="1003"/>
      <c r="V70" s="1003">
        <v>9</v>
      </c>
      <c r="W70" s="1003"/>
      <c r="X70" s="1003"/>
      <c r="Y70" s="1003"/>
      <c r="Z70" s="1003"/>
      <c r="AA70" s="1003">
        <v>1</v>
      </c>
      <c r="AB70" s="1003"/>
      <c r="AC70" s="1003"/>
      <c r="AD70" s="1003"/>
      <c r="AE70" s="1003"/>
      <c r="AF70" s="1003">
        <v>1</v>
      </c>
      <c r="AG70" s="1003"/>
      <c r="AH70" s="1003"/>
      <c r="AI70" s="1003"/>
      <c r="AJ70" s="1003"/>
      <c r="AK70" s="1003" t="s">
        <v>583</v>
      </c>
      <c r="AL70" s="1003"/>
      <c r="AM70" s="1003"/>
      <c r="AN70" s="1003"/>
      <c r="AO70" s="1003"/>
      <c r="AP70" s="1003" t="s">
        <v>597</v>
      </c>
      <c r="AQ70" s="1003"/>
      <c r="AR70" s="1003"/>
      <c r="AS70" s="1003"/>
      <c r="AT70" s="1003"/>
      <c r="AU70" s="1003" t="s">
        <v>597</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588</v>
      </c>
      <c r="C71" s="1007"/>
      <c r="D71" s="1007"/>
      <c r="E71" s="1007"/>
      <c r="F71" s="1007"/>
      <c r="G71" s="1007"/>
      <c r="H71" s="1007"/>
      <c r="I71" s="1007"/>
      <c r="J71" s="1007"/>
      <c r="K71" s="1007"/>
      <c r="L71" s="1007"/>
      <c r="M71" s="1007"/>
      <c r="N71" s="1007"/>
      <c r="O71" s="1007"/>
      <c r="P71" s="1008"/>
      <c r="Q71" s="1009">
        <v>81</v>
      </c>
      <c r="R71" s="1003"/>
      <c r="S71" s="1003"/>
      <c r="T71" s="1003"/>
      <c r="U71" s="1003"/>
      <c r="V71" s="1003">
        <v>72</v>
      </c>
      <c r="W71" s="1003"/>
      <c r="X71" s="1003"/>
      <c r="Y71" s="1003"/>
      <c r="Z71" s="1003"/>
      <c r="AA71" s="1003">
        <v>9</v>
      </c>
      <c r="AB71" s="1003"/>
      <c r="AC71" s="1003"/>
      <c r="AD71" s="1003"/>
      <c r="AE71" s="1003"/>
      <c r="AF71" s="1003">
        <v>10</v>
      </c>
      <c r="AG71" s="1003"/>
      <c r="AH71" s="1003"/>
      <c r="AI71" s="1003"/>
      <c r="AJ71" s="1003"/>
      <c r="AK71" s="1003">
        <v>2</v>
      </c>
      <c r="AL71" s="1003"/>
      <c r="AM71" s="1003"/>
      <c r="AN71" s="1003"/>
      <c r="AO71" s="1003"/>
      <c r="AP71" s="1003" t="s">
        <v>597</v>
      </c>
      <c r="AQ71" s="1003"/>
      <c r="AR71" s="1003"/>
      <c r="AS71" s="1003"/>
      <c r="AT71" s="1003"/>
      <c r="AU71" s="1003" t="s">
        <v>597</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589</v>
      </c>
      <c r="C72" s="1007"/>
      <c r="D72" s="1007"/>
      <c r="E72" s="1007"/>
      <c r="F72" s="1007"/>
      <c r="G72" s="1007"/>
      <c r="H72" s="1007"/>
      <c r="I72" s="1007"/>
      <c r="J72" s="1007"/>
      <c r="K72" s="1007"/>
      <c r="L72" s="1007"/>
      <c r="M72" s="1007"/>
      <c r="N72" s="1007"/>
      <c r="O72" s="1007"/>
      <c r="P72" s="1008"/>
      <c r="Q72" s="1009">
        <v>1896</v>
      </c>
      <c r="R72" s="1003"/>
      <c r="S72" s="1003"/>
      <c r="T72" s="1003"/>
      <c r="U72" s="1003"/>
      <c r="V72" s="1003">
        <v>1871</v>
      </c>
      <c r="W72" s="1003"/>
      <c r="X72" s="1003"/>
      <c r="Y72" s="1003"/>
      <c r="Z72" s="1003"/>
      <c r="AA72" s="1003">
        <v>25</v>
      </c>
      <c r="AB72" s="1003"/>
      <c r="AC72" s="1003"/>
      <c r="AD72" s="1003"/>
      <c r="AE72" s="1003"/>
      <c r="AF72" s="1003">
        <v>25</v>
      </c>
      <c r="AG72" s="1003"/>
      <c r="AH72" s="1003"/>
      <c r="AI72" s="1003"/>
      <c r="AJ72" s="1003"/>
      <c r="AK72" s="1003" t="s">
        <v>583</v>
      </c>
      <c r="AL72" s="1003"/>
      <c r="AM72" s="1003"/>
      <c r="AN72" s="1003"/>
      <c r="AO72" s="1003"/>
      <c r="AP72" s="1003" t="s">
        <v>597</v>
      </c>
      <c r="AQ72" s="1003"/>
      <c r="AR72" s="1003"/>
      <c r="AS72" s="1003"/>
      <c r="AT72" s="1003"/>
      <c r="AU72" s="1003" t="s">
        <v>597</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590</v>
      </c>
      <c r="C73" s="1007"/>
      <c r="D73" s="1007"/>
      <c r="E73" s="1007"/>
      <c r="F73" s="1007"/>
      <c r="G73" s="1007"/>
      <c r="H73" s="1007"/>
      <c r="I73" s="1007"/>
      <c r="J73" s="1007"/>
      <c r="K73" s="1007"/>
      <c r="L73" s="1007"/>
      <c r="M73" s="1007"/>
      <c r="N73" s="1007"/>
      <c r="O73" s="1007"/>
      <c r="P73" s="1008"/>
      <c r="Q73" s="1009">
        <v>13843</v>
      </c>
      <c r="R73" s="1003"/>
      <c r="S73" s="1003"/>
      <c r="T73" s="1003"/>
      <c r="U73" s="1003"/>
      <c r="V73" s="1003">
        <v>14152</v>
      </c>
      <c r="W73" s="1003"/>
      <c r="X73" s="1003"/>
      <c r="Y73" s="1003"/>
      <c r="Z73" s="1003"/>
      <c r="AA73" s="1003">
        <v>-309</v>
      </c>
      <c r="AB73" s="1003"/>
      <c r="AC73" s="1003"/>
      <c r="AD73" s="1003"/>
      <c r="AE73" s="1003"/>
      <c r="AF73" s="1003">
        <v>3232</v>
      </c>
      <c r="AG73" s="1003"/>
      <c r="AH73" s="1003"/>
      <c r="AI73" s="1003"/>
      <c r="AJ73" s="1003"/>
      <c r="AK73" s="1003">
        <v>1665</v>
      </c>
      <c r="AL73" s="1003"/>
      <c r="AM73" s="1003"/>
      <c r="AN73" s="1003"/>
      <c r="AO73" s="1003"/>
      <c r="AP73" s="1003">
        <v>7909</v>
      </c>
      <c r="AQ73" s="1003"/>
      <c r="AR73" s="1003"/>
      <c r="AS73" s="1003"/>
      <c r="AT73" s="1003"/>
      <c r="AU73" s="1003">
        <v>4877</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591</v>
      </c>
      <c r="C74" s="1007"/>
      <c r="D74" s="1007"/>
      <c r="E74" s="1007"/>
      <c r="F74" s="1007"/>
      <c r="G74" s="1007"/>
      <c r="H74" s="1007"/>
      <c r="I74" s="1007"/>
      <c r="J74" s="1007"/>
      <c r="K74" s="1007"/>
      <c r="L74" s="1007"/>
      <c r="M74" s="1007"/>
      <c r="N74" s="1007"/>
      <c r="O74" s="1007"/>
      <c r="P74" s="1008"/>
      <c r="Q74" s="1009">
        <v>920</v>
      </c>
      <c r="R74" s="1003"/>
      <c r="S74" s="1003"/>
      <c r="T74" s="1003"/>
      <c r="U74" s="1003"/>
      <c r="V74" s="1003">
        <v>690</v>
      </c>
      <c r="W74" s="1003"/>
      <c r="X74" s="1003"/>
      <c r="Y74" s="1003"/>
      <c r="Z74" s="1003"/>
      <c r="AA74" s="1003">
        <v>229</v>
      </c>
      <c r="AB74" s="1003"/>
      <c r="AC74" s="1003"/>
      <c r="AD74" s="1003"/>
      <c r="AE74" s="1003"/>
      <c r="AF74" s="1003">
        <v>3590</v>
      </c>
      <c r="AG74" s="1003"/>
      <c r="AH74" s="1003"/>
      <c r="AI74" s="1003"/>
      <c r="AJ74" s="1003"/>
      <c r="AK74" s="1003" t="s">
        <v>583</v>
      </c>
      <c r="AL74" s="1003"/>
      <c r="AM74" s="1003"/>
      <c r="AN74" s="1003"/>
      <c r="AO74" s="1003"/>
      <c r="AP74" s="1003">
        <v>15</v>
      </c>
      <c r="AQ74" s="1003"/>
      <c r="AR74" s="1003"/>
      <c r="AS74" s="1003"/>
      <c r="AT74" s="1003"/>
      <c r="AU74" s="1003" t="s">
        <v>597</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592</v>
      </c>
      <c r="C75" s="1007"/>
      <c r="D75" s="1007"/>
      <c r="E75" s="1007"/>
      <c r="F75" s="1007"/>
      <c r="G75" s="1007"/>
      <c r="H75" s="1007"/>
      <c r="I75" s="1007"/>
      <c r="J75" s="1007"/>
      <c r="K75" s="1007"/>
      <c r="L75" s="1007"/>
      <c r="M75" s="1007"/>
      <c r="N75" s="1007"/>
      <c r="O75" s="1007"/>
      <c r="P75" s="1008"/>
      <c r="Q75" s="1010">
        <v>347</v>
      </c>
      <c r="R75" s="1011"/>
      <c r="S75" s="1011"/>
      <c r="T75" s="1011"/>
      <c r="U75" s="1012"/>
      <c r="V75" s="1013">
        <v>294</v>
      </c>
      <c r="W75" s="1011"/>
      <c r="X75" s="1011"/>
      <c r="Y75" s="1011"/>
      <c r="Z75" s="1012"/>
      <c r="AA75" s="1013">
        <v>54</v>
      </c>
      <c r="AB75" s="1011"/>
      <c r="AC75" s="1011"/>
      <c r="AD75" s="1011"/>
      <c r="AE75" s="1012"/>
      <c r="AF75" s="1013">
        <v>54</v>
      </c>
      <c r="AG75" s="1011"/>
      <c r="AH75" s="1011"/>
      <c r="AI75" s="1011"/>
      <c r="AJ75" s="1012"/>
      <c r="AK75" s="1013">
        <v>135</v>
      </c>
      <c r="AL75" s="1011"/>
      <c r="AM75" s="1011"/>
      <c r="AN75" s="1011"/>
      <c r="AO75" s="1012"/>
      <c r="AP75" s="1013" t="s">
        <v>597</v>
      </c>
      <c r="AQ75" s="1011"/>
      <c r="AR75" s="1011"/>
      <c r="AS75" s="1011"/>
      <c r="AT75" s="1012"/>
      <c r="AU75" s="1013" t="s">
        <v>597</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593</v>
      </c>
      <c r="C76" s="1007"/>
      <c r="D76" s="1007"/>
      <c r="E76" s="1007"/>
      <c r="F76" s="1007"/>
      <c r="G76" s="1007"/>
      <c r="H76" s="1007"/>
      <c r="I76" s="1007"/>
      <c r="J76" s="1007"/>
      <c r="K76" s="1007"/>
      <c r="L76" s="1007"/>
      <c r="M76" s="1007"/>
      <c r="N76" s="1007"/>
      <c r="O76" s="1007"/>
      <c r="P76" s="1008"/>
      <c r="Q76" s="1010">
        <v>304201</v>
      </c>
      <c r="R76" s="1011"/>
      <c r="S76" s="1011"/>
      <c r="T76" s="1011"/>
      <c r="U76" s="1012"/>
      <c r="V76" s="1013">
        <v>288028</v>
      </c>
      <c r="W76" s="1011"/>
      <c r="X76" s="1011"/>
      <c r="Y76" s="1011"/>
      <c r="Z76" s="1012"/>
      <c r="AA76" s="1013">
        <v>16173</v>
      </c>
      <c r="AB76" s="1011"/>
      <c r="AC76" s="1011"/>
      <c r="AD76" s="1011"/>
      <c r="AE76" s="1012"/>
      <c r="AF76" s="1013">
        <v>16179</v>
      </c>
      <c r="AG76" s="1011"/>
      <c r="AH76" s="1011"/>
      <c r="AI76" s="1011"/>
      <c r="AJ76" s="1012"/>
      <c r="AK76" s="1013">
        <v>0</v>
      </c>
      <c r="AL76" s="1011"/>
      <c r="AM76" s="1011"/>
      <c r="AN76" s="1011"/>
      <c r="AO76" s="1012"/>
      <c r="AP76" s="1013" t="s">
        <v>522</v>
      </c>
      <c r="AQ76" s="1011"/>
      <c r="AR76" s="1011"/>
      <c r="AS76" s="1011"/>
      <c r="AT76" s="1012"/>
      <c r="AU76" s="1013" t="s">
        <v>522</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594</v>
      </c>
      <c r="C77" s="1007"/>
      <c r="D77" s="1007"/>
      <c r="E77" s="1007"/>
      <c r="F77" s="1007"/>
      <c r="G77" s="1007"/>
      <c r="H77" s="1007"/>
      <c r="I77" s="1007"/>
      <c r="J77" s="1007"/>
      <c r="K77" s="1007"/>
      <c r="L77" s="1007"/>
      <c r="M77" s="1007"/>
      <c r="N77" s="1007"/>
      <c r="O77" s="1007"/>
      <c r="P77" s="1008"/>
      <c r="Q77" s="1010">
        <v>1447</v>
      </c>
      <c r="R77" s="1011"/>
      <c r="S77" s="1011"/>
      <c r="T77" s="1011"/>
      <c r="U77" s="1012"/>
      <c r="V77" s="1013">
        <v>1407</v>
      </c>
      <c r="W77" s="1011"/>
      <c r="X77" s="1011"/>
      <c r="Y77" s="1011"/>
      <c r="Z77" s="1012"/>
      <c r="AA77" s="1013">
        <v>39</v>
      </c>
      <c r="AB77" s="1011"/>
      <c r="AC77" s="1011"/>
      <c r="AD77" s="1011"/>
      <c r="AE77" s="1012"/>
      <c r="AF77" s="1013">
        <v>39</v>
      </c>
      <c r="AG77" s="1011"/>
      <c r="AH77" s="1011"/>
      <c r="AI77" s="1011"/>
      <c r="AJ77" s="1012"/>
      <c r="AK77" s="1013">
        <v>15</v>
      </c>
      <c r="AL77" s="1011"/>
      <c r="AM77" s="1011"/>
      <c r="AN77" s="1011"/>
      <c r="AO77" s="1012"/>
      <c r="AP77" s="1013" t="s">
        <v>522</v>
      </c>
      <c r="AQ77" s="1011"/>
      <c r="AR77" s="1011"/>
      <c r="AS77" s="1011"/>
      <c r="AT77" s="1012"/>
      <c r="AU77" s="1013" t="s">
        <v>522</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595</v>
      </c>
      <c r="C78" s="1007"/>
      <c r="D78" s="1007"/>
      <c r="E78" s="1007"/>
      <c r="F78" s="1007"/>
      <c r="G78" s="1007"/>
      <c r="H78" s="1007"/>
      <c r="I78" s="1007"/>
      <c r="J78" s="1007"/>
      <c r="K78" s="1007"/>
      <c r="L78" s="1007"/>
      <c r="M78" s="1007"/>
      <c r="N78" s="1007"/>
      <c r="O78" s="1007"/>
      <c r="P78" s="1008"/>
      <c r="Q78" s="1009">
        <v>339</v>
      </c>
      <c r="R78" s="1003"/>
      <c r="S78" s="1003"/>
      <c r="T78" s="1003"/>
      <c r="U78" s="1003"/>
      <c r="V78" s="1003">
        <v>162</v>
      </c>
      <c r="W78" s="1003"/>
      <c r="X78" s="1003"/>
      <c r="Y78" s="1003"/>
      <c r="Z78" s="1003"/>
      <c r="AA78" s="1003">
        <v>177</v>
      </c>
      <c r="AB78" s="1003"/>
      <c r="AC78" s="1003"/>
      <c r="AD78" s="1003"/>
      <c r="AE78" s="1003"/>
      <c r="AF78" s="1003">
        <v>177</v>
      </c>
      <c r="AG78" s="1003"/>
      <c r="AH78" s="1003"/>
      <c r="AI78" s="1003"/>
      <c r="AJ78" s="1003"/>
      <c r="AK78" s="1003">
        <v>4</v>
      </c>
      <c r="AL78" s="1003"/>
      <c r="AM78" s="1003"/>
      <c r="AN78" s="1003"/>
      <c r="AO78" s="1003"/>
      <c r="AP78" s="1003" t="s">
        <v>522</v>
      </c>
      <c r="AQ78" s="1003"/>
      <c r="AR78" s="1003"/>
      <c r="AS78" s="1003"/>
      <c r="AT78" s="1003"/>
      <c r="AU78" s="1003" t="s">
        <v>522</v>
      </c>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596</v>
      </c>
      <c r="C79" s="1007"/>
      <c r="D79" s="1007"/>
      <c r="E79" s="1007"/>
      <c r="F79" s="1007"/>
      <c r="G79" s="1007"/>
      <c r="H79" s="1007"/>
      <c r="I79" s="1007"/>
      <c r="J79" s="1007"/>
      <c r="K79" s="1007"/>
      <c r="L79" s="1007"/>
      <c r="M79" s="1007"/>
      <c r="N79" s="1007"/>
      <c r="O79" s="1007"/>
      <c r="P79" s="1008"/>
      <c r="Q79" s="1009">
        <v>192</v>
      </c>
      <c r="R79" s="1003"/>
      <c r="S79" s="1003"/>
      <c r="T79" s="1003"/>
      <c r="U79" s="1003"/>
      <c r="V79" s="1003">
        <v>184</v>
      </c>
      <c r="W79" s="1003"/>
      <c r="X79" s="1003"/>
      <c r="Y79" s="1003"/>
      <c r="Z79" s="1003"/>
      <c r="AA79" s="1003">
        <v>7</v>
      </c>
      <c r="AB79" s="1003"/>
      <c r="AC79" s="1003"/>
      <c r="AD79" s="1003"/>
      <c r="AE79" s="1003"/>
      <c r="AF79" s="1003">
        <v>7</v>
      </c>
      <c r="AG79" s="1003"/>
      <c r="AH79" s="1003"/>
      <c r="AI79" s="1003"/>
      <c r="AJ79" s="1003"/>
      <c r="AK79" s="1003" t="s">
        <v>522</v>
      </c>
      <c r="AL79" s="1003"/>
      <c r="AM79" s="1003"/>
      <c r="AN79" s="1003"/>
      <c r="AO79" s="1003"/>
      <c r="AP79" s="1003" t="s">
        <v>522</v>
      </c>
      <c r="AQ79" s="1003"/>
      <c r="AR79" s="1003"/>
      <c r="AS79" s="1003"/>
      <c r="AT79" s="1003"/>
      <c r="AU79" s="1003" t="s">
        <v>522</v>
      </c>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392</v>
      </c>
      <c r="B88" s="969" t="s">
        <v>427</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23413</v>
      </c>
      <c r="AG88" s="991"/>
      <c r="AH88" s="991"/>
      <c r="AI88" s="991"/>
      <c r="AJ88" s="991"/>
      <c r="AK88" s="995"/>
      <c r="AL88" s="995"/>
      <c r="AM88" s="995"/>
      <c r="AN88" s="995"/>
      <c r="AO88" s="995"/>
      <c r="AP88" s="991">
        <v>14615</v>
      </c>
      <c r="AQ88" s="991"/>
      <c r="AR88" s="991"/>
      <c r="AS88" s="991"/>
      <c r="AT88" s="991"/>
      <c r="AU88" s="991">
        <v>7452</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69" t="s">
        <v>428</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60</v>
      </c>
      <c r="CS102" s="985"/>
      <c r="CT102" s="985"/>
      <c r="CU102" s="985"/>
      <c r="CV102" s="986"/>
      <c r="CW102" s="984">
        <v>56</v>
      </c>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429</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430</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433</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434</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435</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436</v>
      </c>
      <c r="AB109" s="928"/>
      <c r="AC109" s="928"/>
      <c r="AD109" s="928"/>
      <c r="AE109" s="929"/>
      <c r="AF109" s="930" t="s">
        <v>437</v>
      </c>
      <c r="AG109" s="928"/>
      <c r="AH109" s="928"/>
      <c r="AI109" s="928"/>
      <c r="AJ109" s="929"/>
      <c r="AK109" s="930" t="s">
        <v>306</v>
      </c>
      <c r="AL109" s="928"/>
      <c r="AM109" s="928"/>
      <c r="AN109" s="928"/>
      <c r="AO109" s="929"/>
      <c r="AP109" s="930" t="s">
        <v>438</v>
      </c>
      <c r="AQ109" s="928"/>
      <c r="AR109" s="928"/>
      <c r="AS109" s="928"/>
      <c r="AT109" s="961"/>
      <c r="AU109" s="927" t="s">
        <v>435</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436</v>
      </c>
      <c r="BR109" s="928"/>
      <c r="BS109" s="928"/>
      <c r="BT109" s="928"/>
      <c r="BU109" s="929"/>
      <c r="BV109" s="930" t="s">
        <v>437</v>
      </c>
      <c r="BW109" s="928"/>
      <c r="BX109" s="928"/>
      <c r="BY109" s="928"/>
      <c r="BZ109" s="929"/>
      <c r="CA109" s="930" t="s">
        <v>306</v>
      </c>
      <c r="CB109" s="928"/>
      <c r="CC109" s="928"/>
      <c r="CD109" s="928"/>
      <c r="CE109" s="929"/>
      <c r="CF109" s="968" t="s">
        <v>438</v>
      </c>
      <c r="CG109" s="968"/>
      <c r="CH109" s="968"/>
      <c r="CI109" s="968"/>
      <c r="CJ109" s="968"/>
      <c r="CK109" s="930" t="s">
        <v>439</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436</v>
      </c>
      <c r="DH109" s="928"/>
      <c r="DI109" s="928"/>
      <c r="DJ109" s="928"/>
      <c r="DK109" s="929"/>
      <c r="DL109" s="930" t="s">
        <v>437</v>
      </c>
      <c r="DM109" s="928"/>
      <c r="DN109" s="928"/>
      <c r="DO109" s="928"/>
      <c r="DP109" s="929"/>
      <c r="DQ109" s="930" t="s">
        <v>306</v>
      </c>
      <c r="DR109" s="928"/>
      <c r="DS109" s="928"/>
      <c r="DT109" s="928"/>
      <c r="DU109" s="929"/>
      <c r="DV109" s="930" t="s">
        <v>438</v>
      </c>
      <c r="DW109" s="928"/>
      <c r="DX109" s="928"/>
      <c r="DY109" s="928"/>
      <c r="DZ109" s="961"/>
    </row>
    <row r="110" spans="1:131" s="221" customFormat="1" ht="26.25" customHeight="1" x14ac:dyDescent="0.15">
      <c r="A110" s="839" t="s">
        <v>440</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3652040</v>
      </c>
      <c r="AB110" s="921"/>
      <c r="AC110" s="921"/>
      <c r="AD110" s="921"/>
      <c r="AE110" s="922"/>
      <c r="AF110" s="923">
        <v>3616995</v>
      </c>
      <c r="AG110" s="921"/>
      <c r="AH110" s="921"/>
      <c r="AI110" s="921"/>
      <c r="AJ110" s="922"/>
      <c r="AK110" s="923">
        <v>3455925</v>
      </c>
      <c r="AL110" s="921"/>
      <c r="AM110" s="921"/>
      <c r="AN110" s="921"/>
      <c r="AO110" s="922"/>
      <c r="AP110" s="924">
        <v>19.600000000000001</v>
      </c>
      <c r="AQ110" s="925"/>
      <c r="AR110" s="925"/>
      <c r="AS110" s="925"/>
      <c r="AT110" s="926"/>
      <c r="AU110" s="962" t="s">
        <v>73</v>
      </c>
      <c r="AV110" s="963"/>
      <c r="AW110" s="963"/>
      <c r="AX110" s="963"/>
      <c r="AY110" s="963"/>
      <c r="AZ110" s="892" t="s">
        <v>441</v>
      </c>
      <c r="BA110" s="840"/>
      <c r="BB110" s="840"/>
      <c r="BC110" s="840"/>
      <c r="BD110" s="840"/>
      <c r="BE110" s="840"/>
      <c r="BF110" s="840"/>
      <c r="BG110" s="840"/>
      <c r="BH110" s="840"/>
      <c r="BI110" s="840"/>
      <c r="BJ110" s="840"/>
      <c r="BK110" s="840"/>
      <c r="BL110" s="840"/>
      <c r="BM110" s="840"/>
      <c r="BN110" s="840"/>
      <c r="BO110" s="840"/>
      <c r="BP110" s="841"/>
      <c r="BQ110" s="893">
        <v>30934230</v>
      </c>
      <c r="BR110" s="874"/>
      <c r="BS110" s="874"/>
      <c r="BT110" s="874"/>
      <c r="BU110" s="874"/>
      <c r="BV110" s="874">
        <v>30576736</v>
      </c>
      <c r="BW110" s="874"/>
      <c r="BX110" s="874"/>
      <c r="BY110" s="874"/>
      <c r="BZ110" s="874"/>
      <c r="CA110" s="874">
        <v>30310089</v>
      </c>
      <c r="CB110" s="874"/>
      <c r="CC110" s="874"/>
      <c r="CD110" s="874"/>
      <c r="CE110" s="874"/>
      <c r="CF110" s="898">
        <v>172.2</v>
      </c>
      <c r="CG110" s="899"/>
      <c r="CH110" s="899"/>
      <c r="CI110" s="899"/>
      <c r="CJ110" s="899"/>
      <c r="CK110" s="958" t="s">
        <v>442</v>
      </c>
      <c r="CL110" s="851"/>
      <c r="CM110" s="892" t="s">
        <v>443</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417</v>
      </c>
      <c r="DH110" s="874"/>
      <c r="DI110" s="874"/>
      <c r="DJ110" s="874"/>
      <c r="DK110" s="874"/>
      <c r="DL110" s="874" t="s">
        <v>444</v>
      </c>
      <c r="DM110" s="874"/>
      <c r="DN110" s="874"/>
      <c r="DO110" s="874"/>
      <c r="DP110" s="874"/>
      <c r="DQ110" s="874" t="s">
        <v>417</v>
      </c>
      <c r="DR110" s="874"/>
      <c r="DS110" s="874"/>
      <c r="DT110" s="874"/>
      <c r="DU110" s="874"/>
      <c r="DV110" s="875" t="s">
        <v>445</v>
      </c>
      <c r="DW110" s="875"/>
      <c r="DX110" s="875"/>
      <c r="DY110" s="875"/>
      <c r="DZ110" s="876"/>
    </row>
    <row r="111" spans="1:131" s="221" customFormat="1" ht="26.25" customHeight="1" x14ac:dyDescent="0.15">
      <c r="A111" s="806" t="s">
        <v>446</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417</v>
      </c>
      <c r="AB111" s="951"/>
      <c r="AC111" s="951"/>
      <c r="AD111" s="951"/>
      <c r="AE111" s="952"/>
      <c r="AF111" s="953" t="s">
        <v>394</v>
      </c>
      <c r="AG111" s="951"/>
      <c r="AH111" s="951"/>
      <c r="AI111" s="951"/>
      <c r="AJ111" s="952"/>
      <c r="AK111" s="953" t="s">
        <v>394</v>
      </c>
      <c r="AL111" s="951"/>
      <c r="AM111" s="951"/>
      <c r="AN111" s="951"/>
      <c r="AO111" s="952"/>
      <c r="AP111" s="954" t="s">
        <v>417</v>
      </c>
      <c r="AQ111" s="955"/>
      <c r="AR111" s="955"/>
      <c r="AS111" s="955"/>
      <c r="AT111" s="956"/>
      <c r="AU111" s="964"/>
      <c r="AV111" s="965"/>
      <c r="AW111" s="965"/>
      <c r="AX111" s="965"/>
      <c r="AY111" s="965"/>
      <c r="AZ111" s="847" t="s">
        <v>447</v>
      </c>
      <c r="BA111" s="784"/>
      <c r="BB111" s="784"/>
      <c r="BC111" s="784"/>
      <c r="BD111" s="784"/>
      <c r="BE111" s="784"/>
      <c r="BF111" s="784"/>
      <c r="BG111" s="784"/>
      <c r="BH111" s="784"/>
      <c r="BI111" s="784"/>
      <c r="BJ111" s="784"/>
      <c r="BK111" s="784"/>
      <c r="BL111" s="784"/>
      <c r="BM111" s="784"/>
      <c r="BN111" s="784"/>
      <c r="BO111" s="784"/>
      <c r="BP111" s="785"/>
      <c r="BQ111" s="848">
        <v>92156</v>
      </c>
      <c r="BR111" s="849"/>
      <c r="BS111" s="849"/>
      <c r="BT111" s="849"/>
      <c r="BU111" s="849"/>
      <c r="BV111" s="849">
        <v>73767</v>
      </c>
      <c r="BW111" s="849"/>
      <c r="BX111" s="849"/>
      <c r="BY111" s="849"/>
      <c r="BZ111" s="849"/>
      <c r="CA111" s="849">
        <v>62296</v>
      </c>
      <c r="CB111" s="849"/>
      <c r="CC111" s="849"/>
      <c r="CD111" s="849"/>
      <c r="CE111" s="849"/>
      <c r="CF111" s="907">
        <v>0.4</v>
      </c>
      <c r="CG111" s="908"/>
      <c r="CH111" s="908"/>
      <c r="CI111" s="908"/>
      <c r="CJ111" s="908"/>
      <c r="CK111" s="959"/>
      <c r="CL111" s="853"/>
      <c r="CM111" s="847" t="s">
        <v>448</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394</v>
      </c>
      <c r="DH111" s="849"/>
      <c r="DI111" s="849"/>
      <c r="DJ111" s="849"/>
      <c r="DK111" s="849"/>
      <c r="DL111" s="849" t="s">
        <v>417</v>
      </c>
      <c r="DM111" s="849"/>
      <c r="DN111" s="849"/>
      <c r="DO111" s="849"/>
      <c r="DP111" s="849"/>
      <c r="DQ111" s="849" t="s">
        <v>445</v>
      </c>
      <c r="DR111" s="849"/>
      <c r="DS111" s="849"/>
      <c r="DT111" s="849"/>
      <c r="DU111" s="849"/>
      <c r="DV111" s="826" t="s">
        <v>417</v>
      </c>
      <c r="DW111" s="826"/>
      <c r="DX111" s="826"/>
      <c r="DY111" s="826"/>
      <c r="DZ111" s="827"/>
    </row>
    <row r="112" spans="1:131" s="221" customFormat="1" ht="26.25" customHeight="1" x14ac:dyDescent="0.15">
      <c r="A112" s="944" t="s">
        <v>449</v>
      </c>
      <c r="B112" s="945"/>
      <c r="C112" s="784" t="s">
        <v>450</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417</v>
      </c>
      <c r="AB112" s="812"/>
      <c r="AC112" s="812"/>
      <c r="AD112" s="812"/>
      <c r="AE112" s="813"/>
      <c r="AF112" s="814" t="s">
        <v>394</v>
      </c>
      <c r="AG112" s="812"/>
      <c r="AH112" s="812"/>
      <c r="AI112" s="812"/>
      <c r="AJ112" s="813"/>
      <c r="AK112" s="814" t="s">
        <v>417</v>
      </c>
      <c r="AL112" s="812"/>
      <c r="AM112" s="812"/>
      <c r="AN112" s="812"/>
      <c r="AO112" s="813"/>
      <c r="AP112" s="856" t="s">
        <v>417</v>
      </c>
      <c r="AQ112" s="857"/>
      <c r="AR112" s="857"/>
      <c r="AS112" s="857"/>
      <c r="AT112" s="858"/>
      <c r="AU112" s="964"/>
      <c r="AV112" s="965"/>
      <c r="AW112" s="965"/>
      <c r="AX112" s="965"/>
      <c r="AY112" s="965"/>
      <c r="AZ112" s="847" t="s">
        <v>451</v>
      </c>
      <c r="BA112" s="784"/>
      <c r="BB112" s="784"/>
      <c r="BC112" s="784"/>
      <c r="BD112" s="784"/>
      <c r="BE112" s="784"/>
      <c r="BF112" s="784"/>
      <c r="BG112" s="784"/>
      <c r="BH112" s="784"/>
      <c r="BI112" s="784"/>
      <c r="BJ112" s="784"/>
      <c r="BK112" s="784"/>
      <c r="BL112" s="784"/>
      <c r="BM112" s="784"/>
      <c r="BN112" s="784"/>
      <c r="BO112" s="784"/>
      <c r="BP112" s="785"/>
      <c r="BQ112" s="848">
        <v>18754585</v>
      </c>
      <c r="BR112" s="849"/>
      <c r="BS112" s="849"/>
      <c r="BT112" s="849"/>
      <c r="BU112" s="849"/>
      <c r="BV112" s="849">
        <v>16965404</v>
      </c>
      <c r="BW112" s="849"/>
      <c r="BX112" s="849"/>
      <c r="BY112" s="849"/>
      <c r="BZ112" s="849"/>
      <c r="CA112" s="849">
        <v>15619947</v>
      </c>
      <c r="CB112" s="849"/>
      <c r="CC112" s="849"/>
      <c r="CD112" s="849"/>
      <c r="CE112" s="849"/>
      <c r="CF112" s="907">
        <v>88.8</v>
      </c>
      <c r="CG112" s="908"/>
      <c r="CH112" s="908"/>
      <c r="CI112" s="908"/>
      <c r="CJ112" s="908"/>
      <c r="CK112" s="959"/>
      <c r="CL112" s="853"/>
      <c r="CM112" s="847" t="s">
        <v>452</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417</v>
      </c>
      <c r="DH112" s="849"/>
      <c r="DI112" s="849"/>
      <c r="DJ112" s="849"/>
      <c r="DK112" s="849"/>
      <c r="DL112" s="849" t="s">
        <v>417</v>
      </c>
      <c r="DM112" s="849"/>
      <c r="DN112" s="849"/>
      <c r="DO112" s="849"/>
      <c r="DP112" s="849"/>
      <c r="DQ112" s="849" t="s">
        <v>417</v>
      </c>
      <c r="DR112" s="849"/>
      <c r="DS112" s="849"/>
      <c r="DT112" s="849"/>
      <c r="DU112" s="849"/>
      <c r="DV112" s="826" t="s">
        <v>417</v>
      </c>
      <c r="DW112" s="826"/>
      <c r="DX112" s="826"/>
      <c r="DY112" s="826"/>
      <c r="DZ112" s="827"/>
    </row>
    <row r="113" spans="1:130" s="221" customFormat="1" ht="26.25" customHeight="1" x14ac:dyDescent="0.15">
      <c r="A113" s="946"/>
      <c r="B113" s="947"/>
      <c r="C113" s="784" t="s">
        <v>453</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1216838</v>
      </c>
      <c r="AB113" s="951"/>
      <c r="AC113" s="951"/>
      <c r="AD113" s="951"/>
      <c r="AE113" s="952"/>
      <c r="AF113" s="953">
        <v>1208285</v>
      </c>
      <c r="AG113" s="951"/>
      <c r="AH113" s="951"/>
      <c r="AI113" s="951"/>
      <c r="AJ113" s="952"/>
      <c r="AK113" s="953">
        <v>1226380</v>
      </c>
      <c r="AL113" s="951"/>
      <c r="AM113" s="951"/>
      <c r="AN113" s="951"/>
      <c r="AO113" s="952"/>
      <c r="AP113" s="954">
        <v>7</v>
      </c>
      <c r="AQ113" s="955"/>
      <c r="AR113" s="955"/>
      <c r="AS113" s="955"/>
      <c r="AT113" s="956"/>
      <c r="AU113" s="964"/>
      <c r="AV113" s="965"/>
      <c r="AW113" s="965"/>
      <c r="AX113" s="965"/>
      <c r="AY113" s="965"/>
      <c r="AZ113" s="847" t="s">
        <v>454</v>
      </c>
      <c r="BA113" s="784"/>
      <c r="BB113" s="784"/>
      <c r="BC113" s="784"/>
      <c r="BD113" s="784"/>
      <c r="BE113" s="784"/>
      <c r="BF113" s="784"/>
      <c r="BG113" s="784"/>
      <c r="BH113" s="784"/>
      <c r="BI113" s="784"/>
      <c r="BJ113" s="784"/>
      <c r="BK113" s="784"/>
      <c r="BL113" s="784"/>
      <c r="BM113" s="784"/>
      <c r="BN113" s="784"/>
      <c r="BO113" s="784"/>
      <c r="BP113" s="785"/>
      <c r="BQ113" s="848">
        <v>8244663</v>
      </c>
      <c r="BR113" s="849"/>
      <c r="BS113" s="849"/>
      <c r="BT113" s="849"/>
      <c r="BU113" s="849"/>
      <c r="BV113" s="849">
        <v>7736375</v>
      </c>
      <c r="BW113" s="849"/>
      <c r="BX113" s="849"/>
      <c r="BY113" s="849"/>
      <c r="BZ113" s="849"/>
      <c r="CA113" s="849">
        <v>7451808</v>
      </c>
      <c r="CB113" s="849"/>
      <c r="CC113" s="849"/>
      <c r="CD113" s="849"/>
      <c r="CE113" s="849"/>
      <c r="CF113" s="907">
        <v>42.3</v>
      </c>
      <c r="CG113" s="908"/>
      <c r="CH113" s="908"/>
      <c r="CI113" s="908"/>
      <c r="CJ113" s="908"/>
      <c r="CK113" s="959"/>
      <c r="CL113" s="853"/>
      <c r="CM113" s="847" t="s">
        <v>455</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444</v>
      </c>
      <c r="DH113" s="812"/>
      <c r="DI113" s="812"/>
      <c r="DJ113" s="812"/>
      <c r="DK113" s="813"/>
      <c r="DL113" s="814" t="s">
        <v>456</v>
      </c>
      <c r="DM113" s="812"/>
      <c r="DN113" s="812"/>
      <c r="DO113" s="812"/>
      <c r="DP113" s="813"/>
      <c r="DQ113" s="814" t="s">
        <v>445</v>
      </c>
      <c r="DR113" s="812"/>
      <c r="DS113" s="812"/>
      <c r="DT113" s="812"/>
      <c r="DU113" s="813"/>
      <c r="DV113" s="856" t="s">
        <v>417</v>
      </c>
      <c r="DW113" s="857"/>
      <c r="DX113" s="857"/>
      <c r="DY113" s="857"/>
      <c r="DZ113" s="858"/>
    </row>
    <row r="114" spans="1:130" s="221" customFormat="1" ht="26.25" customHeight="1" x14ac:dyDescent="0.15">
      <c r="A114" s="946"/>
      <c r="B114" s="947"/>
      <c r="C114" s="784" t="s">
        <v>457</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839495</v>
      </c>
      <c r="AB114" s="812"/>
      <c r="AC114" s="812"/>
      <c r="AD114" s="812"/>
      <c r="AE114" s="813"/>
      <c r="AF114" s="814">
        <v>801998</v>
      </c>
      <c r="AG114" s="812"/>
      <c r="AH114" s="812"/>
      <c r="AI114" s="812"/>
      <c r="AJ114" s="813"/>
      <c r="AK114" s="814">
        <v>819518</v>
      </c>
      <c r="AL114" s="812"/>
      <c r="AM114" s="812"/>
      <c r="AN114" s="812"/>
      <c r="AO114" s="813"/>
      <c r="AP114" s="856">
        <v>4.7</v>
      </c>
      <c r="AQ114" s="857"/>
      <c r="AR114" s="857"/>
      <c r="AS114" s="857"/>
      <c r="AT114" s="858"/>
      <c r="AU114" s="964"/>
      <c r="AV114" s="965"/>
      <c r="AW114" s="965"/>
      <c r="AX114" s="965"/>
      <c r="AY114" s="965"/>
      <c r="AZ114" s="847" t="s">
        <v>458</v>
      </c>
      <c r="BA114" s="784"/>
      <c r="BB114" s="784"/>
      <c r="BC114" s="784"/>
      <c r="BD114" s="784"/>
      <c r="BE114" s="784"/>
      <c r="BF114" s="784"/>
      <c r="BG114" s="784"/>
      <c r="BH114" s="784"/>
      <c r="BI114" s="784"/>
      <c r="BJ114" s="784"/>
      <c r="BK114" s="784"/>
      <c r="BL114" s="784"/>
      <c r="BM114" s="784"/>
      <c r="BN114" s="784"/>
      <c r="BO114" s="784"/>
      <c r="BP114" s="785"/>
      <c r="BQ114" s="848">
        <v>5874226</v>
      </c>
      <c r="BR114" s="849"/>
      <c r="BS114" s="849"/>
      <c r="BT114" s="849"/>
      <c r="BU114" s="849"/>
      <c r="BV114" s="849">
        <v>5589993</v>
      </c>
      <c r="BW114" s="849"/>
      <c r="BX114" s="849"/>
      <c r="BY114" s="849"/>
      <c r="BZ114" s="849"/>
      <c r="CA114" s="849">
        <v>5501269</v>
      </c>
      <c r="CB114" s="849"/>
      <c r="CC114" s="849"/>
      <c r="CD114" s="849"/>
      <c r="CE114" s="849"/>
      <c r="CF114" s="907">
        <v>31.3</v>
      </c>
      <c r="CG114" s="908"/>
      <c r="CH114" s="908"/>
      <c r="CI114" s="908"/>
      <c r="CJ114" s="908"/>
      <c r="CK114" s="959"/>
      <c r="CL114" s="853"/>
      <c r="CM114" s="847" t="s">
        <v>459</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417</v>
      </c>
      <c r="DH114" s="812"/>
      <c r="DI114" s="812"/>
      <c r="DJ114" s="812"/>
      <c r="DK114" s="813"/>
      <c r="DL114" s="814" t="s">
        <v>445</v>
      </c>
      <c r="DM114" s="812"/>
      <c r="DN114" s="812"/>
      <c r="DO114" s="812"/>
      <c r="DP114" s="813"/>
      <c r="DQ114" s="814" t="s">
        <v>417</v>
      </c>
      <c r="DR114" s="812"/>
      <c r="DS114" s="812"/>
      <c r="DT114" s="812"/>
      <c r="DU114" s="813"/>
      <c r="DV114" s="856" t="s">
        <v>417</v>
      </c>
      <c r="DW114" s="857"/>
      <c r="DX114" s="857"/>
      <c r="DY114" s="857"/>
      <c r="DZ114" s="858"/>
    </row>
    <row r="115" spans="1:130" s="221" customFormat="1" ht="26.25" customHeight="1" x14ac:dyDescent="0.15">
      <c r="A115" s="946"/>
      <c r="B115" s="947"/>
      <c r="C115" s="784" t="s">
        <v>460</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26366</v>
      </c>
      <c r="AB115" s="951"/>
      <c r="AC115" s="951"/>
      <c r="AD115" s="951"/>
      <c r="AE115" s="952"/>
      <c r="AF115" s="953">
        <v>32299</v>
      </c>
      <c r="AG115" s="951"/>
      <c r="AH115" s="951"/>
      <c r="AI115" s="951"/>
      <c r="AJ115" s="952"/>
      <c r="AK115" s="953">
        <v>37017</v>
      </c>
      <c r="AL115" s="951"/>
      <c r="AM115" s="951"/>
      <c r="AN115" s="951"/>
      <c r="AO115" s="952"/>
      <c r="AP115" s="954">
        <v>0.2</v>
      </c>
      <c r="AQ115" s="955"/>
      <c r="AR115" s="955"/>
      <c r="AS115" s="955"/>
      <c r="AT115" s="956"/>
      <c r="AU115" s="964"/>
      <c r="AV115" s="965"/>
      <c r="AW115" s="965"/>
      <c r="AX115" s="965"/>
      <c r="AY115" s="965"/>
      <c r="AZ115" s="847" t="s">
        <v>461</v>
      </c>
      <c r="BA115" s="784"/>
      <c r="BB115" s="784"/>
      <c r="BC115" s="784"/>
      <c r="BD115" s="784"/>
      <c r="BE115" s="784"/>
      <c r="BF115" s="784"/>
      <c r="BG115" s="784"/>
      <c r="BH115" s="784"/>
      <c r="BI115" s="784"/>
      <c r="BJ115" s="784"/>
      <c r="BK115" s="784"/>
      <c r="BL115" s="784"/>
      <c r="BM115" s="784"/>
      <c r="BN115" s="784"/>
      <c r="BO115" s="784"/>
      <c r="BP115" s="785"/>
      <c r="BQ115" s="848" t="s">
        <v>417</v>
      </c>
      <c r="BR115" s="849"/>
      <c r="BS115" s="849"/>
      <c r="BT115" s="849"/>
      <c r="BU115" s="849"/>
      <c r="BV115" s="849" t="s">
        <v>444</v>
      </c>
      <c r="BW115" s="849"/>
      <c r="BX115" s="849"/>
      <c r="BY115" s="849"/>
      <c r="BZ115" s="849"/>
      <c r="CA115" s="849" t="s">
        <v>462</v>
      </c>
      <c r="CB115" s="849"/>
      <c r="CC115" s="849"/>
      <c r="CD115" s="849"/>
      <c r="CE115" s="849"/>
      <c r="CF115" s="907" t="s">
        <v>417</v>
      </c>
      <c r="CG115" s="908"/>
      <c r="CH115" s="908"/>
      <c r="CI115" s="908"/>
      <c r="CJ115" s="908"/>
      <c r="CK115" s="959"/>
      <c r="CL115" s="853"/>
      <c r="CM115" s="847" t="s">
        <v>463</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394</v>
      </c>
      <c r="DH115" s="812"/>
      <c r="DI115" s="812"/>
      <c r="DJ115" s="812"/>
      <c r="DK115" s="813"/>
      <c r="DL115" s="814" t="s">
        <v>445</v>
      </c>
      <c r="DM115" s="812"/>
      <c r="DN115" s="812"/>
      <c r="DO115" s="812"/>
      <c r="DP115" s="813"/>
      <c r="DQ115" s="814" t="s">
        <v>417</v>
      </c>
      <c r="DR115" s="812"/>
      <c r="DS115" s="812"/>
      <c r="DT115" s="812"/>
      <c r="DU115" s="813"/>
      <c r="DV115" s="856" t="s">
        <v>444</v>
      </c>
      <c r="DW115" s="857"/>
      <c r="DX115" s="857"/>
      <c r="DY115" s="857"/>
      <c r="DZ115" s="858"/>
    </row>
    <row r="116" spans="1:130" s="221" customFormat="1" ht="26.25" customHeight="1" x14ac:dyDescent="0.15">
      <c r="A116" s="948"/>
      <c r="B116" s="949"/>
      <c r="C116" s="871" t="s">
        <v>464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394</v>
      </c>
      <c r="AB116" s="812"/>
      <c r="AC116" s="812"/>
      <c r="AD116" s="812"/>
      <c r="AE116" s="813"/>
      <c r="AF116" s="814" t="s">
        <v>417</v>
      </c>
      <c r="AG116" s="812"/>
      <c r="AH116" s="812"/>
      <c r="AI116" s="812"/>
      <c r="AJ116" s="813"/>
      <c r="AK116" s="814" t="s">
        <v>394</v>
      </c>
      <c r="AL116" s="812"/>
      <c r="AM116" s="812"/>
      <c r="AN116" s="812"/>
      <c r="AO116" s="813"/>
      <c r="AP116" s="856" t="s">
        <v>444</v>
      </c>
      <c r="AQ116" s="857"/>
      <c r="AR116" s="857"/>
      <c r="AS116" s="857"/>
      <c r="AT116" s="858"/>
      <c r="AU116" s="964"/>
      <c r="AV116" s="965"/>
      <c r="AW116" s="965"/>
      <c r="AX116" s="965"/>
      <c r="AY116" s="965"/>
      <c r="AZ116" s="941" t="s">
        <v>465</v>
      </c>
      <c r="BA116" s="942"/>
      <c r="BB116" s="942"/>
      <c r="BC116" s="942"/>
      <c r="BD116" s="942"/>
      <c r="BE116" s="942"/>
      <c r="BF116" s="942"/>
      <c r="BG116" s="942"/>
      <c r="BH116" s="942"/>
      <c r="BI116" s="942"/>
      <c r="BJ116" s="942"/>
      <c r="BK116" s="942"/>
      <c r="BL116" s="942"/>
      <c r="BM116" s="942"/>
      <c r="BN116" s="942"/>
      <c r="BO116" s="942"/>
      <c r="BP116" s="943"/>
      <c r="BQ116" s="848" t="s">
        <v>417</v>
      </c>
      <c r="BR116" s="849"/>
      <c r="BS116" s="849"/>
      <c r="BT116" s="849"/>
      <c r="BU116" s="849"/>
      <c r="BV116" s="849" t="s">
        <v>394</v>
      </c>
      <c r="BW116" s="849"/>
      <c r="BX116" s="849"/>
      <c r="BY116" s="849"/>
      <c r="BZ116" s="849"/>
      <c r="CA116" s="849" t="s">
        <v>417</v>
      </c>
      <c r="CB116" s="849"/>
      <c r="CC116" s="849"/>
      <c r="CD116" s="849"/>
      <c r="CE116" s="849"/>
      <c r="CF116" s="907" t="s">
        <v>417</v>
      </c>
      <c r="CG116" s="908"/>
      <c r="CH116" s="908"/>
      <c r="CI116" s="908"/>
      <c r="CJ116" s="908"/>
      <c r="CK116" s="959"/>
      <c r="CL116" s="853"/>
      <c r="CM116" s="847" t="s">
        <v>466</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v>70501</v>
      </c>
      <c r="DH116" s="812"/>
      <c r="DI116" s="812"/>
      <c r="DJ116" s="812"/>
      <c r="DK116" s="813"/>
      <c r="DL116" s="814">
        <v>57755</v>
      </c>
      <c r="DM116" s="812"/>
      <c r="DN116" s="812"/>
      <c r="DO116" s="812"/>
      <c r="DP116" s="813"/>
      <c r="DQ116" s="814">
        <v>51928</v>
      </c>
      <c r="DR116" s="812"/>
      <c r="DS116" s="812"/>
      <c r="DT116" s="812"/>
      <c r="DU116" s="813"/>
      <c r="DV116" s="856">
        <v>0.3</v>
      </c>
      <c r="DW116" s="857"/>
      <c r="DX116" s="857"/>
      <c r="DY116" s="857"/>
      <c r="DZ116" s="858"/>
    </row>
    <row r="117" spans="1:130" s="221" customFormat="1" ht="26.25" customHeight="1" x14ac:dyDescent="0.15">
      <c r="A117" s="927" t="s">
        <v>190</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467</v>
      </c>
      <c r="Z117" s="929"/>
      <c r="AA117" s="934">
        <v>5734739</v>
      </c>
      <c r="AB117" s="935"/>
      <c r="AC117" s="935"/>
      <c r="AD117" s="935"/>
      <c r="AE117" s="936"/>
      <c r="AF117" s="937">
        <v>5659577</v>
      </c>
      <c r="AG117" s="935"/>
      <c r="AH117" s="935"/>
      <c r="AI117" s="935"/>
      <c r="AJ117" s="936"/>
      <c r="AK117" s="937">
        <v>5538840</v>
      </c>
      <c r="AL117" s="935"/>
      <c r="AM117" s="935"/>
      <c r="AN117" s="935"/>
      <c r="AO117" s="936"/>
      <c r="AP117" s="938"/>
      <c r="AQ117" s="939"/>
      <c r="AR117" s="939"/>
      <c r="AS117" s="939"/>
      <c r="AT117" s="940"/>
      <c r="AU117" s="964"/>
      <c r="AV117" s="965"/>
      <c r="AW117" s="965"/>
      <c r="AX117" s="965"/>
      <c r="AY117" s="965"/>
      <c r="AZ117" s="895" t="s">
        <v>468</v>
      </c>
      <c r="BA117" s="896"/>
      <c r="BB117" s="896"/>
      <c r="BC117" s="896"/>
      <c r="BD117" s="896"/>
      <c r="BE117" s="896"/>
      <c r="BF117" s="896"/>
      <c r="BG117" s="896"/>
      <c r="BH117" s="896"/>
      <c r="BI117" s="896"/>
      <c r="BJ117" s="896"/>
      <c r="BK117" s="896"/>
      <c r="BL117" s="896"/>
      <c r="BM117" s="896"/>
      <c r="BN117" s="896"/>
      <c r="BO117" s="896"/>
      <c r="BP117" s="897"/>
      <c r="BQ117" s="848" t="s">
        <v>445</v>
      </c>
      <c r="BR117" s="849"/>
      <c r="BS117" s="849"/>
      <c r="BT117" s="849"/>
      <c r="BU117" s="849"/>
      <c r="BV117" s="849" t="s">
        <v>444</v>
      </c>
      <c r="BW117" s="849"/>
      <c r="BX117" s="849"/>
      <c r="BY117" s="849"/>
      <c r="BZ117" s="849"/>
      <c r="CA117" s="849" t="s">
        <v>445</v>
      </c>
      <c r="CB117" s="849"/>
      <c r="CC117" s="849"/>
      <c r="CD117" s="849"/>
      <c r="CE117" s="849"/>
      <c r="CF117" s="907" t="s">
        <v>444</v>
      </c>
      <c r="CG117" s="908"/>
      <c r="CH117" s="908"/>
      <c r="CI117" s="908"/>
      <c r="CJ117" s="908"/>
      <c r="CK117" s="959"/>
      <c r="CL117" s="853"/>
      <c r="CM117" s="847" t="s">
        <v>469</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445</v>
      </c>
      <c r="DH117" s="812"/>
      <c r="DI117" s="812"/>
      <c r="DJ117" s="812"/>
      <c r="DK117" s="813"/>
      <c r="DL117" s="814" t="s">
        <v>444</v>
      </c>
      <c r="DM117" s="812"/>
      <c r="DN117" s="812"/>
      <c r="DO117" s="812"/>
      <c r="DP117" s="813"/>
      <c r="DQ117" s="814" t="s">
        <v>394</v>
      </c>
      <c r="DR117" s="812"/>
      <c r="DS117" s="812"/>
      <c r="DT117" s="812"/>
      <c r="DU117" s="813"/>
      <c r="DV117" s="856" t="s">
        <v>456</v>
      </c>
      <c r="DW117" s="857"/>
      <c r="DX117" s="857"/>
      <c r="DY117" s="857"/>
      <c r="DZ117" s="858"/>
    </row>
    <row r="118" spans="1:130" s="221" customFormat="1" ht="26.25" customHeight="1" x14ac:dyDescent="0.15">
      <c r="A118" s="927" t="s">
        <v>439</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436</v>
      </c>
      <c r="AB118" s="928"/>
      <c r="AC118" s="928"/>
      <c r="AD118" s="928"/>
      <c r="AE118" s="929"/>
      <c r="AF118" s="930" t="s">
        <v>437</v>
      </c>
      <c r="AG118" s="928"/>
      <c r="AH118" s="928"/>
      <c r="AI118" s="928"/>
      <c r="AJ118" s="929"/>
      <c r="AK118" s="930" t="s">
        <v>306</v>
      </c>
      <c r="AL118" s="928"/>
      <c r="AM118" s="928"/>
      <c r="AN118" s="928"/>
      <c r="AO118" s="929"/>
      <c r="AP118" s="931" t="s">
        <v>438</v>
      </c>
      <c r="AQ118" s="932"/>
      <c r="AR118" s="932"/>
      <c r="AS118" s="932"/>
      <c r="AT118" s="933"/>
      <c r="AU118" s="964"/>
      <c r="AV118" s="965"/>
      <c r="AW118" s="965"/>
      <c r="AX118" s="965"/>
      <c r="AY118" s="965"/>
      <c r="AZ118" s="870" t="s">
        <v>470</v>
      </c>
      <c r="BA118" s="871"/>
      <c r="BB118" s="871"/>
      <c r="BC118" s="871"/>
      <c r="BD118" s="871"/>
      <c r="BE118" s="871"/>
      <c r="BF118" s="871"/>
      <c r="BG118" s="871"/>
      <c r="BH118" s="871"/>
      <c r="BI118" s="871"/>
      <c r="BJ118" s="871"/>
      <c r="BK118" s="871"/>
      <c r="BL118" s="871"/>
      <c r="BM118" s="871"/>
      <c r="BN118" s="871"/>
      <c r="BO118" s="871"/>
      <c r="BP118" s="872"/>
      <c r="BQ118" s="911" t="s">
        <v>394</v>
      </c>
      <c r="BR118" s="877"/>
      <c r="BS118" s="877"/>
      <c r="BT118" s="877"/>
      <c r="BU118" s="877"/>
      <c r="BV118" s="877" t="s">
        <v>445</v>
      </c>
      <c r="BW118" s="877"/>
      <c r="BX118" s="877"/>
      <c r="BY118" s="877"/>
      <c r="BZ118" s="877"/>
      <c r="CA118" s="877" t="s">
        <v>444</v>
      </c>
      <c r="CB118" s="877"/>
      <c r="CC118" s="877"/>
      <c r="CD118" s="877"/>
      <c r="CE118" s="877"/>
      <c r="CF118" s="907" t="s">
        <v>394</v>
      </c>
      <c r="CG118" s="908"/>
      <c r="CH118" s="908"/>
      <c r="CI118" s="908"/>
      <c r="CJ118" s="908"/>
      <c r="CK118" s="959"/>
      <c r="CL118" s="853"/>
      <c r="CM118" s="847" t="s">
        <v>471</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445</v>
      </c>
      <c r="DH118" s="812"/>
      <c r="DI118" s="812"/>
      <c r="DJ118" s="812"/>
      <c r="DK118" s="813"/>
      <c r="DL118" s="814" t="s">
        <v>394</v>
      </c>
      <c r="DM118" s="812"/>
      <c r="DN118" s="812"/>
      <c r="DO118" s="812"/>
      <c r="DP118" s="813"/>
      <c r="DQ118" s="814" t="s">
        <v>462</v>
      </c>
      <c r="DR118" s="812"/>
      <c r="DS118" s="812"/>
      <c r="DT118" s="812"/>
      <c r="DU118" s="813"/>
      <c r="DV118" s="856" t="s">
        <v>394</v>
      </c>
      <c r="DW118" s="857"/>
      <c r="DX118" s="857"/>
      <c r="DY118" s="857"/>
      <c r="DZ118" s="858"/>
    </row>
    <row r="119" spans="1:130" s="221" customFormat="1" ht="26.25" customHeight="1" x14ac:dyDescent="0.15">
      <c r="A119" s="850" t="s">
        <v>442</v>
      </c>
      <c r="B119" s="851"/>
      <c r="C119" s="892" t="s">
        <v>443</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445</v>
      </c>
      <c r="AB119" s="921"/>
      <c r="AC119" s="921"/>
      <c r="AD119" s="921"/>
      <c r="AE119" s="922"/>
      <c r="AF119" s="923" t="s">
        <v>462</v>
      </c>
      <c r="AG119" s="921"/>
      <c r="AH119" s="921"/>
      <c r="AI119" s="921"/>
      <c r="AJ119" s="922"/>
      <c r="AK119" s="923" t="s">
        <v>394</v>
      </c>
      <c r="AL119" s="921"/>
      <c r="AM119" s="921"/>
      <c r="AN119" s="921"/>
      <c r="AO119" s="922"/>
      <c r="AP119" s="924" t="s">
        <v>394</v>
      </c>
      <c r="AQ119" s="925"/>
      <c r="AR119" s="925"/>
      <c r="AS119" s="925"/>
      <c r="AT119" s="926"/>
      <c r="AU119" s="966"/>
      <c r="AV119" s="967"/>
      <c r="AW119" s="967"/>
      <c r="AX119" s="967"/>
      <c r="AY119" s="967"/>
      <c r="AZ119" s="242" t="s">
        <v>190</v>
      </c>
      <c r="BA119" s="242"/>
      <c r="BB119" s="242"/>
      <c r="BC119" s="242"/>
      <c r="BD119" s="242"/>
      <c r="BE119" s="242"/>
      <c r="BF119" s="242"/>
      <c r="BG119" s="242"/>
      <c r="BH119" s="242"/>
      <c r="BI119" s="242"/>
      <c r="BJ119" s="242"/>
      <c r="BK119" s="242"/>
      <c r="BL119" s="242"/>
      <c r="BM119" s="242"/>
      <c r="BN119" s="242"/>
      <c r="BO119" s="909" t="s">
        <v>472</v>
      </c>
      <c r="BP119" s="910"/>
      <c r="BQ119" s="911">
        <v>63899860</v>
      </c>
      <c r="BR119" s="877"/>
      <c r="BS119" s="877"/>
      <c r="BT119" s="877"/>
      <c r="BU119" s="877"/>
      <c r="BV119" s="877">
        <v>60942275</v>
      </c>
      <c r="BW119" s="877"/>
      <c r="BX119" s="877"/>
      <c r="BY119" s="877"/>
      <c r="BZ119" s="877"/>
      <c r="CA119" s="877">
        <v>58945409</v>
      </c>
      <c r="CB119" s="877"/>
      <c r="CC119" s="877"/>
      <c r="CD119" s="877"/>
      <c r="CE119" s="877"/>
      <c r="CF119" s="780"/>
      <c r="CG119" s="781"/>
      <c r="CH119" s="781"/>
      <c r="CI119" s="781"/>
      <c r="CJ119" s="866"/>
      <c r="CK119" s="960"/>
      <c r="CL119" s="855"/>
      <c r="CM119" s="870" t="s">
        <v>473</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21655</v>
      </c>
      <c r="DH119" s="796"/>
      <c r="DI119" s="796"/>
      <c r="DJ119" s="796"/>
      <c r="DK119" s="797"/>
      <c r="DL119" s="798">
        <v>16012</v>
      </c>
      <c r="DM119" s="796"/>
      <c r="DN119" s="796"/>
      <c r="DO119" s="796"/>
      <c r="DP119" s="797"/>
      <c r="DQ119" s="798">
        <v>10368</v>
      </c>
      <c r="DR119" s="796"/>
      <c r="DS119" s="796"/>
      <c r="DT119" s="796"/>
      <c r="DU119" s="797"/>
      <c r="DV119" s="880">
        <v>0.1</v>
      </c>
      <c r="DW119" s="881"/>
      <c r="DX119" s="881"/>
      <c r="DY119" s="881"/>
      <c r="DZ119" s="882"/>
    </row>
    <row r="120" spans="1:130" s="221" customFormat="1" ht="26.25" customHeight="1" x14ac:dyDescent="0.15">
      <c r="A120" s="852"/>
      <c r="B120" s="853"/>
      <c r="C120" s="847" t="s">
        <v>448</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445</v>
      </c>
      <c r="AB120" s="812"/>
      <c r="AC120" s="812"/>
      <c r="AD120" s="812"/>
      <c r="AE120" s="813"/>
      <c r="AF120" s="814" t="s">
        <v>394</v>
      </c>
      <c r="AG120" s="812"/>
      <c r="AH120" s="812"/>
      <c r="AI120" s="812"/>
      <c r="AJ120" s="813"/>
      <c r="AK120" s="814" t="s">
        <v>474</v>
      </c>
      <c r="AL120" s="812"/>
      <c r="AM120" s="812"/>
      <c r="AN120" s="812"/>
      <c r="AO120" s="813"/>
      <c r="AP120" s="856" t="s">
        <v>394</v>
      </c>
      <c r="AQ120" s="857"/>
      <c r="AR120" s="857"/>
      <c r="AS120" s="857"/>
      <c r="AT120" s="858"/>
      <c r="AU120" s="912" t="s">
        <v>475</v>
      </c>
      <c r="AV120" s="913"/>
      <c r="AW120" s="913"/>
      <c r="AX120" s="913"/>
      <c r="AY120" s="914"/>
      <c r="AZ120" s="892" t="s">
        <v>476</v>
      </c>
      <c r="BA120" s="840"/>
      <c r="BB120" s="840"/>
      <c r="BC120" s="840"/>
      <c r="BD120" s="840"/>
      <c r="BE120" s="840"/>
      <c r="BF120" s="840"/>
      <c r="BG120" s="840"/>
      <c r="BH120" s="840"/>
      <c r="BI120" s="840"/>
      <c r="BJ120" s="840"/>
      <c r="BK120" s="840"/>
      <c r="BL120" s="840"/>
      <c r="BM120" s="840"/>
      <c r="BN120" s="840"/>
      <c r="BO120" s="840"/>
      <c r="BP120" s="841"/>
      <c r="BQ120" s="893">
        <v>18528739</v>
      </c>
      <c r="BR120" s="874"/>
      <c r="BS120" s="874"/>
      <c r="BT120" s="874"/>
      <c r="BU120" s="874"/>
      <c r="BV120" s="874">
        <v>20023992</v>
      </c>
      <c r="BW120" s="874"/>
      <c r="BX120" s="874"/>
      <c r="BY120" s="874"/>
      <c r="BZ120" s="874"/>
      <c r="CA120" s="874">
        <v>22541376</v>
      </c>
      <c r="CB120" s="874"/>
      <c r="CC120" s="874"/>
      <c r="CD120" s="874"/>
      <c r="CE120" s="874"/>
      <c r="CF120" s="898">
        <v>128.1</v>
      </c>
      <c r="CG120" s="899"/>
      <c r="CH120" s="899"/>
      <c r="CI120" s="899"/>
      <c r="CJ120" s="899"/>
      <c r="CK120" s="900" t="s">
        <v>477</v>
      </c>
      <c r="CL120" s="884"/>
      <c r="CM120" s="884"/>
      <c r="CN120" s="884"/>
      <c r="CO120" s="885"/>
      <c r="CP120" s="904" t="s">
        <v>412</v>
      </c>
      <c r="CQ120" s="905"/>
      <c r="CR120" s="905"/>
      <c r="CS120" s="905"/>
      <c r="CT120" s="905"/>
      <c r="CU120" s="905"/>
      <c r="CV120" s="905"/>
      <c r="CW120" s="905"/>
      <c r="CX120" s="905"/>
      <c r="CY120" s="905"/>
      <c r="CZ120" s="905"/>
      <c r="DA120" s="905"/>
      <c r="DB120" s="905"/>
      <c r="DC120" s="905"/>
      <c r="DD120" s="905"/>
      <c r="DE120" s="905"/>
      <c r="DF120" s="906"/>
      <c r="DG120" s="893">
        <v>17930324</v>
      </c>
      <c r="DH120" s="874"/>
      <c r="DI120" s="874"/>
      <c r="DJ120" s="874"/>
      <c r="DK120" s="874"/>
      <c r="DL120" s="874">
        <v>16162387</v>
      </c>
      <c r="DM120" s="874"/>
      <c r="DN120" s="874"/>
      <c r="DO120" s="874"/>
      <c r="DP120" s="874"/>
      <c r="DQ120" s="874">
        <v>14878068</v>
      </c>
      <c r="DR120" s="874"/>
      <c r="DS120" s="874"/>
      <c r="DT120" s="874"/>
      <c r="DU120" s="874"/>
      <c r="DV120" s="875">
        <v>84.6</v>
      </c>
      <c r="DW120" s="875"/>
      <c r="DX120" s="875"/>
      <c r="DY120" s="875"/>
      <c r="DZ120" s="876"/>
    </row>
    <row r="121" spans="1:130" s="221" customFormat="1" ht="26.25" customHeight="1" x14ac:dyDescent="0.15">
      <c r="A121" s="852"/>
      <c r="B121" s="853"/>
      <c r="C121" s="895" t="s">
        <v>478</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394</v>
      </c>
      <c r="AB121" s="812"/>
      <c r="AC121" s="812"/>
      <c r="AD121" s="812"/>
      <c r="AE121" s="813"/>
      <c r="AF121" s="814" t="s">
        <v>417</v>
      </c>
      <c r="AG121" s="812"/>
      <c r="AH121" s="812"/>
      <c r="AI121" s="812"/>
      <c r="AJ121" s="813"/>
      <c r="AK121" s="814" t="s">
        <v>394</v>
      </c>
      <c r="AL121" s="812"/>
      <c r="AM121" s="812"/>
      <c r="AN121" s="812"/>
      <c r="AO121" s="813"/>
      <c r="AP121" s="856" t="s">
        <v>445</v>
      </c>
      <c r="AQ121" s="857"/>
      <c r="AR121" s="857"/>
      <c r="AS121" s="857"/>
      <c r="AT121" s="858"/>
      <c r="AU121" s="915"/>
      <c r="AV121" s="916"/>
      <c r="AW121" s="916"/>
      <c r="AX121" s="916"/>
      <c r="AY121" s="917"/>
      <c r="AZ121" s="847" t="s">
        <v>479</v>
      </c>
      <c r="BA121" s="784"/>
      <c r="BB121" s="784"/>
      <c r="BC121" s="784"/>
      <c r="BD121" s="784"/>
      <c r="BE121" s="784"/>
      <c r="BF121" s="784"/>
      <c r="BG121" s="784"/>
      <c r="BH121" s="784"/>
      <c r="BI121" s="784"/>
      <c r="BJ121" s="784"/>
      <c r="BK121" s="784"/>
      <c r="BL121" s="784"/>
      <c r="BM121" s="784"/>
      <c r="BN121" s="784"/>
      <c r="BO121" s="784"/>
      <c r="BP121" s="785"/>
      <c r="BQ121" s="848">
        <v>2618527</v>
      </c>
      <c r="BR121" s="849"/>
      <c r="BS121" s="849"/>
      <c r="BT121" s="849"/>
      <c r="BU121" s="849"/>
      <c r="BV121" s="849">
        <v>2657566</v>
      </c>
      <c r="BW121" s="849"/>
      <c r="BX121" s="849"/>
      <c r="BY121" s="849"/>
      <c r="BZ121" s="849"/>
      <c r="CA121" s="849">
        <v>2417445</v>
      </c>
      <c r="CB121" s="849"/>
      <c r="CC121" s="849"/>
      <c r="CD121" s="849"/>
      <c r="CE121" s="849"/>
      <c r="CF121" s="907">
        <v>13.7</v>
      </c>
      <c r="CG121" s="908"/>
      <c r="CH121" s="908"/>
      <c r="CI121" s="908"/>
      <c r="CJ121" s="908"/>
      <c r="CK121" s="901"/>
      <c r="CL121" s="887"/>
      <c r="CM121" s="887"/>
      <c r="CN121" s="887"/>
      <c r="CO121" s="888"/>
      <c r="CP121" s="867" t="s">
        <v>480</v>
      </c>
      <c r="CQ121" s="868"/>
      <c r="CR121" s="868"/>
      <c r="CS121" s="868"/>
      <c r="CT121" s="868"/>
      <c r="CU121" s="868"/>
      <c r="CV121" s="868"/>
      <c r="CW121" s="868"/>
      <c r="CX121" s="868"/>
      <c r="CY121" s="868"/>
      <c r="CZ121" s="868"/>
      <c r="DA121" s="868"/>
      <c r="DB121" s="868"/>
      <c r="DC121" s="868"/>
      <c r="DD121" s="868"/>
      <c r="DE121" s="868"/>
      <c r="DF121" s="869"/>
      <c r="DG121" s="848">
        <v>806964</v>
      </c>
      <c r="DH121" s="849"/>
      <c r="DI121" s="849"/>
      <c r="DJ121" s="849"/>
      <c r="DK121" s="849"/>
      <c r="DL121" s="849">
        <v>791670</v>
      </c>
      <c r="DM121" s="849"/>
      <c r="DN121" s="849"/>
      <c r="DO121" s="849"/>
      <c r="DP121" s="849"/>
      <c r="DQ121" s="849">
        <v>733842</v>
      </c>
      <c r="DR121" s="849"/>
      <c r="DS121" s="849"/>
      <c r="DT121" s="849"/>
      <c r="DU121" s="849"/>
      <c r="DV121" s="826">
        <v>4.2</v>
      </c>
      <c r="DW121" s="826"/>
      <c r="DX121" s="826"/>
      <c r="DY121" s="826"/>
      <c r="DZ121" s="827"/>
    </row>
    <row r="122" spans="1:130" s="221" customFormat="1" ht="26.25" customHeight="1" x14ac:dyDescent="0.15">
      <c r="A122" s="852"/>
      <c r="B122" s="853"/>
      <c r="C122" s="847" t="s">
        <v>459</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394</v>
      </c>
      <c r="AB122" s="812"/>
      <c r="AC122" s="812"/>
      <c r="AD122" s="812"/>
      <c r="AE122" s="813"/>
      <c r="AF122" s="814" t="s">
        <v>445</v>
      </c>
      <c r="AG122" s="812"/>
      <c r="AH122" s="812"/>
      <c r="AI122" s="812"/>
      <c r="AJ122" s="813"/>
      <c r="AK122" s="814" t="s">
        <v>445</v>
      </c>
      <c r="AL122" s="812"/>
      <c r="AM122" s="812"/>
      <c r="AN122" s="812"/>
      <c r="AO122" s="813"/>
      <c r="AP122" s="856" t="s">
        <v>445</v>
      </c>
      <c r="AQ122" s="857"/>
      <c r="AR122" s="857"/>
      <c r="AS122" s="857"/>
      <c r="AT122" s="858"/>
      <c r="AU122" s="915"/>
      <c r="AV122" s="916"/>
      <c r="AW122" s="916"/>
      <c r="AX122" s="916"/>
      <c r="AY122" s="917"/>
      <c r="AZ122" s="870" t="s">
        <v>481</v>
      </c>
      <c r="BA122" s="871"/>
      <c r="BB122" s="871"/>
      <c r="BC122" s="871"/>
      <c r="BD122" s="871"/>
      <c r="BE122" s="871"/>
      <c r="BF122" s="871"/>
      <c r="BG122" s="871"/>
      <c r="BH122" s="871"/>
      <c r="BI122" s="871"/>
      <c r="BJ122" s="871"/>
      <c r="BK122" s="871"/>
      <c r="BL122" s="871"/>
      <c r="BM122" s="871"/>
      <c r="BN122" s="871"/>
      <c r="BO122" s="871"/>
      <c r="BP122" s="872"/>
      <c r="BQ122" s="911">
        <v>49683635</v>
      </c>
      <c r="BR122" s="877"/>
      <c r="BS122" s="877"/>
      <c r="BT122" s="877"/>
      <c r="BU122" s="877"/>
      <c r="BV122" s="877">
        <v>48124613</v>
      </c>
      <c r="BW122" s="877"/>
      <c r="BX122" s="877"/>
      <c r="BY122" s="877"/>
      <c r="BZ122" s="877"/>
      <c r="CA122" s="877">
        <v>46857114</v>
      </c>
      <c r="CB122" s="877"/>
      <c r="CC122" s="877"/>
      <c r="CD122" s="877"/>
      <c r="CE122" s="877"/>
      <c r="CF122" s="878">
        <v>266.3</v>
      </c>
      <c r="CG122" s="879"/>
      <c r="CH122" s="879"/>
      <c r="CI122" s="879"/>
      <c r="CJ122" s="879"/>
      <c r="CK122" s="901"/>
      <c r="CL122" s="887"/>
      <c r="CM122" s="887"/>
      <c r="CN122" s="887"/>
      <c r="CO122" s="888"/>
      <c r="CP122" s="867" t="s">
        <v>406</v>
      </c>
      <c r="CQ122" s="868"/>
      <c r="CR122" s="868"/>
      <c r="CS122" s="868"/>
      <c r="CT122" s="868"/>
      <c r="CU122" s="868"/>
      <c r="CV122" s="868"/>
      <c r="CW122" s="868"/>
      <c r="CX122" s="868"/>
      <c r="CY122" s="868"/>
      <c r="CZ122" s="868"/>
      <c r="DA122" s="868"/>
      <c r="DB122" s="868"/>
      <c r="DC122" s="868"/>
      <c r="DD122" s="868"/>
      <c r="DE122" s="868"/>
      <c r="DF122" s="869"/>
      <c r="DG122" s="848">
        <v>17297</v>
      </c>
      <c r="DH122" s="849"/>
      <c r="DI122" s="849"/>
      <c r="DJ122" s="849"/>
      <c r="DK122" s="849"/>
      <c r="DL122" s="849">
        <v>11347</v>
      </c>
      <c r="DM122" s="849"/>
      <c r="DN122" s="849"/>
      <c r="DO122" s="849"/>
      <c r="DP122" s="849"/>
      <c r="DQ122" s="849">
        <v>8037</v>
      </c>
      <c r="DR122" s="849"/>
      <c r="DS122" s="849"/>
      <c r="DT122" s="849"/>
      <c r="DU122" s="849"/>
      <c r="DV122" s="826">
        <v>0</v>
      </c>
      <c r="DW122" s="826"/>
      <c r="DX122" s="826"/>
      <c r="DY122" s="826"/>
      <c r="DZ122" s="827"/>
    </row>
    <row r="123" spans="1:130" s="221" customFormat="1" ht="26.25" customHeight="1" x14ac:dyDescent="0.15">
      <c r="A123" s="852"/>
      <c r="B123" s="853"/>
      <c r="C123" s="847" t="s">
        <v>466</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v>20526</v>
      </c>
      <c r="AB123" s="812"/>
      <c r="AC123" s="812"/>
      <c r="AD123" s="812"/>
      <c r="AE123" s="813"/>
      <c r="AF123" s="814">
        <v>13502</v>
      </c>
      <c r="AG123" s="812"/>
      <c r="AH123" s="812"/>
      <c r="AI123" s="812"/>
      <c r="AJ123" s="813"/>
      <c r="AK123" s="814">
        <v>6197</v>
      </c>
      <c r="AL123" s="812"/>
      <c r="AM123" s="812"/>
      <c r="AN123" s="812"/>
      <c r="AO123" s="813"/>
      <c r="AP123" s="856">
        <v>0</v>
      </c>
      <c r="AQ123" s="857"/>
      <c r="AR123" s="857"/>
      <c r="AS123" s="857"/>
      <c r="AT123" s="858"/>
      <c r="AU123" s="918"/>
      <c r="AV123" s="919"/>
      <c r="AW123" s="919"/>
      <c r="AX123" s="919"/>
      <c r="AY123" s="919"/>
      <c r="AZ123" s="242" t="s">
        <v>190</v>
      </c>
      <c r="BA123" s="242"/>
      <c r="BB123" s="242"/>
      <c r="BC123" s="242"/>
      <c r="BD123" s="242"/>
      <c r="BE123" s="242"/>
      <c r="BF123" s="242"/>
      <c r="BG123" s="242"/>
      <c r="BH123" s="242"/>
      <c r="BI123" s="242"/>
      <c r="BJ123" s="242"/>
      <c r="BK123" s="242"/>
      <c r="BL123" s="242"/>
      <c r="BM123" s="242"/>
      <c r="BN123" s="242"/>
      <c r="BO123" s="909" t="s">
        <v>482</v>
      </c>
      <c r="BP123" s="910"/>
      <c r="BQ123" s="864">
        <v>70830901</v>
      </c>
      <c r="BR123" s="865"/>
      <c r="BS123" s="865"/>
      <c r="BT123" s="865"/>
      <c r="BU123" s="865"/>
      <c r="BV123" s="865">
        <v>70806171</v>
      </c>
      <c r="BW123" s="865"/>
      <c r="BX123" s="865"/>
      <c r="BY123" s="865"/>
      <c r="BZ123" s="865"/>
      <c r="CA123" s="865">
        <v>71815935</v>
      </c>
      <c r="CB123" s="865"/>
      <c r="CC123" s="865"/>
      <c r="CD123" s="865"/>
      <c r="CE123" s="865"/>
      <c r="CF123" s="780"/>
      <c r="CG123" s="781"/>
      <c r="CH123" s="781"/>
      <c r="CI123" s="781"/>
      <c r="CJ123" s="866"/>
      <c r="CK123" s="901"/>
      <c r="CL123" s="887"/>
      <c r="CM123" s="887"/>
      <c r="CN123" s="887"/>
      <c r="CO123" s="888"/>
      <c r="CP123" s="867" t="s">
        <v>483</v>
      </c>
      <c r="CQ123" s="868"/>
      <c r="CR123" s="868"/>
      <c r="CS123" s="868"/>
      <c r="CT123" s="868"/>
      <c r="CU123" s="868"/>
      <c r="CV123" s="868"/>
      <c r="CW123" s="868"/>
      <c r="CX123" s="868"/>
      <c r="CY123" s="868"/>
      <c r="CZ123" s="868"/>
      <c r="DA123" s="868"/>
      <c r="DB123" s="868"/>
      <c r="DC123" s="868"/>
      <c r="DD123" s="868"/>
      <c r="DE123" s="868"/>
      <c r="DF123" s="869"/>
      <c r="DG123" s="811" t="s">
        <v>462</v>
      </c>
      <c r="DH123" s="812"/>
      <c r="DI123" s="812"/>
      <c r="DJ123" s="812"/>
      <c r="DK123" s="813"/>
      <c r="DL123" s="814" t="s">
        <v>394</v>
      </c>
      <c r="DM123" s="812"/>
      <c r="DN123" s="812"/>
      <c r="DO123" s="812"/>
      <c r="DP123" s="813"/>
      <c r="DQ123" s="814" t="s">
        <v>394</v>
      </c>
      <c r="DR123" s="812"/>
      <c r="DS123" s="812"/>
      <c r="DT123" s="812"/>
      <c r="DU123" s="813"/>
      <c r="DV123" s="856" t="s">
        <v>417</v>
      </c>
      <c r="DW123" s="857"/>
      <c r="DX123" s="857"/>
      <c r="DY123" s="857"/>
      <c r="DZ123" s="858"/>
    </row>
    <row r="124" spans="1:130" s="221" customFormat="1" ht="26.25" customHeight="1" thickBot="1" x14ac:dyDescent="0.2">
      <c r="A124" s="852"/>
      <c r="B124" s="853"/>
      <c r="C124" s="847" t="s">
        <v>469</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394</v>
      </c>
      <c r="AB124" s="812"/>
      <c r="AC124" s="812"/>
      <c r="AD124" s="812"/>
      <c r="AE124" s="813"/>
      <c r="AF124" s="814" t="s">
        <v>394</v>
      </c>
      <c r="AG124" s="812"/>
      <c r="AH124" s="812"/>
      <c r="AI124" s="812"/>
      <c r="AJ124" s="813"/>
      <c r="AK124" s="814" t="s">
        <v>394</v>
      </c>
      <c r="AL124" s="812"/>
      <c r="AM124" s="812"/>
      <c r="AN124" s="812"/>
      <c r="AO124" s="813"/>
      <c r="AP124" s="856" t="s">
        <v>394</v>
      </c>
      <c r="AQ124" s="857"/>
      <c r="AR124" s="857"/>
      <c r="AS124" s="857"/>
      <c r="AT124" s="858"/>
      <c r="AU124" s="859" t="s">
        <v>484</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394</v>
      </c>
      <c r="BR124" s="863"/>
      <c r="BS124" s="863"/>
      <c r="BT124" s="863"/>
      <c r="BU124" s="863"/>
      <c r="BV124" s="863" t="s">
        <v>394</v>
      </c>
      <c r="BW124" s="863"/>
      <c r="BX124" s="863"/>
      <c r="BY124" s="863"/>
      <c r="BZ124" s="863"/>
      <c r="CA124" s="863" t="s">
        <v>394</v>
      </c>
      <c r="CB124" s="863"/>
      <c r="CC124" s="863"/>
      <c r="CD124" s="863"/>
      <c r="CE124" s="863"/>
      <c r="CF124" s="758"/>
      <c r="CG124" s="759"/>
      <c r="CH124" s="759"/>
      <c r="CI124" s="759"/>
      <c r="CJ124" s="894"/>
      <c r="CK124" s="902"/>
      <c r="CL124" s="902"/>
      <c r="CM124" s="902"/>
      <c r="CN124" s="902"/>
      <c r="CO124" s="903"/>
      <c r="CP124" s="867" t="s">
        <v>485</v>
      </c>
      <c r="CQ124" s="868"/>
      <c r="CR124" s="868"/>
      <c r="CS124" s="868"/>
      <c r="CT124" s="868"/>
      <c r="CU124" s="868"/>
      <c r="CV124" s="868"/>
      <c r="CW124" s="868"/>
      <c r="CX124" s="868"/>
      <c r="CY124" s="868"/>
      <c r="CZ124" s="868"/>
      <c r="DA124" s="868"/>
      <c r="DB124" s="868"/>
      <c r="DC124" s="868"/>
      <c r="DD124" s="868"/>
      <c r="DE124" s="868"/>
      <c r="DF124" s="869"/>
      <c r="DG124" s="795" t="s">
        <v>462</v>
      </c>
      <c r="DH124" s="796"/>
      <c r="DI124" s="796"/>
      <c r="DJ124" s="796"/>
      <c r="DK124" s="797"/>
      <c r="DL124" s="798" t="s">
        <v>394</v>
      </c>
      <c r="DM124" s="796"/>
      <c r="DN124" s="796"/>
      <c r="DO124" s="796"/>
      <c r="DP124" s="797"/>
      <c r="DQ124" s="798" t="s">
        <v>394</v>
      </c>
      <c r="DR124" s="796"/>
      <c r="DS124" s="796"/>
      <c r="DT124" s="796"/>
      <c r="DU124" s="797"/>
      <c r="DV124" s="880" t="s">
        <v>394</v>
      </c>
      <c r="DW124" s="881"/>
      <c r="DX124" s="881"/>
      <c r="DY124" s="881"/>
      <c r="DZ124" s="882"/>
    </row>
    <row r="125" spans="1:130" s="221" customFormat="1" ht="26.25" customHeight="1" x14ac:dyDescent="0.15">
      <c r="A125" s="852"/>
      <c r="B125" s="853"/>
      <c r="C125" s="847" t="s">
        <v>471</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417</v>
      </c>
      <c r="AB125" s="812"/>
      <c r="AC125" s="812"/>
      <c r="AD125" s="812"/>
      <c r="AE125" s="813"/>
      <c r="AF125" s="814" t="s">
        <v>394</v>
      </c>
      <c r="AG125" s="812"/>
      <c r="AH125" s="812"/>
      <c r="AI125" s="812"/>
      <c r="AJ125" s="813"/>
      <c r="AK125" s="814" t="s">
        <v>394</v>
      </c>
      <c r="AL125" s="812"/>
      <c r="AM125" s="812"/>
      <c r="AN125" s="812"/>
      <c r="AO125" s="813"/>
      <c r="AP125" s="856" t="s">
        <v>462</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486</v>
      </c>
      <c r="CL125" s="884"/>
      <c r="CM125" s="884"/>
      <c r="CN125" s="884"/>
      <c r="CO125" s="885"/>
      <c r="CP125" s="892" t="s">
        <v>487</v>
      </c>
      <c r="CQ125" s="840"/>
      <c r="CR125" s="840"/>
      <c r="CS125" s="840"/>
      <c r="CT125" s="840"/>
      <c r="CU125" s="840"/>
      <c r="CV125" s="840"/>
      <c r="CW125" s="840"/>
      <c r="CX125" s="840"/>
      <c r="CY125" s="840"/>
      <c r="CZ125" s="840"/>
      <c r="DA125" s="840"/>
      <c r="DB125" s="840"/>
      <c r="DC125" s="840"/>
      <c r="DD125" s="840"/>
      <c r="DE125" s="840"/>
      <c r="DF125" s="841"/>
      <c r="DG125" s="893" t="s">
        <v>417</v>
      </c>
      <c r="DH125" s="874"/>
      <c r="DI125" s="874"/>
      <c r="DJ125" s="874"/>
      <c r="DK125" s="874"/>
      <c r="DL125" s="874" t="s">
        <v>394</v>
      </c>
      <c r="DM125" s="874"/>
      <c r="DN125" s="874"/>
      <c r="DO125" s="874"/>
      <c r="DP125" s="874"/>
      <c r="DQ125" s="874" t="s">
        <v>394</v>
      </c>
      <c r="DR125" s="874"/>
      <c r="DS125" s="874"/>
      <c r="DT125" s="874"/>
      <c r="DU125" s="874"/>
      <c r="DV125" s="875" t="s">
        <v>474</v>
      </c>
      <c r="DW125" s="875"/>
      <c r="DX125" s="875"/>
      <c r="DY125" s="875"/>
      <c r="DZ125" s="876"/>
    </row>
    <row r="126" spans="1:130" s="221" customFormat="1" ht="26.25" customHeight="1" thickBot="1" x14ac:dyDescent="0.2">
      <c r="A126" s="852"/>
      <c r="B126" s="853"/>
      <c r="C126" s="847" t="s">
        <v>473</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v>5766</v>
      </c>
      <c r="AB126" s="812"/>
      <c r="AC126" s="812"/>
      <c r="AD126" s="812"/>
      <c r="AE126" s="813"/>
      <c r="AF126" s="814">
        <v>5739</v>
      </c>
      <c r="AG126" s="812"/>
      <c r="AH126" s="812"/>
      <c r="AI126" s="812"/>
      <c r="AJ126" s="813"/>
      <c r="AK126" s="814">
        <v>5711</v>
      </c>
      <c r="AL126" s="812"/>
      <c r="AM126" s="812"/>
      <c r="AN126" s="812"/>
      <c r="AO126" s="813"/>
      <c r="AP126" s="856">
        <v>0</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488</v>
      </c>
      <c r="CQ126" s="784"/>
      <c r="CR126" s="784"/>
      <c r="CS126" s="784"/>
      <c r="CT126" s="784"/>
      <c r="CU126" s="784"/>
      <c r="CV126" s="784"/>
      <c r="CW126" s="784"/>
      <c r="CX126" s="784"/>
      <c r="CY126" s="784"/>
      <c r="CZ126" s="784"/>
      <c r="DA126" s="784"/>
      <c r="DB126" s="784"/>
      <c r="DC126" s="784"/>
      <c r="DD126" s="784"/>
      <c r="DE126" s="784"/>
      <c r="DF126" s="785"/>
      <c r="DG126" s="848" t="s">
        <v>394</v>
      </c>
      <c r="DH126" s="849"/>
      <c r="DI126" s="849"/>
      <c r="DJ126" s="849"/>
      <c r="DK126" s="849"/>
      <c r="DL126" s="849" t="s">
        <v>462</v>
      </c>
      <c r="DM126" s="849"/>
      <c r="DN126" s="849"/>
      <c r="DO126" s="849"/>
      <c r="DP126" s="849"/>
      <c r="DQ126" s="849" t="s">
        <v>394</v>
      </c>
      <c r="DR126" s="849"/>
      <c r="DS126" s="849"/>
      <c r="DT126" s="849"/>
      <c r="DU126" s="849"/>
      <c r="DV126" s="826" t="s">
        <v>394</v>
      </c>
      <c r="DW126" s="826"/>
      <c r="DX126" s="826"/>
      <c r="DY126" s="826"/>
      <c r="DZ126" s="827"/>
    </row>
    <row r="127" spans="1:130" s="221" customFormat="1" ht="26.25" customHeight="1" x14ac:dyDescent="0.15">
      <c r="A127" s="854"/>
      <c r="B127" s="855"/>
      <c r="C127" s="870" t="s">
        <v>489</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v>74</v>
      </c>
      <c r="AB127" s="812"/>
      <c r="AC127" s="812"/>
      <c r="AD127" s="812"/>
      <c r="AE127" s="813"/>
      <c r="AF127" s="814">
        <v>13058</v>
      </c>
      <c r="AG127" s="812"/>
      <c r="AH127" s="812"/>
      <c r="AI127" s="812"/>
      <c r="AJ127" s="813"/>
      <c r="AK127" s="814">
        <v>25109</v>
      </c>
      <c r="AL127" s="812"/>
      <c r="AM127" s="812"/>
      <c r="AN127" s="812"/>
      <c r="AO127" s="813"/>
      <c r="AP127" s="856">
        <v>0.1</v>
      </c>
      <c r="AQ127" s="857"/>
      <c r="AR127" s="857"/>
      <c r="AS127" s="857"/>
      <c r="AT127" s="858"/>
      <c r="AU127" s="223"/>
      <c r="AV127" s="223"/>
      <c r="AW127" s="223"/>
      <c r="AX127" s="873" t="s">
        <v>490</v>
      </c>
      <c r="AY127" s="844"/>
      <c r="AZ127" s="844"/>
      <c r="BA127" s="844"/>
      <c r="BB127" s="844"/>
      <c r="BC127" s="844"/>
      <c r="BD127" s="844"/>
      <c r="BE127" s="845"/>
      <c r="BF127" s="843" t="s">
        <v>491</v>
      </c>
      <c r="BG127" s="844"/>
      <c r="BH127" s="844"/>
      <c r="BI127" s="844"/>
      <c r="BJ127" s="844"/>
      <c r="BK127" s="844"/>
      <c r="BL127" s="845"/>
      <c r="BM127" s="843" t="s">
        <v>492</v>
      </c>
      <c r="BN127" s="844"/>
      <c r="BO127" s="844"/>
      <c r="BP127" s="844"/>
      <c r="BQ127" s="844"/>
      <c r="BR127" s="844"/>
      <c r="BS127" s="845"/>
      <c r="BT127" s="843" t="s">
        <v>493</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494</v>
      </c>
      <c r="CQ127" s="784"/>
      <c r="CR127" s="784"/>
      <c r="CS127" s="784"/>
      <c r="CT127" s="784"/>
      <c r="CU127" s="784"/>
      <c r="CV127" s="784"/>
      <c r="CW127" s="784"/>
      <c r="CX127" s="784"/>
      <c r="CY127" s="784"/>
      <c r="CZ127" s="784"/>
      <c r="DA127" s="784"/>
      <c r="DB127" s="784"/>
      <c r="DC127" s="784"/>
      <c r="DD127" s="784"/>
      <c r="DE127" s="784"/>
      <c r="DF127" s="785"/>
      <c r="DG127" s="848" t="s">
        <v>394</v>
      </c>
      <c r="DH127" s="849"/>
      <c r="DI127" s="849"/>
      <c r="DJ127" s="849"/>
      <c r="DK127" s="849"/>
      <c r="DL127" s="849" t="s">
        <v>394</v>
      </c>
      <c r="DM127" s="849"/>
      <c r="DN127" s="849"/>
      <c r="DO127" s="849"/>
      <c r="DP127" s="849"/>
      <c r="DQ127" s="849" t="s">
        <v>394</v>
      </c>
      <c r="DR127" s="849"/>
      <c r="DS127" s="849"/>
      <c r="DT127" s="849"/>
      <c r="DU127" s="849"/>
      <c r="DV127" s="826" t="s">
        <v>394</v>
      </c>
      <c r="DW127" s="826"/>
      <c r="DX127" s="826"/>
      <c r="DY127" s="826"/>
      <c r="DZ127" s="827"/>
    </row>
    <row r="128" spans="1:130" s="221" customFormat="1" ht="26.25" customHeight="1" thickBot="1" x14ac:dyDescent="0.2">
      <c r="A128" s="828" t="s">
        <v>495</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496</v>
      </c>
      <c r="X128" s="830"/>
      <c r="Y128" s="830"/>
      <c r="Z128" s="831"/>
      <c r="AA128" s="832">
        <v>187197</v>
      </c>
      <c r="AB128" s="833"/>
      <c r="AC128" s="833"/>
      <c r="AD128" s="833"/>
      <c r="AE128" s="834"/>
      <c r="AF128" s="835">
        <v>163794</v>
      </c>
      <c r="AG128" s="833"/>
      <c r="AH128" s="833"/>
      <c r="AI128" s="833"/>
      <c r="AJ128" s="834"/>
      <c r="AK128" s="835">
        <v>160457</v>
      </c>
      <c r="AL128" s="833"/>
      <c r="AM128" s="833"/>
      <c r="AN128" s="833"/>
      <c r="AO128" s="834"/>
      <c r="AP128" s="836"/>
      <c r="AQ128" s="837"/>
      <c r="AR128" s="837"/>
      <c r="AS128" s="837"/>
      <c r="AT128" s="838"/>
      <c r="AU128" s="223"/>
      <c r="AV128" s="223"/>
      <c r="AW128" s="223"/>
      <c r="AX128" s="839" t="s">
        <v>497</v>
      </c>
      <c r="AY128" s="840"/>
      <c r="AZ128" s="840"/>
      <c r="BA128" s="840"/>
      <c r="BB128" s="840"/>
      <c r="BC128" s="840"/>
      <c r="BD128" s="840"/>
      <c r="BE128" s="841"/>
      <c r="BF128" s="818" t="s">
        <v>474</v>
      </c>
      <c r="BG128" s="819"/>
      <c r="BH128" s="819"/>
      <c r="BI128" s="819"/>
      <c r="BJ128" s="819"/>
      <c r="BK128" s="819"/>
      <c r="BL128" s="842"/>
      <c r="BM128" s="818">
        <v>12.32</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498</v>
      </c>
      <c r="CQ128" s="762"/>
      <c r="CR128" s="762"/>
      <c r="CS128" s="762"/>
      <c r="CT128" s="762"/>
      <c r="CU128" s="762"/>
      <c r="CV128" s="762"/>
      <c r="CW128" s="762"/>
      <c r="CX128" s="762"/>
      <c r="CY128" s="762"/>
      <c r="CZ128" s="762"/>
      <c r="DA128" s="762"/>
      <c r="DB128" s="762"/>
      <c r="DC128" s="762"/>
      <c r="DD128" s="762"/>
      <c r="DE128" s="762"/>
      <c r="DF128" s="763"/>
      <c r="DG128" s="822" t="s">
        <v>462</v>
      </c>
      <c r="DH128" s="823"/>
      <c r="DI128" s="823"/>
      <c r="DJ128" s="823"/>
      <c r="DK128" s="823"/>
      <c r="DL128" s="823" t="s">
        <v>499</v>
      </c>
      <c r="DM128" s="823"/>
      <c r="DN128" s="823"/>
      <c r="DO128" s="823"/>
      <c r="DP128" s="823"/>
      <c r="DQ128" s="823" t="s">
        <v>417</v>
      </c>
      <c r="DR128" s="823"/>
      <c r="DS128" s="823"/>
      <c r="DT128" s="823"/>
      <c r="DU128" s="823"/>
      <c r="DV128" s="824" t="s">
        <v>499</v>
      </c>
      <c r="DW128" s="824"/>
      <c r="DX128" s="824"/>
      <c r="DY128" s="824"/>
      <c r="DZ128" s="825"/>
    </row>
    <row r="129" spans="1:131" s="221" customFormat="1" ht="26.25" customHeight="1" x14ac:dyDescent="0.15">
      <c r="A129" s="806" t="s">
        <v>107</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500</v>
      </c>
      <c r="X129" s="809"/>
      <c r="Y129" s="809"/>
      <c r="Z129" s="810"/>
      <c r="AA129" s="811">
        <v>20637800</v>
      </c>
      <c r="AB129" s="812"/>
      <c r="AC129" s="812"/>
      <c r="AD129" s="812"/>
      <c r="AE129" s="813"/>
      <c r="AF129" s="814">
        <v>21203521</v>
      </c>
      <c r="AG129" s="812"/>
      <c r="AH129" s="812"/>
      <c r="AI129" s="812"/>
      <c r="AJ129" s="813"/>
      <c r="AK129" s="814">
        <v>21844092</v>
      </c>
      <c r="AL129" s="812"/>
      <c r="AM129" s="812"/>
      <c r="AN129" s="812"/>
      <c r="AO129" s="813"/>
      <c r="AP129" s="815"/>
      <c r="AQ129" s="816"/>
      <c r="AR129" s="816"/>
      <c r="AS129" s="816"/>
      <c r="AT129" s="817"/>
      <c r="AU129" s="224"/>
      <c r="AV129" s="224"/>
      <c r="AW129" s="224"/>
      <c r="AX129" s="783" t="s">
        <v>501</v>
      </c>
      <c r="AY129" s="784"/>
      <c r="AZ129" s="784"/>
      <c r="BA129" s="784"/>
      <c r="BB129" s="784"/>
      <c r="BC129" s="784"/>
      <c r="BD129" s="784"/>
      <c r="BE129" s="785"/>
      <c r="BF129" s="802" t="s">
        <v>417</v>
      </c>
      <c r="BG129" s="803"/>
      <c r="BH129" s="803"/>
      <c r="BI129" s="803"/>
      <c r="BJ129" s="803"/>
      <c r="BK129" s="803"/>
      <c r="BL129" s="804"/>
      <c r="BM129" s="802">
        <v>17.32</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502</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503</v>
      </c>
      <c r="X130" s="809"/>
      <c r="Y130" s="809"/>
      <c r="Z130" s="810"/>
      <c r="AA130" s="811">
        <v>4348454</v>
      </c>
      <c r="AB130" s="812"/>
      <c r="AC130" s="812"/>
      <c r="AD130" s="812"/>
      <c r="AE130" s="813"/>
      <c r="AF130" s="814">
        <v>4328624</v>
      </c>
      <c r="AG130" s="812"/>
      <c r="AH130" s="812"/>
      <c r="AI130" s="812"/>
      <c r="AJ130" s="813"/>
      <c r="AK130" s="814">
        <v>4247333</v>
      </c>
      <c r="AL130" s="812"/>
      <c r="AM130" s="812"/>
      <c r="AN130" s="812"/>
      <c r="AO130" s="813"/>
      <c r="AP130" s="815"/>
      <c r="AQ130" s="816"/>
      <c r="AR130" s="816"/>
      <c r="AS130" s="816"/>
      <c r="AT130" s="817"/>
      <c r="AU130" s="224"/>
      <c r="AV130" s="224"/>
      <c r="AW130" s="224"/>
      <c r="AX130" s="783" t="s">
        <v>504</v>
      </c>
      <c r="AY130" s="784"/>
      <c r="AZ130" s="784"/>
      <c r="BA130" s="784"/>
      <c r="BB130" s="784"/>
      <c r="BC130" s="784"/>
      <c r="BD130" s="784"/>
      <c r="BE130" s="785"/>
      <c r="BF130" s="786">
        <v>6.9</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505</v>
      </c>
      <c r="X131" s="793"/>
      <c r="Y131" s="793"/>
      <c r="Z131" s="794"/>
      <c r="AA131" s="795">
        <v>16289346</v>
      </c>
      <c r="AB131" s="796"/>
      <c r="AC131" s="796"/>
      <c r="AD131" s="796"/>
      <c r="AE131" s="797"/>
      <c r="AF131" s="798">
        <v>16874897</v>
      </c>
      <c r="AG131" s="796"/>
      <c r="AH131" s="796"/>
      <c r="AI131" s="796"/>
      <c r="AJ131" s="797"/>
      <c r="AK131" s="798">
        <v>17596759</v>
      </c>
      <c r="AL131" s="796"/>
      <c r="AM131" s="796"/>
      <c r="AN131" s="796"/>
      <c r="AO131" s="797"/>
      <c r="AP131" s="799"/>
      <c r="AQ131" s="800"/>
      <c r="AR131" s="800"/>
      <c r="AS131" s="800"/>
      <c r="AT131" s="801"/>
      <c r="AU131" s="224"/>
      <c r="AV131" s="224"/>
      <c r="AW131" s="224"/>
      <c r="AX131" s="761" t="s">
        <v>506</v>
      </c>
      <c r="AY131" s="762"/>
      <c r="AZ131" s="762"/>
      <c r="BA131" s="762"/>
      <c r="BB131" s="762"/>
      <c r="BC131" s="762"/>
      <c r="BD131" s="762"/>
      <c r="BE131" s="763"/>
      <c r="BF131" s="764" t="s">
        <v>417</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507</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508</v>
      </c>
      <c r="W132" s="774"/>
      <c r="X132" s="774"/>
      <c r="Y132" s="774"/>
      <c r="Z132" s="775"/>
      <c r="AA132" s="776">
        <v>7.3611795100000004</v>
      </c>
      <c r="AB132" s="777"/>
      <c r="AC132" s="777"/>
      <c r="AD132" s="777"/>
      <c r="AE132" s="778"/>
      <c r="AF132" s="779">
        <v>6.9165399939999999</v>
      </c>
      <c r="AG132" s="777"/>
      <c r="AH132" s="777"/>
      <c r="AI132" s="777"/>
      <c r="AJ132" s="778"/>
      <c r="AK132" s="779">
        <v>6.4276040830000003</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509</v>
      </c>
      <c r="W133" s="753"/>
      <c r="X133" s="753"/>
      <c r="Y133" s="753"/>
      <c r="Z133" s="754"/>
      <c r="AA133" s="755">
        <v>8.6</v>
      </c>
      <c r="AB133" s="756"/>
      <c r="AC133" s="756"/>
      <c r="AD133" s="756"/>
      <c r="AE133" s="757"/>
      <c r="AF133" s="755">
        <v>7.8</v>
      </c>
      <c r="AG133" s="756"/>
      <c r="AH133" s="756"/>
      <c r="AI133" s="756"/>
      <c r="AJ133" s="757"/>
      <c r="AK133" s="755">
        <v>6.9</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Ni0+Vp+ABDmKBrQM9myD7Ej01HMDaLrNslNUPgpwKXZ53wbvUMpu1Tz9uuZazJaHJtLJFbU426myH8Q4NasEA==" saltValue="t406y2H4twvNY4USmu6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55" zoomScaleNormal="85" zoomScaleSheetLayoutView="5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FuQ7ZC+dhO6gtwLj8iphlGYTTesLn5Ib9Ql5eDjvNPjYkW7ZbFqSkH0gJdA4BeH13AyQKfBpkI/RLbweUDGOdg==" saltValue="mg9vnZ9c1xdgWLrZNvvy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49"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9c0+t7gZ5HGjUgwz4hv1Mgi8eGy/sCZZbbe/GX2hHkYJbcdwhbBkskH5Xap12Baoodq4TMAyie3EGiYAb9jWA==" saltValue="b1nfLp8thobyXyzpU54TW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513</v>
      </c>
      <c r="AP7" s="263"/>
      <c r="AQ7" s="264" t="s">
        <v>514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515</v>
      </c>
      <c r="AQ8" s="270" t="s">
        <v>516</v>
      </c>
      <c r="AR8" s="271" t="s">
        <v>517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518</v>
      </c>
      <c r="AL9" s="1163"/>
      <c r="AM9" s="1163"/>
      <c r="AN9" s="1164"/>
      <c r="AO9" s="272">
        <v>6311870</v>
      </c>
      <c r="AP9" s="272">
        <v>94875</v>
      </c>
      <c r="AQ9" s="273">
        <v>85700</v>
      </c>
      <c r="AR9" s="274">
        <v>10.7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519</v>
      </c>
      <c r="AL10" s="1163"/>
      <c r="AM10" s="1163"/>
      <c r="AN10" s="1164"/>
      <c r="AO10" s="275">
        <v>542182</v>
      </c>
      <c r="AP10" s="275">
        <v>8150</v>
      </c>
      <c r="AQ10" s="276">
        <v>7424</v>
      </c>
      <c r="AR10" s="277">
        <v>9.8000000000000007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520</v>
      </c>
      <c r="AL11" s="1163"/>
      <c r="AM11" s="1163"/>
      <c r="AN11" s="1164"/>
      <c r="AO11" s="275">
        <v>27043</v>
      </c>
      <c r="AP11" s="275">
        <v>406</v>
      </c>
      <c r="AQ11" s="276">
        <v>1613</v>
      </c>
      <c r="AR11" s="277">
        <v>-74.8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521</v>
      </c>
      <c r="AL12" s="1163"/>
      <c r="AM12" s="1163"/>
      <c r="AN12" s="1164"/>
      <c r="AO12" s="275" t="s">
        <v>522</v>
      </c>
      <c r="AP12" s="275" t="s">
        <v>522</v>
      </c>
      <c r="AQ12" s="276">
        <v>12</v>
      </c>
      <c r="AR12" s="277" t="s">
        <v>522</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523</v>
      </c>
      <c r="AL13" s="1163"/>
      <c r="AM13" s="1163"/>
      <c r="AN13" s="1164"/>
      <c r="AO13" s="275">
        <v>86375</v>
      </c>
      <c r="AP13" s="275">
        <v>1298</v>
      </c>
      <c r="AQ13" s="276">
        <v>3153</v>
      </c>
      <c r="AR13" s="277">
        <v>-58.8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524</v>
      </c>
      <c r="AL14" s="1163"/>
      <c r="AM14" s="1163"/>
      <c r="AN14" s="1164"/>
      <c r="AO14" s="275">
        <v>151455</v>
      </c>
      <c r="AP14" s="275">
        <v>2277</v>
      </c>
      <c r="AQ14" s="276">
        <v>1845</v>
      </c>
      <c r="AR14" s="277">
        <v>23.4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525</v>
      </c>
      <c r="AL15" s="1166"/>
      <c r="AM15" s="1166"/>
      <c r="AN15" s="1167"/>
      <c r="AO15" s="275">
        <v>-470842</v>
      </c>
      <c r="AP15" s="275">
        <v>-7077</v>
      </c>
      <c r="AQ15" s="276">
        <v>-6635</v>
      </c>
      <c r="AR15" s="277">
        <v>6.7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190</v>
      </c>
      <c r="AL16" s="1166"/>
      <c r="AM16" s="1166"/>
      <c r="AN16" s="1167"/>
      <c r="AO16" s="275">
        <v>6648083</v>
      </c>
      <c r="AP16" s="275">
        <v>99929</v>
      </c>
      <c r="AQ16" s="276">
        <v>93111</v>
      </c>
      <c r="AR16" s="277">
        <v>7.3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527</v>
      </c>
      <c r="AP20" s="284" t="s">
        <v>528</v>
      </c>
      <c r="AQ20" s="285" t="s">
        <v>529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530</v>
      </c>
      <c r="AL21" s="1169"/>
      <c r="AM21" s="1169"/>
      <c r="AN21" s="1170"/>
      <c r="AO21" s="288">
        <v>7.83</v>
      </c>
      <c r="AP21" s="289">
        <v>8.58</v>
      </c>
      <c r="AQ21" s="290">
        <v>-0.75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531</v>
      </c>
      <c r="AL22" s="1169"/>
      <c r="AM22" s="1169"/>
      <c r="AN22" s="1170"/>
      <c r="AO22" s="293">
        <v>97.5</v>
      </c>
      <c r="AP22" s="294">
        <v>97.7</v>
      </c>
      <c r="AQ22" s="295">
        <v>-0.2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532</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533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513</v>
      </c>
      <c r="AP30" s="263"/>
      <c r="AQ30" s="264" t="s">
        <v>514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515</v>
      </c>
      <c r="AQ31" s="270" t="s">
        <v>516</v>
      </c>
      <c r="AR31" s="271" t="s">
        <v>517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535</v>
      </c>
      <c r="AL32" s="1153"/>
      <c r="AM32" s="1153"/>
      <c r="AN32" s="1154"/>
      <c r="AO32" s="303">
        <v>3455925</v>
      </c>
      <c r="AP32" s="303">
        <v>51947</v>
      </c>
      <c r="AQ32" s="304">
        <v>61596</v>
      </c>
      <c r="AR32" s="305">
        <v>-15.7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536</v>
      </c>
      <c r="AL33" s="1153"/>
      <c r="AM33" s="1153"/>
      <c r="AN33" s="1154"/>
      <c r="AO33" s="303" t="s">
        <v>522</v>
      </c>
      <c r="AP33" s="303" t="s">
        <v>522</v>
      </c>
      <c r="AQ33" s="304" t="s">
        <v>522</v>
      </c>
      <c r="AR33" s="305" t="s">
        <v>522</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537</v>
      </c>
      <c r="AL34" s="1153"/>
      <c r="AM34" s="1153"/>
      <c r="AN34" s="1154"/>
      <c r="AO34" s="303" t="s">
        <v>522</v>
      </c>
      <c r="AP34" s="303" t="s">
        <v>522</v>
      </c>
      <c r="AQ34" s="304">
        <v>3</v>
      </c>
      <c r="AR34" s="305" t="s">
        <v>522</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538</v>
      </c>
      <c r="AL35" s="1153"/>
      <c r="AM35" s="1153"/>
      <c r="AN35" s="1154"/>
      <c r="AO35" s="303">
        <v>1226380</v>
      </c>
      <c r="AP35" s="303">
        <v>18434</v>
      </c>
      <c r="AQ35" s="304">
        <v>14651</v>
      </c>
      <c r="AR35" s="305">
        <v>25.8</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539</v>
      </c>
      <c r="AL36" s="1153"/>
      <c r="AM36" s="1153"/>
      <c r="AN36" s="1154"/>
      <c r="AO36" s="303">
        <v>819518</v>
      </c>
      <c r="AP36" s="303">
        <v>12318</v>
      </c>
      <c r="AQ36" s="304">
        <v>1794</v>
      </c>
      <c r="AR36" s="305">
        <v>586.6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540</v>
      </c>
      <c r="AL37" s="1153"/>
      <c r="AM37" s="1153"/>
      <c r="AN37" s="1154"/>
      <c r="AO37" s="303">
        <v>37017</v>
      </c>
      <c r="AP37" s="303">
        <v>556</v>
      </c>
      <c r="AQ37" s="304">
        <v>505</v>
      </c>
      <c r="AR37" s="305">
        <v>10.1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541</v>
      </c>
      <c r="AL38" s="1156"/>
      <c r="AM38" s="1156"/>
      <c r="AN38" s="1157"/>
      <c r="AO38" s="306" t="s">
        <v>522</v>
      </c>
      <c r="AP38" s="306" t="s">
        <v>522</v>
      </c>
      <c r="AQ38" s="307">
        <v>1</v>
      </c>
      <c r="AR38" s="295" t="s">
        <v>522</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542</v>
      </c>
      <c r="AL39" s="1156"/>
      <c r="AM39" s="1156"/>
      <c r="AN39" s="1157"/>
      <c r="AO39" s="303">
        <v>-160457</v>
      </c>
      <c r="AP39" s="303">
        <v>-2412</v>
      </c>
      <c r="AQ39" s="304">
        <v>-3020</v>
      </c>
      <c r="AR39" s="305">
        <v>-20.100000000000001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543</v>
      </c>
      <c r="AL40" s="1153"/>
      <c r="AM40" s="1153"/>
      <c r="AN40" s="1154"/>
      <c r="AO40" s="303">
        <v>-4247333</v>
      </c>
      <c r="AP40" s="303">
        <v>-63843</v>
      </c>
      <c r="AQ40" s="304">
        <v>-54563</v>
      </c>
      <c r="AR40" s="305">
        <v>17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299</v>
      </c>
      <c r="AL41" s="1159"/>
      <c r="AM41" s="1159"/>
      <c r="AN41" s="1160"/>
      <c r="AO41" s="303">
        <v>1131050</v>
      </c>
      <c r="AP41" s="303">
        <v>17001</v>
      </c>
      <c r="AQ41" s="304">
        <v>20967</v>
      </c>
      <c r="AR41" s="305">
        <v>-18.899999999999999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513</v>
      </c>
      <c r="AN49" s="1147" t="s">
        <v>547</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548</v>
      </c>
      <c r="AO50" s="320" t="s">
        <v>549</v>
      </c>
      <c r="AP50" s="321" t="s">
        <v>550</v>
      </c>
      <c r="AQ50" s="322" t="s">
        <v>551</v>
      </c>
      <c r="AR50" s="323" t="s">
        <v>552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553</v>
      </c>
      <c r="AL51" s="316"/>
      <c r="AM51" s="324">
        <v>4890378</v>
      </c>
      <c r="AN51" s="325">
        <v>71234</v>
      </c>
      <c r="AO51" s="326">
        <v>20.7</v>
      </c>
      <c r="AP51" s="327">
        <v>70615</v>
      </c>
      <c r="AQ51" s="328">
        <v>4.9000000000000004</v>
      </c>
      <c r="AR51" s="329">
        <v>15.8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554</v>
      </c>
      <c r="AM52" s="332">
        <v>2233706</v>
      </c>
      <c r="AN52" s="333">
        <v>32537</v>
      </c>
      <c r="AO52" s="334">
        <v>46.5</v>
      </c>
      <c r="AP52" s="335">
        <v>37382</v>
      </c>
      <c r="AQ52" s="336">
        <v>-1.9</v>
      </c>
      <c r="AR52" s="337">
        <v>48.4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555</v>
      </c>
      <c r="AL53" s="316"/>
      <c r="AM53" s="324">
        <v>4631664</v>
      </c>
      <c r="AN53" s="325">
        <v>67804</v>
      </c>
      <c r="AO53" s="326">
        <v>-4.8</v>
      </c>
      <c r="AP53" s="327">
        <v>69185</v>
      </c>
      <c r="AQ53" s="328">
        <v>-2</v>
      </c>
      <c r="AR53" s="329">
        <v>-2.8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554</v>
      </c>
      <c r="AM54" s="332">
        <v>2840196</v>
      </c>
      <c r="AN54" s="333">
        <v>41578</v>
      </c>
      <c r="AO54" s="334">
        <v>27.8</v>
      </c>
      <c r="AP54" s="335">
        <v>38519</v>
      </c>
      <c r="AQ54" s="336">
        <v>3</v>
      </c>
      <c r="AR54" s="337">
        <v>24.8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556</v>
      </c>
      <c r="AL55" s="316"/>
      <c r="AM55" s="324">
        <v>5599635</v>
      </c>
      <c r="AN55" s="325">
        <v>82683</v>
      </c>
      <c r="AO55" s="326">
        <v>21.9</v>
      </c>
      <c r="AP55" s="327">
        <v>70166</v>
      </c>
      <c r="AQ55" s="328">
        <v>1.4</v>
      </c>
      <c r="AR55" s="329">
        <v>20.5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554</v>
      </c>
      <c r="AM56" s="332">
        <v>1847410</v>
      </c>
      <c r="AN56" s="333">
        <v>27279</v>
      </c>
      <c r="AO56" s="334">
        <v>-34.4</v>
      </c>
      <c r="AP56" s="335">
        <v>36115</v>
      </c>
      <c r="AQ56" s="336">
        <v>-6.2</v>
      </c>
      <c r="AR56" s="337">
        <v>-28.2</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557</v>
      </c>
      <c r="AL57" s="316"/>
      <c r="AM57" s="324">
        <v>6231623</v>
      </c>
      <c r="AN57" s="325">
        <v>92893</v>
      </c>
      <c r="AO57" s="326">
        <v>12.3</v>
      </c>
      <c r="AP57" s="327">
        <v>70329</v>
      </c>
      <c r="AQ57" s="328">
        <v>0.2</v>
      </c>
      <c r="AR57" s="329">
        <v>12.1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554</v>
      </c>
      <c r="AM58" s="332">
        <v>2048387</v>
      </c>
      <c r="AN58" s="333">
        <v>30535</v>
      </c>
      <c r="AO58" s="334">
        <v>11.9</v>
      </c>
      <c r="AP58" s="335">
        <v>39403</v>
      </c>
      <c r="AQ58" s="336">
        <v>9.1</v>
      </c>
      <c r="AR58" s="337">
        <v>2.8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558</v>
      </c>
      <c r="AL59" s="316"/>
      <c r="AM59" s="324">
        <v>6108230</v>
      </c>
      <c r="AN59" s="325">
        <v>91814</v>
      </c>
      <c r="AO59" s="326">
        <v>-1.2</v>
      </c>
      <c r="AP59" s="327">
        <v>71871</v>
      </c>
      <c r="AQ59" s="328">
        <v>2.2000000000000002</v>
      </c>
      <c r="AR59" s="329">
        <v>-3.4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554</v>
      </c>
      <c r="AM60" s="332">
        <v>3213439</v>
      </c>
      <c r="AN60" s="333">
        <v>48302</v>
      </c>
      <c r="AO60" s="334">
        <v>58.2</v>
      </c>
      <c r="AP60" s="335">
        <v>38232</v>
      </c>
      <c r="AQ60" s="336">
        <v>-3</v>
      </c>
      <c r="AR60" s="337">
        <v>61.2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559</v>
      </c>
      <c r="AL61" s="338"/>
      <c r="AM61" s="339">
        <v>5492306</v>
      </c>
      <c r="AN61" s="340">
        <v>81286</v>
      </c>
      <c r="AO61" s="341">
        <v>9.8000000000000007</v>
      </c>
      <c r="AP61" s="342">
        <v>70433</v>
      </c>
      <c r="AQ61" s="343">
        <v>1.3</v>
      </c>
      <c r="AR61" s="329">
        <v>8.5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554</v>
      </c>
      <c r="AM62" s="332">
        <v>2436628</v>
      </c>
      <c r="AN62" s="333">
        <v>36046</v>
      </c>
      <c r="AO62" s="334">
        <v>22</v>
      </c>
      <c r="AP62" s="335">
        <v>37930</v>
      </c>
      <c r="AQ62" s="336">
        <v>0.2</v>
      </c>
      <c r="AR62" s="337">
        <v>21.8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qZlfnluOxkruyKhLfMV4hZwA3H38+Ogyr8Wh8HeSnou9+zqdRlpLclRA0tWaL2ZSmh3B/Qo/j+0HiYCBpwvxmw==" saltValue="zCsuwrnmuuEuYNsQmLXg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L68" zoomScale="85" zoomScaleNormal="85" zoomScaleSheetLayoutView="55" workbookViewId="0">
      <selection activeCell="BH104" sqref="BH104"/>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561</v>
      </c>
    </row>
    <row r="121" spans="125:125" ht="13.5" hidden="1" customHeight="1" x14ac:dyDescent="0.15">
      <c r="DU121" s="250"/>
    </row>
  </sheetData>
  <sheetProtection algorithmName="SHA-512" hashValue="7EAftPr88WlwAtU6e6nqV5ZKgQUsdIRCXnEXTwLNhbcg3GCuC9ApyRpfJrgJhuxgyuJ5KJju2lW/GC7xbJIoQA==" saltValue="BRyfVHDdV0VhyxOI5K3kj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2" zoomScale="85" zoomScaleNormal="85" zoomScaleSheetLayoutView="55" workbookViewId="0">
      <selection activeCell="AX116" sqref="AX116"/>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510</v>
      </c>
    </row>
  </sheetData>
  <sheetProtection algorithmName="SHA-512" hashValue="+sf9PhFYTIH6caJzB6+hSy0rucjfrOwXQ/axcV7f565u1T75zJkFjGwrU9thVOIvjJAli+N0Ip+fmq48t6hQ8g==" saltValue="N1ZoHBJLpf1k2XDyY4kzN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85" zoomScaleNormal="85"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1" t="s">
        <v>3</v>
      </c>
      <c r="D47" s="1171"/>
      <c r="E47" s="1172"/>
      <c r="F47" s="11">
        <v>23.46</v>
      </c>
      <c r="G47" s="12">
        <v>26.44</v>
      </c>
      <c r="H47" s="12">
        <v>27.5</v>
      </c>
      <c r="I47" s="12">
        <v>25.17</v>
      </c>
      <c r="J47" s="13">
        <v>26.32</v>
      </c>
    </row>
    <row r="48" spans="2:10" ht="57.75" customHeight="1" x14ac:dyDescent="0.15">
      <c r="B48" s="14"/>
      <c r="C48" s="1173" t="s">
        <v>4</v>
      </c>
      <c r="D48" s="1173"/>
      <c r="E48" s="1174"/>
      <c r="F48" s="15">
        <v>4.96</v>
      </c>
      <c r="G48" s="16">
        <v>4.3</v>
      </c>
      <c r="H48" s="16">
        <v>4.67</v>
      </c>
      <c r="I48" s="16">
        <v>4.41</v>
      </c>
      <c r="J48" s="17">
        <v>4.2300000000000004</v>
      </c>
    </row>
    <row r="49" spans="2:10" ht="57.75" customHeight="1" thickBot="1" x14ac:dyDescent="0.2">
      <c r="B49" s="18"/>
      <c r="C49" s="1175" t="s">
        <v>5</v>
      </c>
      <c r="D49" s="1175"/>
      <c r="E49" s="1176"/>
      <c r="F49" s="19">
        <v>0.57999999999999996</v>
      </c>
      <c r="G49" s="20">
        <v>3.86</v>
      </c>
      <c r="H49" s="20">
        <v>2.4900000000000002</v>
      </c>
      <c r="I49" s="20">
        <v>0.48</v>
      </c>
      <c r="J49" s="21">
        <v>3.96</v>
      </c>
    </row>
    <row r="50" spans="2:10" x14ac:dyDescent="0.15"/>
  </sheetData>
  <sheetProtection algorithmName="SHA-512" hashValue="LMYR+k0OfS9t5z7HHGCwO4FkbvdD19HXe3YbNuCMILFXD4pxmVFxlqOKdv9D00oWg6tYtVnHv7F1/Na3lND3gQ==" saltValue="76Tjl4UPLfR4ORd9VvPm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羽柴規敏</cp:lastModifiedBy>
  <cp:lastPrinted>2023-03-17T08:13:11Z</cp:lastPrinted>
  <dcterms:created xsi:type="dcterms:W3CDTF">2023-02-20T05:15:39Z</dcterms:created>
  <dcterms:modified xsi:type="dcterms:W3CDTF">2023-09-29T04:34:13Z</dcterms:modified>
  <cp:category/>
</cp:coreProperties>
</file>