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7E789AE2-1370-46B6-8E40-ABB355988BA4}"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C36" i="10"/>
  <c r="BE35" i="10"/>
  <c r="BE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<sst xmlns="http://schemas.openxmlformats.org/spreadsheetml/2006/main" count="1132" uniqueCount="625">
  <si>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</si>
  <si>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</si>
  <si>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</si>
  <si>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</si>
  <si>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</si>
  <si>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</si>
  <si>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</si>
  <si>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</si>
  <si>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</si>
  <si>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</si>
  <si>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</si>
  <si>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</si>
  <si>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</si>
  <si>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</si>
  <si>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</si>
  <si>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</si>
  <si>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</si>
  <si>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</si>
  <si>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</si>
  <si>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</si>
  <si>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</si>
  <si>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</si>
  <si>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</si>
  <si>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</si>
  <si>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</si>
  <si>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</si>
  <si>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</si>
  <si>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</si>
  <si>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</si>
  <si>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</si>
  <si>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</si>
  <si>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</si>
  <si>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</si>
  <si>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</si>
  <si>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</si>
  <si>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</si>
  <si>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</si>
  <si>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</si>
  <si>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</si>
  <si>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</si>
  <si>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</si>
  <si>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</si>
  <si>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</si>
  <si>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</si>
  <si>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</si>
  <si>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</si>
  <si>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</si>
  <si>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</si>
  <si>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</si>
  <si>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</si>
  <si>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</si>
  <si>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</si>
  <si>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</si>
  <si>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</si>
  <si>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</si>
  <si>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</si>
  <si>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</si>
  <si>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</si>
  <si>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</si>
  <si>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</si>
  <si>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</si>
  <si>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</si>
  <si>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</si>
  <si>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</si>
  <si>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</si>
  <si>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</si>
  <si>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</si>
  <si>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</si>
  <si>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</si>
  <si>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</si>
  <si>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</si>
  <si>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</si>
  <si>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</si>
  <si>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</si>
  <si>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</si>
  <si>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</si>
  <si>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</si>
  <si>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</si>
  <si>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</si>
  <si>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</si>
  <si>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</si>
  <si>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</si>
  <si>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</si>
  <si>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</si>
  <si>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</si>
  <si>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</si>
  <si>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</si>
  <si>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</si>
  <si>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</si>
  <si>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</si>
  <si>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</si>
  <si>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</si>
  <si>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</si>
  <si>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</si>
  <si>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</si>
  <si>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</si>
  <si>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</si>
  <si>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</si>
  <si>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</si>
  <si>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</si>
  <si>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</si>
  <si>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</si>
  <si>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</si>
  <si>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</si>
  <si>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</si>
  <si>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</si>
  <si>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</si>
  <si>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</si>
  <si>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</si>
  <si>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</si>
  <si>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</si>
  <si>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</si>
  <si>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</si>
  <si>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</si>
  <si>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</si>
  <si>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</si>
  <si>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</si>
  <si>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</si>
  <si>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</si>
  <si>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</si>
  <si>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</si>
  <si>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</si>
  <si>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</si>
  <si>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</si>
  <si>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</si>
  <si>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</si>
  <si>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</si>
  <si>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</si>
  <si>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</si>
  <si>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</si>
  <si>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</si>
  <si>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</si>
  <si>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</si>
  <si>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</si>
  <si>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</si>
  <si>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</si>
  <si>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</si>
  <si>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</si>
  <si>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</si>
  <si>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</si>
  <si>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</si>
  <si>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</si>
  <si>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</si>
  <si>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</si>
  <si>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</si>
  <si>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</si>
  <si>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</si>
  <si>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</si>
  <si>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</si>
  <si>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</si>
  <si>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</si>
  <si>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</si>
  <si>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</si>
  <si>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</si>
  <si>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</si>
  <si>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</si>
  <si>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</si>
  <si>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</si>
  <si>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</si>
  <si>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</si>
  <si>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</si>
  <si>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</si>
  <si>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</si>
  <si>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</si>
  <si>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</si>
  <si>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</si>
  <si>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</si>
  <si>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</si>
  <si>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</si>
  <si>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</si>
  <si>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</si>
  <si>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</si>
  <si>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</si>
  <si>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</si>
  <si>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</si>
  <si>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</si>
  <si>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</si>
  <si>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</si>
  <si>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</si>
  <si>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</si>
  <si>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</si>
  <si>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</si>
  <si>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</si>
  <si>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</si>
  <si>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</si>
  <si>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</si>
  <si>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</si>
  <si>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</si>
  <si>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</si>
  <si>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</si>
  <si>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</si>
  <si>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</si>
  <si>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</si>
  <si>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</si>
  <si>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</si>
  <si>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</si>
  <si>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</si>
  <si>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</si>
  <si>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</si>
  <si>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</si>
  <si>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</si>
  <si>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</si>
  <si>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</si>
  <si>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</si>
  <si>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</si>
  <si>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</si>
  <si>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</si>
  <si>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</si>
  <si>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</si>
  <si>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</si>
  <si>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</si>
  <si>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</si>
  <si>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</si>
  <si>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</si>
  <si>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長野県伊那市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</si>
  <si>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</si>
  <si>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</si>
  <si>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</si>
  <si>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</si>
  <si>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</si>
  <si>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</si>
  <si>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</si>
  <si>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</si>
  <si>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</si>
  <si>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</si>
  <si>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</si>
  <si>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</si>
  <si>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</si>
  <si>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</si>
  <si>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</si>
  <si>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</si>
  <si>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</si>
  <si>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</si>
  <si>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</si>
  <si>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</si>
  <si>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</si>
  <si>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</si>
  <si>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</si>
  <si>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</si>
  <si>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</si>
  <si>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</si>
  <si>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</si>
  <si>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</si>
  <si>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</si>
  <si>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</si>
  <si>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</si>
  <si>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</si>
  <si>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</si>
  <si>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</si>
  <si>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</si>
  <si>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</si>
  <si>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</si>
  <si>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</si>
  <si>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</si>
  <si>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</si>
  <si>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</si>
  <si>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</si>
  <si>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</si>
  <si>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</si>
  <si>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</si>
  <si>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</si>
  <si>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</si>
  <si>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</si>
  <si>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</si>
  <si>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</si>
  <si>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</si>
  <si>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</si>
  <si>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</si>
  <si>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</si>
  <si>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</si>
  <si>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</si>
  <si>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</si>
  <si>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</si>
  <si>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</si>
  <si>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</si>
  <si>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</si>
  <si>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</si>
  <si>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</si>
  <si>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</si>
  <si>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</si>
  <si>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</si>
  <si>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</si>
  <si>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</si>
  <si>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</si>
  <si>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</si>
  <si>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</si>
  <si>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</si>
  <si>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</si>
  <si>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</si>
  <si>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</si>
  <si>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</si>
  <si>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</si>
  <si>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</si>
  <si>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</si>
  <si>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</si>
  <si>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</si>
  <si>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</si>
  <si>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</si>
  <si>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</si>
  <si>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</si>
  <si>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</si>
  <si>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</si>
  <si>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</si>
  <si>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</si>
  <si>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</si>
  <si>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</si>
  <si>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</si>
  <si>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</si>
  <si>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</si>
  <si>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</si>
  <si>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</si>
  <si>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</si>
  <si>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</si>
  <si>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</si>
  <si>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</si>
  <si>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</si>
  <si>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</si>
  <si>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</si>
  <si>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</si>
  <si>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</si>
  <si>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</si>
  <si>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</si>
  <si>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</si>
  <si>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</si>
  <si>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</si>
  <si>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</si>
  <si>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</si>
  <si>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</si>
  <si>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</si>
  <si>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</si>
  <si>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</si>
  <si>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</si>
  <si>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</si>
  <si>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</si>
  <si>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</si>
  <si>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</si>
  <si>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</si>
  <si>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</si>
  <si>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</si>
  <si>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</si>
  <si>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</si>
  <si>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</si>
  <si>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</si>
  <si>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</si>
  <si>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</si>
  <si>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</si>
  <si>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</si>
  <si>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</si>
  <si>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</si>
  <si>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</si>
  <si>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</si>
  <si>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</si>
  <si>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</si>
  <si>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</si>
  <si>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</si>
  <si>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</si>
  <si>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</si>
  <si>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</si>
  <si>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</si>
  <si>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</si>
  <si>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</si>
  <si>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</si>
  <si>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</si>
  <si>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</si>
  <si>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</si>
  <si>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</si>
  <si>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</si>
  <si>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</si>
  <si>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</si>
  <si>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</si>
  <si>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長野県伊那市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</si>
  <si>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</si>
  <si>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</si>
  <si>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</si>
  <si>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</si>
  <si>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</si>
  <si>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</si>
  <si>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</si>
  <si>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</si>
  <si>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</si>
  <si>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</si>
  <si>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</si>
  <si>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</si>
  <si>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</si>
  <si>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</si>
  <si>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</si>
  <si>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</si>
  <si>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</si>
  <si>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</si>
  <si>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</si>
  <si>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</si>
  <si>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公有財産管理活用事業特別会計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</si>
  <si>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</si>
  <si>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</si>
  <si>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</si>
  <si>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</si>
  <si>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</si>
  <si>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</si>
  <si>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</si>
  <si>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</si>
  <si>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</si>
  <si>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</si>
  <si>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</si>
  <si>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</si>
  <si>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</si>
  <si>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</si>
  <si>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</si>
  <si>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</si>
  <si>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</si>
  <si>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</si>
  <si>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市営駐車場事業特別会計</t>
    <phoneticPr fontId="5"/>
  </si>
  <si>
    <t>水道事業会計</t>
    <phoneticPr fontId="5"/>
  </si>
  <si>
    <t>法適用企業</t>
    <phoneticPr fontId="5"/>
  </si>
  <si>
    <t>下水道事業会計</t>
    <phoneticPr fontId="5"/>
  </si>
  <si>
    <t>法適用企業</t>
    <phoneticPr fontId="5"/>
  </si>
  <si>
    <t>自動車運送事業会計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</si>
  <si>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</si>
  <si>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</si>
  <si>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</si>
  <si>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</si>
  <si>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</si>
  <si>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</si>
  <si>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</si>
  <si>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</si>
  <si>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</si>
  <si>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</si>
  <si>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</si>
  <si>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</si>
  <si>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</si>
  <si>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</si>
  <si>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</si>
  <si>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</si>
  <si>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</si>
  <si>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</si>
  <si>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</si>
  <si>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</si>
  <si>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</si>
  <si>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</si>
  <si>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</si>
  <si>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</si>
  <si>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</si>
  <si>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</si>
  <si>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</si>
  <si>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</si>
  <si>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</si>
  <si>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</si>
  <si>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</si>
  <si>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</si>
  <si>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</si>
  <si>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</si>
  <si>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</si>
  <si>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</si>
  <si>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</si>
  <si>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</si>
  <si>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</si>
  <si>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</si>
  <si>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</si>
  <si>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</si>
  <si>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</si>
  <si>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</si>
  <si>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</si>
  <si>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</si>
  <si>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</si>
  <si>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</si>
  <si>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</si>
  <si>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</si>
  <si>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</si>
  <si>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</si>
  <si>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</si>
  <si>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</si>
  <si>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</si>
  <si>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</si>
  <si>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</si>
  <si>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</si>
  <si>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</si>
  <si>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</si>
  <si>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</si>
  <si>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</si>
  <si>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</si>
  <si>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</si>
  <si>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</si>
  <si>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</si>
  <si>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</si>
  <si>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</si>
  <si>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</si>
  <si>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国民健康保険直営診療所特別会計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</si>
  <si>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</si>
  <si>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</si>
  <si>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</si>
  <si>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</si>
  <si>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</si>
  <si>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</si>
  <si>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</si>
  <si>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</si>
  <si>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</si>
  <si>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</si>
  <si>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</si>
  <si>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</si>
  <si>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</si>
  <si>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</si>
  <si>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</si>
  <si>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</si>
  <si>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</si>
  <si>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</si>
  <si>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</si>
  <si>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</si>
  <si>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</si>
  <si>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</si>
  <si>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</si>
  <si>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</si>
  <si>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</si>
  <si>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</si>
  <si>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</si>
  <si>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</si>
  <si>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</si>
  <si>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</si>
  <si>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</si>
  <si>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</si>
  <si>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</si>
  <si>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</si>
  <si>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</si>
  <si>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</si>
  <si>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</si>
  <si>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</si>
  <si>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</si>
  <si>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</si>
  <si>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</si>
  <si>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</si>
  <si>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</si>
  <si>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</si>
  <si>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</si>
  <si>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</si>
  <si>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</si>
  <si>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</si>
  <si>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</si>
  <si>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</si>
  <si>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</si>
  <si>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</si>
  <si>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</si>
  <si>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</si>
  <si>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</si>
  <si>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</si>
  <si>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</si>
  <si>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</si>
  <si>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</si>
  <si>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</si>
  <si>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</si>
  <si>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</si>
  <si>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</si>
  <si>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</si>
  <si>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</si>
  <si>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</si>
  <si>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</si>
  <si>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</si>
  <si>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</si>
  <si>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</si>
  <si>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</si>
  <si>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</si>
  <si>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</si>
  <si>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</si>
  <si>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</si>
  <si>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</si>
  <si>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</si>
  <si>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</si>
  <si>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</si>
  <si>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</si>
  <si>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</si>
  <si>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</si>
  <si>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</si>
  <si>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</si>
  <si>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</si>
  <si>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</si>
  <si>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</si>
  <si>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</si>
  <si>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下水道事業会計</t>
  </si>
  <si>
    <t>一般会計</t>
  </si>
  <si>
    <t>水道事業会計</t>
  </si>
  <si>
    <t>自動車運送事業会計</t>
  </si>
  <si>
    <t>介護保険特別会計</t>
  </si>
  <si>
    <t>国民健康保険特別会計</t>
  </si>
  <si>
    <t>後期高齢者医療特別会計</t>
  </si>
  <si>
    <t>公有財産管理活用事業特別会計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</si>
  <si>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</si>
  <si>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</si>
  <si>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</si>
  <si>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</si>
  <si>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</si>
  <si>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</si>
  <si>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</si>
  <si>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</si>
  <si>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</si>
  <si>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</si>
  <si>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</si>
  <si>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伊那中央行政組合（一般会計）</t>
    <rPh sb="0" eb="2">
      <t>イナ</t>
    </rPh>
    <rPh sb="2" eb="4">
      <t>チュウオウ</t>
    </rPh>
    <rPh sb="4" eb="6">
      <t>ギョウセイ</t>
    </rPh>
    <rPh sb="6" eb="8">
      <t>クミアイ</t>
    </rPh>
    <rPh sb="9" eb="11">
      <t>イッパン</t>
    </rPh>
    <rPh sb="11" eb="13">
      <t>カイケイ</t>
    </rPh>
    <phoneticPr fontId="2"/>
  </si>
  <si>
    <t>伊那中央行政組合（伊那中央病院会計）</t>
    <rPh sb="0" eb="2">
      <t>イナ</t>
    </rPh>
    <rPh sb="2" eb="4">
      <t>チュウオウ</t>
    </rPh>
    <rPh sb="4" eb="6">
      <t>ギョウセイ</t>
    </rPh>
    <rPh sb="6" eb="8">
      <t>クミアイ</t>
    </rPh>
    <rPh sb="9" eb="11">
      <t>イナ</t>
    </rPh>
    <rPh sb="11" eb="13">
      <t>チュウオウ</t>
    </rPh>
    <rPh sb="13" eb="15">
      <t>ビョウイン</t>
    </rPh>
    <rPh sb="15" eb="17">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</si>
  <si>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</si>
  <si>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長野県後期高齢者医療広域連合（一般会計）</t>
    <rPh sb="0" eb="3">
      <t>ナガノケン</t>
    </rPh>
    <rPh sb="3" eb="5">
      <t>コウキ</t>
    </rPh>
    <rPh sb="5" eb="8">
      <t>コウレイシャ</t>
    </rPh>
    <rPh sb="8" eb="14">
      <t>イリョウコウイキレンゴウ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</si>
  <si>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4">
      <t>イリョウコウイキレンゴウ</t>
    </rPh>
    <rPh sb="15" eb="22">
      <t>コウキコウレイシャイリョウ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</si>
  <si>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</si>
  <si>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</si>
  <si>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
  </si>
  <si>
    <t>上伊那広域連合（ふるさと市町村圏基金事業特別会計）</t>
    <rPh sb="0" eb="3">
      <t>カミイナ</t>
    </rPh>
    <rPh sb="3" eb="5">
      <t>コウイキ</t>
    </rPh>
    <rPh sb="5" eb="7">
      <t>レンゴウ</t>
    </rPh>
    <rPh sb="12" eb="15">
      <t>シチョウソン</t>
    </rPh>
    <rPh sb="15" eb="16">
      <t>ケン</t>
    </rPh>
    <rPh sb="16" eb="18">
      <t>キキン</t>
    </rPh>
    <rPh sb="18" eb="20">
      <t>ジギョウ</t>
    </rPh>
    <rPh sb="20" eb="22">
      <t>トクベツ</t>
    </rPh>
    <rPh sb="22" eb="24">
      <t>カイケイ</t>
    </rPh>
    <phoneticPr fontId="2"/>
  </si>
  <si>
    <t>上伊那広域連合（土木振興事業特別会計）</t>
    <rPh sb="0" eb="7">
      <t>カミイナコウイキレンゴウ</t>
    </rPh>
    <rPh sb="8" eb="10">
      <t>ドボク</t>
    </rPh>
    <rPh sb="10" eb="12">
      <t>シンコウ</t>
    </rPh>
    <rPh sb="12" eb="14">
      <t>ジギョウ</t>
    </rPh>
    <rPh sb="14" eb="16">
      <t>トクベツ</t>
    </rPh>
    <rPh sb="16" eb="18">
      <t>カイケイ</t>
    </rPh>
    <phoneticPr fontId="2"/>
  </si>
  <si>
    <t>伊那市振興公社</t>
    <rPh sb="0" eb="3">
      <t>イナシ</t>
    </rPh>
    <rPh sb="3" eb="5">
      <t>シンコウ</t>
    </rPh>
    <rPh sb="5" eb="7">
      <t>コウシャ</t>
    </rPh>
    <phoneticPr fontId="2"/>
  </si>
  <si>
    <t>伊那市観光</t>
    <rPh sb="0" eb="3">
      <t>イナシ</t>
    </rPh>
    <rPh sb="3" eb="5">
      <t>カンコウ</t>
    </rPh>
    <phoneticPr fontId="2"/>
  </si>
  <si>
    <t>上伊那産業振興会</t>
    <rPh sb="0" eb="3">
      <t>カミイナ</t>
    </rPh>
    <rPh sb="3" eb="5">
      <t>サンギョウ</t>
    </rPh>
    <rPh sb="5" eb="7">
      <t>シンコウ</t>
    </rPh>
    <rPh sb="7" eb="8">
      <t>カイ</t>
    </rPh>
    <phoneticPr fontId="2"/>
  </si>
  <si>
    <t>ふるさと応援基金</t>
    <rPh sb="4" eb="6">
      <t>オウエン</t>
    </rPh>
    <rPh sb="6" eb="8">
      <t>キキン</t>
    </rPh>
    <phoneticPr fontId="5"/>
  </si>
  <si>
    <t>職員退職手当基金</t>
    <rPh sb="0" eb="2">
      <t>ショクイン</t>
    </rPh>
    <rPh sb="2" eb="4">
      <t>タイショク</t>
    </rPh>
    <rPh sb="4" eb="6">
      <t>テアテ</t>
    </rPh>
    <rPh sb="6" eb="8">
      <t>キキン</t>
    </rPh>
    <phoneticPr fontId="5"/>
  </si>
  <si>
    <t>まちづくり基金</t>
    <rPh sb="5" eb="7">
      <t>キキン</t>
    </rPh>
    <phoneticPr fontId="5"/>
  </si>
  <si>
    <t>公共施設等管理基金</t>
    <rPh sb="0" eb="2">
      <t>コウキョウ</t>
    </rPh>
    <rPh sb="2" eb="4">
      <t>シセツ</t>
    </rPh>
    <rPh sb="4" eb="5">
      <t>トウ</t>
    </rPh>
    <rPh sb="5" eb="7">
      <t>カンリ</t>
    </rPh>
    <rPh sb="7" eb="9">
      <t>キキン</t>
    </rPh>
    <phoneticPr fontId="5"/>
  </si>
  <si>
    <t>土地取得基金</t>
    <rPh sb="0" eb="6">
      <t>トチシュトクキキン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</si>
  <si>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</si>
  <si>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</si>
  <si>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</si>
  <si>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</si>
  <si>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</si>
  <si>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</si>
  <si>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</si>
  <si>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</si>
  <si>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</si>
  <si>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</si>
  <si>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</si>
  <si>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</si>
  <si>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将来負担比率は、「返すより多く借りない」方針に基づく地方債残高の減少、また、経費削減に取り組んだことなどにより、昨年度に引き続き「数値なし」となった。
有形固定資産減価償却率は上昇傾向であり、類似団体と比べても高い状況であったが、令和２年度には償却率は減少し、類似団体平均を下回った。平成27年度に策定、令和３年度に改訂した公共施設等総合管理計画に基づき実施した施設の適正な維持管理や除却、長寿命化工事などによるものと考えられる。
今後、限られた財源の中で施設を更新していくためには、引き続き施設の統廃合や長寿命化を進めていく必要がある。
</t>
    <rPh sb="0" eb="2">
      <t>ショウライ</t>
    </rPh>
    <rPh sb="2" eb="4">
      <t>フタン</t>
    </rPh>
    <rPh sb="4" eb="6">
      <t>ヒリツ</t>
    </rPh>
    <rPh sb="9" eb="10">
      <t>カエ</t>
    </rPh>
    <rPh sb="13" eb="14">
      <t>オオ</t>
    </rPh>
    <rPh sb="15" eb="16">
      <t>カ</t>
    </rPh>
    <rPh sb="20" eb="22">
      <t>ホウシン</t>
    </rPh>
    <rPh sb="23" eb="24">
      <t>モト</t>
    </rPh>
    <rPh sb="26" eb="29">
      <t>チホウサイ</t>
    </rPh>
    <rPh sb="29" eb="31">
      <t>ザンダカ</t>
    </rPh>
    <rPh sb="32" eb="34">
      <t>ゲンショウ</t>
    </rPh>
    <rPh sb="38" eb="40">
      <t>ケイヒ</t>
    </rPh>
    <rPh sb="40" eb="42">
      <t>サクゲン</t>
    </rPh>
    <rPh sb="43" eb="44">
      <t>ト</t>
    </rPh>
    <rPh sb="45" eb="46">
      <t>ク</t>
    </rPh>
    <rPh sb="56" eb="59">
      <t>サクネンド</t>
    </rPh>
    <rPh sb="60" eb="61">
      <t>ヒ</t>
    </rPh>
    <rPh sb="62" eb="63">
      <t>ツヅ</t>
    </rPh>
    <rPh sb="65" eb="67">
      <t>スウチ</t>
    </rPh>
    <phoneticPr fontId="5"/>
  </si>
  <si>
    <t>将来負担比率は、「返すより多く借りない」方針に基づく地方債残高の減少、また、経費削減に取り組んだことなどにより、昨年度に引き続き「数値なし」となった。
実質公債費比率は、「返すより多く借りない」方針に基づく地方債残高の減少により、数値が低下傾向にあり、令和２年度は7.8％と昨年度より0.8ポイント改善した。類似団体内平均値より数値が大きいのは、下水道事業を中心とする公営企業への繰出と病院事業などの一部事務組合への負担が多いことが原因で、今後も同様の状況が続くと考えられることから、これまで以上に公債費の適正化に取り組んでいく必要がある。</t>
    <rPh sb="0" eb="2">
      <t>ショウライ</t>
    </rPh>
    <rPh sb="2" eb="4">
      <t>フタン</t>
    </rPh>
    <rPh sb="4" eb="6">
      <t>ヒリツ</t>
    </rPh>
    <rPh sb="9" eb="10">
      <t>カエ</t>
    </rPh>
    <rPh sb="13" eb="14">
      <t>オオ</t>
    </rPh>
    <rPh sb="15" eb="16">
      <t>カ</t>
    </rPh>
    <rPh sb="20" eb="22">
      <t>ホウシン</t>
    </rPh>
    <rPh sb="23" eb="24">
      <t>モト</t>
    </rPh>
    <rPh sb="26" eb="29">
      <t>チホウサイ</t>
    </rPh>
    <rPh sb="29" eb="31">
      <t>ザンダカ</t>
    </rPh>
    <rPh sb="32" eb="34">
      <t>ゲンショウ</t>
    </rPh>
    <rPh sb="38" eb="40">
      <t>ケイヒ</t>
    </rPh>
    <rPh sb="40" eb="42">
      <t>サクゲン</t>
    </rPh>
    <rPh sb="43" eb="44">
      <t>ト</t>
    </rPh>
    <rPh sb="45" eb="46">
      <t>ク</t>
    </rPh>
    <rPh sb="56" eb="59">
      <t>サクネンド</t>
    </rPh>
    <rPh sb="60" eb="61">
      <t>ヒ</t>
    </rPh>
    <rPh sb="62" eb="63">
      <t>ツヅ</t>
    </rPh>
    <rPh sb="65" eb="67">
      <t>スウチ</t>
    </rPh>
    <rPh sb="76" eb="78">
      <t>ジッシツ</t>
    </rPh>
    <rPh sb="78" eb="81">
      <t>コウサイヒ</t>
    </rPh>
    <rPh sb="81" eb="83">
      <t>ヒリツ</t>
    </rPh>
    <rPh sb="115" eb="117">
      <t>スウチ</t>
    </rPh>
    <rPh sb="118" eb="120">
      <t>テイカ</t>
    </rPh>
    <rPh sb="120" eb="122">
      <t>ケイコウ</t>
    </rPh>
    <rPh sb="126" eb="128">
      <t>レイワ</t>
    </rPh>
    <rPh sb="129" eb="131">
      <t>ネンド</t>
    </rPh>
    <rPh sb="137" eb="140">
      <t>サクネンド</t>
    </rPh>
    <rPh sb="149" eb="151">
      <t>カイゼン</t>
    </rPh>
    <rPh sb="154" eb="158">
      <t>ルイジダンタイ</t>
    </rPh>
    <rPh sb="158" eb="159">
      <t>ナイ</t>
    </rPh>
    <rPh sb="159" eb="162">
      <t>ヘイキンチ</t>
    </rPh>
    <rPh sb="164" eb="166">
      <t>スウチ</t>
    </rPh>
    <rPh sb="167" eb="168">
      <t>オオ</t>
    </rPh>
    <rPh sb="216" eb="218">
      <t>ゲンイン</t>
    </rPh>
    <rPh sb="220" eb="222">
      <t>コンゴ</t>
    </rPh>
    <rPh sb="223" eb="225">
      <t>ドウヨウ</t>
    </rPh>
    <rPh sb="226" eb="228">
      <t>ジョウキョウ</t>
    </rPh>
    <rPh sb="229" eb="230">
      <t>ツヅ</t>
    </rPh>
    <rPh sb="232" eb="23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</si>
</sst>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C2AF-4C05-9F18-412AA8A598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59010</c:v>
                </c:pt>
                <c:pt idx="1">
                  <c:v>71234</c:v>
                </c:pt>
                <c:pt idx="2">
                  <c:v>67804</c:v>
                </c:pt>
                <c:pt idx="3">
                  <c:v>82683</c:v>
                </c:pt>
                <c:pt idx="4">
                  <c:v>92893</c:v>
                </c:pt>
              </c:numCache>
            </c:numRef>
          </c:val>
          <c:smooth val="0"/>
          <c:extLst>
            <c:ext xmlns:c16="http://schemas.microsoft.com/office/drawing/2014/chart" uri="{C3380CC4-5D6E-409C-BE32-E72D297353CC}">
              <c16:uniqueId val="{00000001-C2AF-4C05-9F18-412AA8A598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4.9800000000000004</c:v>
                </c:pt>
                <c:pt idx="1">
                  <c:v>4.96</c:v>
                </c:pt>
                <c:pt idx="2">
                  <c:v>4.3</c:v>
                </c:pt>
                <c:pt idx="3">
                  <c:v>4.67</c:v>
                </c:pt>
                <c:pt idx="4">
                  <c:v>4.41</c:v>
                </c:pt>
              </c:numCache>
            </c:numRef>
          </c:val>
          <c:extLst>
            <c:ext xmlns:c16="http://schemas.microsoft.com/office/drawing/2014/chart" uri="{C3380CC4-5D6E-409C-BE32-E72D297353CC}">
              <c16:uniqueId val="{00000000-4642-4B16-B175-55E39EA54A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22.51</c:v>
                </c:pt>
                <c:pt idx="1">
                  <c:v>23.46</c:v>
                </c:pt>
                <c:pt idx="2">
                  <c:v>26.44</c:v>
                </c:pt>
                <c:pt idx="3">
                  <c:v>27.5</c:v>
                </c:pt>
                <c:pt idx="4">
                  <c:v>25.17</c:v>
                </c:pt>
              </c:numCache>
            </c:numRef>
          </c:val>
          <c:extLst>
            <c:ext xmlns:c16="http://schemas.microsoft.com/office/drawing/2014/chart" uri="{C3380CC4-5D6E-409C-BE32-E72D297353CC}">
              <c16:uniqueId val="{00000001-4642-4B16-B175-55E39EA54A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7.84</c:v>
                </c:pt>
                <c:pt idx="1">
                  <c:v>0.57999999999999996</c:v>
                </c:pt>
                <c:pt idx="2">
                  <c:v>3.86</c:v>
                </c:pt>
                <c:pt idx="3">
                  <c:v>2.4900000000000002</c:v>
                </c:pt>
                <c:pt idx="4">
                  <c:v>0.48</c:v>
                </c:pt>
              </c:numCache>
            </c:numRef>
          </c:val>
          <c:smooth val="0"/>
          <c:extLst>
            <c:ext xmlns:c16="http://schemas.microsoft.com/office/drawing/2014/chart" uri="{C3380CC4-5D6E-409C-BE32-E72D297353CC}">
              <c16:uniqueId val="{00000002-4642-4B16-B175-55E39EA54A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FDA-4C63-A6E3-738726E2EB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DA-4C63-A6E3-738726E2EBFC}"/>
            </c:ext>
          </c:extLst>
        </c:ser>
        <c:ser>
          <c:idx val="2"/>
          <c:order val="2"/>
          <c:tx>
            <c:strRef>
              <c:f>データシート!$A$29</c:f>
              <c:strCache>
                <c:ptCount val="1"/>
                <c:pt idx="0">
                  <c:v>公有財産管理活用事業特別会計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FDA-4C63-A6E3-738726E2EBF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0.13</c:v>
                </c:pt>
                <c:pt idx="4">
                  <c:v>#N/A</c:v>
                </c:pt>
                <c:pt idx="5">
                  <c:v>0.03</c:v>
                </c:pt>
                <c:pt idx="6">
                  <c:v>#N/A</c:v>
                </c:pt>
                <c:pt idx="7">
                  <c:v>0.04</c:v>
                </c:pt>
                <c:pt idx="8">
                  <c:v>#N/A</c:v>
                </c:pt>
                <c:pt idx="9">
                  <c:v>0.04</c:v>
                </c:pt>
              </c:numCache>
            </c:numRef>
          </c:val>
          <c:extLst>
            <c:ext xmlns:c16="http://schemas.microsoft.com/office/drawing/2014/chart" uri="{C3380CC4-5D6E-409C-BE32-E72D297353CC}">
              <c16:uniqueId val="{00000003-0FDA-4C63-A6E3-738726E2EBF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0.09</c:v>
                </c:pt>
                <c:pt idx="4">
                  <c:v>#N/A</c:v>
                </c:pt>
                <c:pt idx="5">
                  <c:v>0</c:v>
                </c:pt>
                <c:pt idx="6">
                  <c:v>#N/A</c:v>
                </c:pt>
                <c:pt idx="7">
                  <c:v>0.32</c:v>
                </c:pt>
                <c:pt idx="8">
                  <c:v>#N/A</c:v>
                </c:pt>
                <c:pt idx="9">
                  <c:v>0.54</c:v>
                </c:pt>
              </c:numCache>
            </c:numRef>
          </c:val>
          <c:extLst>
            <c:ext xmlns:c16="http://schemas.microsoft.com/office/drawing/2014/chart" uri="{C3380CC4-5D6E-409C-BE32-E72D297353CC}">
              <c16:uniqueId val="{00000004-0FDA-4C63-A6E3-738726E2EBF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0.73</c:v>
                </c:pt>
                <c:pt idx="2">
                  <c:v>#N/A</c:v>
                </c:pt>
                <c:pt idx="3">
                  <c:v>0.46</c:v>
                </c:pt>
                <c:pt idx="4">
                  <c:v>#N/A</c:v>
                </c:pt>
                <c:pt idx="5">
                  <c:v>0.59</c:v>
                </c:pt>
                <c:pt idx="6">
                  <c:v>#N/A</c:v>
                </c:pt>
                <c:pt idx="7">
                  <c:v>0.35</c:v>
                </c:pt>
                <c:pt idx="8">
                  <c:v>#N/A</c:v>
                </c:pt>
                <c:pt idx="9">
                  <c:v>0.63</c:v>
                </c:pt>
              </c:numCache>
            </c:numRef>
          </c:val>
          <c:extLst>
            <c:ext xmlns:c16="http://schemas.microsoft.com/office/drawing/2014/chart" uri="{C3380CC4-5D6E-409C-BE32-E72D297353CC}">
              <c16:uniqueId val="{00000005-0FDA-4C63-A6E3-738726E2EBFC}"/>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0.87</c:v>
                </c:pt>
                <c:pt idx="2">
                  <c:v>#N/A</c:v>
                </c:pt>
                <c:pt idx="3">
                  <c:v>0.96</c:v>
                </c:pt>
                <c:pt idx="4">
                  <c:v>#N/A</c:v>
                </c:pt>
                <c:pt idx="5">
                  <c:v>1.04</c:v>
                </c:pt>
                <c:pt idx="6">
                  <c:v>#N/A</c:v>
                </c:pt>
                <c:pt idx="7">
                  <c:v>1.06</c:v>
                </c:pt>
                <c:pt idx="8">
                  <c:v>#N/A</c:v>
                </c:pt>
                <c:pt idx="9">
                  <c:v>0.92</c:v>
                </c:pt>
              </c:numCache>
            </c:numRef>
          </c:val>
          <c:extLst>
            <c:ext xmlns:c16="http://schemas.microsoft.com/office/drawing/2014/chart" uri="{C3380CC4-5D6E-409C-BE32-E72D297353CC}">
              <c16:uniqueId val="{00000006-0FDA-4C63-A6E3-738726E2EBF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2.74</c:v>
                </c:pt>
                <c:pt idx="2">
                  <c:v>#N/A</c:v>
                </c:pt>
                <c:pt idx="3">
                  <c:v>2.86</c:v>
                </c:pt>
                <c:pt idx="4">
                  <c:v>#N/A</c:v>
                </c:pt>
                <c:pt idx="5">
                  <c:v>3.21</c:v>
                </c:pt>
                <c:pt idx="6">
                  <c:v>#N/A</c:v>
                </c:pt>
                <c:pt idx="7">
                  <c:v>3.1</c:v>
                </c:pt>
                <c:pt idx="8">
                  <c:v>#N/A</c:v>
                </c:pt>
                <c:pt idx="9">
                  <c:v>3.55</c:v>
                </c:pt>
              </c:numCache>
            </c:numRef>
          </c:val>
          <c:extLst>
            <c:ext xmlns:c16="http://schemas.microsoft.com/office/drawing/2014/chart" uri="{C3380CC4-5D6E-409C-BE32-E72D297353CC}">
              <c16:uniqueId val="{00000007-0FDA-4C63-A6E3-738726E2EB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4.9800000000000004</c:v>
                </c:pt>
                <c:pt idx="2">
                  <c:v>#N/A</c:v>
                </c:pt>
                <c:pt idx="3">
                  <c:v>4.95</c:v>
                </c:pt>
                <c:pt idx="4">
                  <c:v>#N/A</c:v>
                </c:pt>
                <c:pt idx="5">
                  <c:v>4.3</c:v>
                </c:pt>
                <c:pt idx="6">
                  <c:v>#N/A</c:v>
                </c:pt>
                <c:pt idx="7">
                  <c:v>4.67</c:v>
                </c:pt>
                <c:pt idx="8">
                  <c:v>#N/A</c:v>
                </c:pt>
                <c:pt idx="9">
                  <c:v>4.41</c:v>
                </c:pt>
              </c:numCache>
            </c:numRef>
          </c:val>
          <c:extLst>
            <c:ext xmlns:c16="http://schemas.microsoft.com/office/drawing/2014/chart" uri="{C3380CC4-5D6E-409C-BE32-E72D297353CC}">
              <c16:uniqueId val="{00000008-0FDA-4C63-A6E3-738726E2EBF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5.63</c:v>
                </c:pt>
                <c:pt idx="2">
                  <c:v>#N/A</c:v>
                </c:pt>
                <c:pt idx="3">
                  <c:v>6.56</c:v>
                </c:pt>
                <c:pt idx="4">
                  <c:v>#N/A</c:v>
                </c:pt>
                <c:pt idx="5">
                  <c:v>7.14</c:v>
                </c:pt>
                <c:pt idx="6">
                  <c:v>#N/A</c:v>
                </c:pt>
                <c:pt idx="7">
                  <c:v>7.44</c:v>
                </c:pt>
                <c:pt idx="8">
                  <c:v>#N/A</c:v>
                </c:pt>
                <c:pt idx="9">
                  <c:v>8.17</c:v>
                </c:pt>
              </c:numCache>
            </c:numRef>
          </c:val>
          <c:extLst>
            <c:ext xmlns:c16="http://schemas.microsoft.com/office/drawing/2014/chart" uri="{C3380CC4-5D6E-409C-BE32-E72D297353CC}">
              <c16:uniqueId val="{00000009-0FDA-4C63-A6E3-738726E2EB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4854</c:v>
                </c:pt>
                <c:pt idx="5">
                  <c:v>4529</c:v>
                </c:pt>
                <c:pt idx="8">
                  <c:v>4547</c:v>
                </c:pt>
                <c:pt idx="11">
                  <c:v>4536</c:v>
                </c:pt>
                <c:pt idx="14">
                  <c:v>4493</c:v>
                </c:pt>
              </c:numCache>
            </c:numRef>
          </c:val>
          <c:extLst>
            <c:ext xmlns:c16="http://schemas.microsoft.com/office/drawing/2014/chart" uri="{C3380CC4-5D6E-409C-BE32-E72D297353CC}">
              <c16:uniqueId val="{00000000-805D-4C27-B8F6-E8D9160BE9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5D-4C27-B8F6-E8D9160BE9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c:v>
                </c:pt>
                <c:pt idx="3">
                  <c:v>33</c:v>
                </c:pt>
                <c:pt idx="6">
                  <c:v>33</c:v>
                </c:pt>
                <c:pt idx="9">
                  <c:v>26</c:v>
                </c:pt>
                <c:pt idx="12">
                  <c:v>32</c:v>
                </c:pt>
              </c:numCache>
            </c:numRef>
          </c:val>
          <c:extLst>
            <c:ext xmlns:c16="http://schemas.microsoft.com/office/drawing/2014/chart" uri="{C3380CC4-5D6E-409C-BE32-E72D297353CC}">
              <c16:uniqueId val="{00000002-805D-4C27-B8F6-E8D9160BE9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854</c:v>
                </c:pt>
                <c:pt idx="3">
                  <c:v>935</c:v>
                </c:pt>
                <c:pt idx="6">
                  <c:v>968</c:v>
                </c:pt>
                <c:pt idx="9">
                  <c:v>839</c:v>
                </c:pt>
                <c:pt idx="12">
                  <c:v>802</c:v>
                </c:pt>
              </c:numCache>
            </c:numRef>
          </c:val>
          <c:extLst>
            <c:ext xmlns:c16="http://schemas.microsoft.com/office/drawing/2014/chart" uri="{C3380CC4-5D6E-409C-BE32-E72D297353CC}">
              <c16:uniqueId val="{00000003-805D-4C27-B8F6-E8D9160BE9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1303</c:v>
                </c:pt>
                <c:pt idx="3">
                  <c:v>1289</c:v>
                </c:pt>
                <c:pt idx="6">
                  <c:v>1234</c:v>
                </c:pt>
                <c:pt idx="9">
                  <c:v>1217</c:v>
                </c:pt>
                <c:pt idx="12">
                  <c:v>1208</c:v>
                </c:pt>
              </c:numCache>
            </c:numRef>
          </c:val>
          <c:extLst>
            <c:ext xmlns:c16="http://schemas.microsoft.com/office/drawing/2014/chart" uri="{C3380CC4-5D6E-409C-BE32-E72D297353CC}">
              <c16:uniqueId val="{00000004-805D-4C27-B8F6-E8D9160BE9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5D-4C27-B8F6-E8D9160BE9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5D-4C27-B8F6-E8D9160BE9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4284</c:v>
                </c:pt>
                <c:pt idx="3">
                  <c:v>3803</c:v>
                </c:pt>
                <c:pt idx="6">
                  <c:v>3818</c:v>
                </c:pt>
                <c:pt idx="9">
                  <c:v>3652</c:v>
                </c:pt>
                <c:pt idx="12">
                  <c:v>3617</c:v>
                </c:pt>
              </c:numCache>
            </c:numRef>
          </c:val>
          <c:extLst>
            <c:ext xmlns:c16="http://schemas.microsoft.com/office/drawing/2014/chart" uri="{C3380CC4-5D6E-409C-BE32-E72D297353CC}">
              <c16:uniqueId val="{00000007-805D-4C27-B8F6-E8D9160BE9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1621</c:v>
                </c:pt>
                <c:pt idx="2">
                  <c:v>#N/A</c:v>
                </c:pt>
                <c:pt idx="3">
                  <c:v>#N/A</c:v>
                </c:pt>
                <c:pt idx="4">
                  <c:v>1531</c:v>
                </c:pt>
                <c:pt idx="5">
                  <c:v>#N/A</c:v>
                </c:pt>
                <c:pt idx="6">
                  <c:v>#N/A</c:v>
                </c:pt>
                <c:pt idx="7">
                  <c:v>1506</c:v>
                </c:pt>
                <c:pt idx="8">
                  <c:v>#N/A</c:v>
                </c:pt>
                <c:pt idx="9">
                  <c:v>#N/A</c:v>
                </c:pt>
                <c:pt idx="10">
                  <c:v>1198</c:v>
                </c:pt>
                <c:pt idx="11">
                  <c:v>#N/A</c:v>
                </c:pt>
                <c:pt idx="12">
                  <c:v>#N/A</c:v>
                </c:pt>
                <c:pt idx="13">
                  <c:v>1166</c:v>
                </c:pt>
                <c:pt idx="14">
                  <c:v>#N/A</c:v>
                </c:pt>
              </c:numCache>
            </c:numRef>
          </c:val>
          <c:smooth val="0"/>
          <c:extLst>
            <c:ext xmlns:c16="http://schemas.microsoft.com/office/drawing/2014/chart" uri="{C3380CC4-5D6E-409C-BE32-E72D297353CC}">
              <c16:uniqueId val="{00000008-805D-4C27-B8F6-E8D9160BE9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50874</c:v>
                </c:pt>
                <c:pt idx="5">
                  <c:v>50887</c:v>
                </c:pt>
                <c:pt idx="8">
                  <c:v>50435</c:v>
                </c:pt>
                <c:pt idx="11">
                  <c:v>49684</c:v>
                </c:pt>
                <c:pt idx="14">
                  <c:v>48125</c:v>
                </c:pt>
              </c:numCache>
            </c:numRef>
          </c:val>
          <c:extLst>
            <c:ext xmlns:c16="http://schemas.microsoft.com/office/drawing/2014/chart" uri="{C3380CC4-5D6E-409C-BE32-E72D297353CC}">
              <c16:uniqueId val="{00000000-C45D-49A7-B432-2003622B9A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3042</c:v>
                </c:pt>
                <c:pt idx="5">
                  <c:v>2849</c:v>
                </c:pt>
                <c:pt idx="8">
                  <c:v>2666</c:v>
                </c:pt>
                <c:pt idx="11">
                  <c:v>2619</c:v>
                </c:pt>
                <c:pt idx="14">
                  <c:v>2658</c:v>
                </c:pt>
              </c:numCache>
            </c:numRef>
          </c:val>
          <c:extLst>
            <c:ext xmlns:c16="http://schemas.microsoft.com/office/drawing/2014/chart" uri="{C3380CC4-5D6E-409C-BE32-E72D297353CC}">
              <c16:uniqueId val="{00000001-C45D-49A7-B432-2003622B9A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17090</c:v>
                </c:pt>
                <c:pt idx="5">
                  <c:v>18247</c:v>
                </c:pt>
                <c:pt idx="8">
                  <c:v>18094</c:v>
                </c:pt>
                <c:pt idx="11">
                  <c:v>18529</c:v>
                </c:pt>
                <c:pt idx="14">
                  <c:v>20024</c:v>
                </c:pt>
              </c:numCache>
            </c:numRef>
          </c:val>
          <c:extLst>
            <c:ext xmlns:c16="http://schemas.microsoft.com/office/drawing/2014/chart" uri="{C3380CC4-5D6E-409C-BE32-E72D297353CC}">
              <c16:uniqueId val="{00000002-C45D-49A7-B432-2003622B9A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5D-49A7-B432-2003622B9A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5D-49A7-B432-2003622B9A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5D-49A7-B432-2003622B9A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6680</c:v>
                </c:pt>
                <c:pt idx="3">
                  <c:v>6529</c:v>
                </c:pt>
                <c:pt idx="6">
                  <c:v>6100</c:v>
                </c:pt>
                <c:pt idx="9">
                  <c:v>5874</c:v>
                </c:pt>
                <c:pt idx="12">
                  <c:v>5590</c:v>
                </c:pt>
              </c:numCache>
            </c:numRef>
          </c:val>
          <c:extLst>
            <c:ext xmlns:c16="http://schemas.microsoft.com/office/drawing/2014/chart" uri="{C3380CC4-5D6E-409C-BE32-E72D297353CC}">
              <c16:uniqueId val="{00000006-C45D-49A7-B432-2003622B9A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8344</c:v>
                </c:pt>
                <c:pt idx="3">
                  <c:v>8039</c:v>
                </c:pt>
                <c:pt idx="6">
                  <c:v>8920</c:v>
                </c:pt>
                <c:pt idx="9">
                  <c:v>8245</c:v>
                </c:pt>
                <c:pt idx="12">
                  <c:v>7736</c:v>
                </c:pt>
              </c:numCache>
            </c:numRef>
          </c:val>
          <c:extLst>
            <c:ext xmlns:c16="http://schemas.microsoft.com/office/drawing/2014/chart" uri="{C3380CC4-5D6E-409C-BE32-E72D297353CC}">
              <c16:uniqueId val="{00000007-C45D-49A7-B432-2003622B9A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23017</c:v>
                </c:pt>
                <c:pt idx="3">
                  <c:v>21735</c:v>
                </c:pt>
                <c:pt idx="6">
                  <c:v>20470</c:v>
                </c:pt>
                <c:pt idx="9">
                  <c:v>18755</c:v>
                </c:pt>
                <c:pt idx="12">
                  <c:v>16965</c:v>
                </c:pt>
              </c:numCache>
            </c:numRef>
          </c:val>
          <c:extLst>
            <c:ext xmlns:c16="http://schemas.microsoft.com/office/drawing/2014/chart" uri="{C3380CC4-5D6E-409C-BE32-E72D297353CC}">
              <c16:uniqueId val="{00000008-C45D-49A7-B432-2003622B9A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180</c:v>
                </c:pt>
                <c:pt idx="3">
                  <c:v>148</c:v>
                </c:pt>
                <c:pt idx="6">
                  <c:v>117</c:v>
                </c:pt>
                <c:pt idx="9">
                  <c:v>92</c:v>
                </c:pt>
                <c:pt idx="12">
                  <c:v>74</c:v>
                </c:pt>
              </c:numCache>
            </c:numRef>
          </c:val>
          <c:extLst>
            <c:ext xmlns:c16="http://schemas.microsoft.com/office/drawing/2014/chart" uri="{C3380CC4-5D6E-409C-BE32-E72D297353CC}">
              <c16:uniqueId val="{00000009-C45D-49A7-B432-2003622B9A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32003</c:v>
                </c:pt>
                <c:pt idx="3">
                  <c:v>31900</c:v>
                </c:pt>
                <c:pt idx="6">
                  <c:v>31306</c:v>
                </c:pt>
                <c:pt idx="9">
                  <c:v>30934</c:v>
                </c:pt>
                <c:pt idx="12">
                  <c:v>30577</c:v>
                </c:pt>
              </c:numCache>
            </c:numRef>
          </c:val>
          <c:extLst>
            <c:ext xmlns:c16="http://schemas.microsoft.com/office/drawing/2014/chart" uri="{C3380CC4-5D6E-409C-BE32-E72D297353CC}">
              <c16:uniqueId val="{0000000A-C45D-49A7-B432-2003622B9A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45D-49A7-B432-2003622B9A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5467</c:v>
                </c:pt>
                <c:pt idx="1">
                  <c:v>5676</c:v>
                </c:pt>
                <c:pt idx="2">
                  <c:v>5336</c:v>
                </c:pt>
              </c:numCache>
            </c:numRef>
          </c:val>
          <c:extLst>
            <c:ext xmlns:c16="http://schemas.microsoft.com/office/drawing/2014/chart" uri="{C3380CC4-5D6E-409C-BE32-E72D297353CC}">
              <c16:uniqueId val="{00000000-F878-4E4C-9E63-E89CE3AADD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949</c:v>
                </c:pt>
                <c:pt idx="1">
                  <c:v>851</c:v>
                </c:pt>
                <c:pt idx="2">
                  <c:v>852</c:v>
                </c:pt>
              </c:numCache>
            </c:numRef>
          </c:val>
          <c:extLst>
            <c:ext xmlns:c16="http://schemas.microsoft.com/office/drawing/2014/chart" uri="{C3380CC4-5D6E-409C-BE32-E72D297353CC}">
              <c16:uniqueId val="{00000001-F878-4E4C-9E63-E89CE3AADD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12859</c:v>
                </c:pt>
                <c:pt idx="1">
                  <c:v>13051</c:v>
                </c:pt>
                <c:pt idx="2">
                  <c:v>14526</c:v>
                </c:pt>
              </c:numCache>
            </c:numRef>
          </c:val>
          <c:extLst>
            <c:ext xmlns:c16="http://schemas.microsoft.com/office/drawing/2014/chart" uri="{C3380CC4-5D6E-409C-BE32-E72D297353CC}">
              <c16:uniqueId val="{00000002-F878-4E4C-9E63-E89CE3AADD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{F2DD292B-F4F8-447C-86C1-F6095A0CB7B0}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03D-40EC-8CD0-F568CEBCA1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{8DF23EAB-A5FE-4DB1-96CD-F7A61115FB79}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3D-40EC-8CD0-F568CEBCA1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{655B1DFF-642F-434F-B57A-9CD59A7ACC3C}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3D-40EC-8CD0-F568CEBCA1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{21675956-B334-4D02-89E2-553A13B6B969}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3D-40EC-8CD0-F568CEBCA1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{A86DF311-8961-4E8C-B9AA-97997EF95D73}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3D-40EC-8CD0-F568CEBCA10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{26AF4F06-3E14-4A35-9536-E9B026B9FFC3}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03D-40EC-8CD0-F568CEBCA10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{7A585E72-357E-45F1-9AF8-DAE52A2470C9}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03D-40EC-8CD0-F568CEBCA10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{4E9CF104-1654-4C20-8CCB-C9A9BBE61853}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03D-40EC-8CD0-F568CEBCA10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{523862C9-FE6C-4647-839F-15A3D34C49CE}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03D-40EC-8CD0-F568CEBCA1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59.8</c:v>
                </c:pt>
                <c:pt idx="16">
                  <c:v>60.4</c:v>
                </c:pt>
                <c:pt idx="24">
                  <c:v>61.4</c:v>
                </c:pt>
                <c:pt idx="32">
                  <c:v>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03D-40EC-8CD0-F568CEBCA1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{1285DD21-8F94-4484-A99C-7798846A4351}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03D-40EC-8CD0-F568CEBCA1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{9AF71AEC-62B5-4897-AB6D-E91AD7A69F8E}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3D-40EC-8CD0-F568CEBCA1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{76D1B539-3ABA-4FB2-A57E-C7FB1490C3AE}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3D-40EC-8CD0-F568CEBCA1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{B1516E7E-4D17-4401-B2A0-775B415126A3}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3D-40EC-8CD0-F568CEBCA1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{2B6BF690-3069-49B3-A7D6-280E3920BB25}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3D-40EC-8CD0-F568CEBCA10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{A76148B5-F441-4071-A3B7-263ABE489583}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03D-40EC-8CD0-F568CEBCA10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{86D074A0-0002-412B-8446-05BDCB739569}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03D-40EC-8CD0-F568CEBCA10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{A8F148B2-4EC9-4B98-A295-B404FC4A9DBF}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03D-40EC-8CD0-F568CEBCA10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{22F35FDC-3611-4B0E-A8B3-41660CF536A8}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03D-40EC-8CD0-F568CEBCA1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C03D-40EC-8CD0-F568CEBCA103}"/>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{C2DED4EB-DC37-4CF7-92C1-8871A2549674}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731-4BC7-89CD-6F26E964C1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{45F64800-CB62-4FB5-8334-3F427D44DB95}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31-4BC7-89CD-6F26E964C1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{9DDB281B-E45C-4D3B-B0EC-61EC0D028E0B}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31-4BC7-89CD-6F26E964C1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{5F4CA733-B292-44CA-BD98-A8C0BA130CFA}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31-4BC7-89CD-6F26E964C1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{6EFC8D57-7F16-46F9-A9AB-E22FDA39AEEF}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31-4BC7-89CD-6F26E964C12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{42AF8083-668C-4A7D-9350-44021D139F1F}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731-4BC7-89CD-6F26E964C12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{5654C806-FF06-494A-BF8C-554EE2A88C68}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731-4BC7-89CD-6F26E964C12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{BF3896DF-66C3-42A8-83C5-5BEBD96BEC4B}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731-4BC7-89CD-6F26E964C12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{BF70D430-2B0F-4DEA-B1FD-D8E43551AB91}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731-4BC7-89CD-6F26E964C1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9.8000000000000007</c:v>
                </c:pt>
                <c:pt idx="16">
                  <c:v>9.5</c:v>
                </c:pt>
                <c:pt idx="24">
                  <c:v>8.6</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731-4BC7-89CD-6F26E964C1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{65C4BBB0-B0DC-459C-BC3B-D6C7A8B0987A}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731-4BC7-89CD-6F26E964C1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{5A717648-D857-46F2-9552-022F5ECA45A7}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31-4BC7-89CD-6F26E964C1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{5C943C08-A59F-496A-8543-E902DBAC27A1}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31-4BC7-89CD-6F26E964C1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{F18BEF6A-4880-495C-8EF0-A94F44023F92}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31-4BC7-89CD-6F26E964C1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{B617E5CB-E42B-4B13-8090-C0A89CAD1FDA}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31-4BC7-89CD-6F26E964C12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{3A29758B-905D-45F5-BDF3-E63E3A4B5665}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731-4BC7-89CD-6F26E964C12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{87D27F62-01B0-4A70-9FB9-1AC4491F9FBA}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731-4BC7-89CD-6F26E964C12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{A8D96C5B-9138-4127-9830-9E791BADCB98}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731-4BC7-89CD-6F26E964C12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{69C8608B-99F2-4DB6-9F6A-825C042E1968}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731-4BC7-89CD-6F26E964C1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3731-4BC7-89CD-6F26E964C12C}"/>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返すより多く借りない」方針の徹底により元利償還金等が減少していることに加え、交付税措置率の高い地方債の活用により算入公債費等は高い割合を維持していることから、実質公債費比率の分子は減少し、数値が改善する要因となっている。</a:t>
          </a:r>
        </a:p>
        <a:p>
          <a:r>
            <a:rPr kumimoji="1" lang="ja-JP" altLang="en-US" sz="1400">
              <a:latin typeface="ＭＳ ゴシック" pitchFamily="49" charset="-128"/>
              <a:ea typeface="ＭＳ ゴシック" pitchFamily="49" charset="-128"/>
            </a:rPr>
            <a:t>しかしながら、今後も大型の新規事業が予定されていることに加え、広域行政（ごみ処理、病院事業など）に係る負担金の増加が見込まれることから、数値の変化に注視しながら、繰上償還などにも取り組み、実質公債費比率の更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に、伊那市土地開発公社解散に伴う第三セクター等改革推進債に係る未償還残高を全額繰上償還したため、地方債残高が大きく減少した。また、</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は、ふるさと納税（寄附）が好調で、ふるさと応援基金への積立てが大幅に増加した結果、</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には、将来負担比率の分子がマイナスとなった。</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以降も、「返すより多く借りない」方針を徹底するとともに、経費削減により生じた財源の基金への積み増し等を行った結果、マイナスを維持している。</a:t>
          </a:r>
        </a:p>
        <a:p>
          <a:r>
            <a:rPr kumimoji="1" lang="ja-JP" altLang="en-US" sz="1400">
              <a:latin typeface="ＭＳ ゴシック" pitchFamily="49" charset="-128"/>
              <a:ea typeface="ＭＳ ゴシック" pitchFamily="49" charset="-128"/>
            </a:rPr>
            <a:t>しかしながら、今後も大型の新規事業が見込まれることから、繰上償還の実施や更なる基金への積み増しに取り組み、将来負担比率上昇の抑制に努める。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長野県伊那市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億３千万円、新型コロナウイルス対策応援基金に約３億５千万円、公共施設等管理基金２億７千万円、奨学金返還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支援基金に２億円、土地取得基金に約８億４千万円を積み立てた一方、ふるさと応援基金を約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億３千万円、まちづくり基金を２億５千万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円、土地取得基金を約５億２千万円、新型コロナウイルス感染症の影響により市税収入が減少したことに加えコロナ対策事業を積極的に実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施したことなどから財政調整基金を３億５千万円取り崩し、基金全体としては、約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億４千万円の増となった。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・特定目的基金については、基金設置の趣旨に沿って今後も有効に活用していく。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・また、引き続き経費削減に努め、生じた決算剰余金等を活用して財政調整基金等を積み増し、財政基盤の強化に努める。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・ふるさと応援基金：ふるさと伊那市を応援したいという寄附者の意向を反映したまちづくりに要する費用の財源に充てる。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・職員退職手当基金：伊那市職員が退職した場合に支給する退職手当の財源に充てる。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・公共施設等管理基金：公共施設等の長寿命化、更新、統廃合等に要する費用の財源に充てる。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・まちづくり基金：合併後の市民の連帯強化及び地域振興に要する費用の財源に充てる。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・土地取得基金：公有地の購入、管理及び売却に要する費用の財源に充てる。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億３千万円を積立てた一方、寄附者の意向に沿う事業の実施等に約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３千万円取り崩したため、約７億１千万円の増加。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・職員退職手当基金：退職手当の財源として約２千万円積立てた一方、約１億円取り崩したことにより減少。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・公共施設等管理基金：決算剰余分２億７千万円、基金利子約２百万円積み立てたことにより増加。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・まちづくり基金：基金利子を約２百万円積み立てた一方、合併後の連帯強化及び地域振興に資する事業の実施に約２億５千万円取り崩したことにより</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・土地取得基金：土地売払収入や中央新幹線建設発生土受入負担金等の収入により約８億４千万円積み立てたことにより増加。</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・ふるさと応援基金：ふるさと納税（寄附）を推進し、財源を確保しつつ、寄附者の意向に沿う事業に活用していく。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・職員退職手当基金：退職手当に係るの負担の平準化を図るため、必要に応じて積立て、取崩しを行う。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・公共施設等管理基金：公共施設等総合管理計画に基づく個別施設計画策定後、公共施設等の長寿命化、更新、統廃合等に活用する。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・まちづくり基金：合併後の市民の連帯強化及び地域振興に資する事業に活用していく。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・土地取得基金：人口減少対策としても有効な企業誘致の推進に向け、必要な用地の取得や産業適地の造成を行う財源として活用する。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・新型コロナウイルス感染症の影響により市税収入等が減少したことに加え、積極的なコロナ対策事業を実施したことによる減少。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・将来的には人口減少による税収や交付税の減少等が懸念されること、近年は毎年のように大規模な災害が発生していることから、引き続き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経費削減に努め、生じた決算剰余金の積み立て等を行い、財政基盤の強化に努める。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・基金利子を約１百万円積み立てたことによる増加。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・現状維持を基本とし、必要に応じて繰上償還の財源として活用する。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65,292
667.93
48,929,882
47,781,256
935,343
21,203,521
30,571,426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有形固定資産減価償却率は上昇傾向であり、類似団体と比べても高い状況であったが、令和２年度には償却率は減少し、類似団体平均を下回った。平成</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27</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年度に策定した公共施設等総合管理計画に基づき実施した施設の適正な維持管理や除却、長寿命化工事などによるものと考えられる。</a:t>
          </a:r>
          <a:endPar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今後、限られた財源の中で施設を更新していくためには、引き続き施設の統廃合や長寿命化を進めていく必要がある。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10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50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137630</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493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50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165553</xdr:rowOff>
    </xdr:from>
    <xdr:to>
      <xdr:col>23</xdr:col>
      <xdr:colOff>85725</xdr:colOff>
      <xdr:row>30</xdr:row>
      <xdr:rowOff>6441</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4051300" y="5137603"/>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96248</xdr:rowOff>
    </xdr:from>
    <xdr:to>
      <xdr:col>15</xdr:col>
      <xdr:colOff>187325</xdr:colOff>
      <xdr:row>30</xdr:row>
      <xdr:rowOff>26398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5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147048</xdr:rowOff>
    </xdr:from>
    <xdr:to>
      <xdr:col>19</xdr:col>
      <xdr:colOff>136525</xdr:colOff>
      <xdr:row>30</xdr:row>
      <xdr:rowOff>6441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5119098"/>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77742</xdr:rowOff>
    </xdr:from>
    <xdr:to>
      <xdr:col>11</xdr:col>
      <xdr:colOff>187325</xdr:colOff>
      <xdr:row>30</xdr:row>
      <xdr:rowOff>7892</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504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128542</xdr:rowOff>
    </xdr:from>
    <xdr:to>
      <xdr:col>15</xdr:col>
      <xdr:colOff>136525</xdr:colOff>
      <xdr:row>29</xdr:row>
      <xdr:rowOff>147048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5100592"/>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53068</xdr:rowOff>
    </xdr:from>
    <xdr:to>
      <xdr:col>7</xdr:col>
      <xdr:colOff>187325</xdr:colOff>
      <xdr:row>29</xdr:row>
      <xdr:rowOff>154668</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0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103868</xdr:rowOff>
    </xdr:from>
    <xdr:to>
      <xdr:col>11</xdr:col>
      <xdr:colOff>136525</xdr:colOff>
      <xdr:row>29</xdr:row>
      <xdr:rowOff>128542</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5075918"/>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484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483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48368</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191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16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170469</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14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145795</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511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類似団体平均値との比較では</a:t>
          </a:r>
          <a:r>
            <a:rPr kumimoji="1" lang="en-US" altLang="ja-JP" sz="1100">
              <a:latin typeface="ＭＳ Ｐゴシック" panose="020B0600070205080204" pitchFamily="50" charset="-128"/>
              <a:ea typeface="ＭＳ Ｐゴシック" panose="020B0600070205080204" pitchFamily="50" charset="-128"/>
            </a:rPr>
            <a:t>129</a:t>
          </a:r>
          <a:r>
            <a:rPr kumimoji="1" lang="ja-JP" altLang="en-US" sz="1100">
              <a:latin typeface="ＭＳ Ｐゴシック" panose="020B0600070205080204" pitchFamily="50" charset="-128"/>
              <a:ea typeface="ＭＳ Ｐゴシック" panose="020B0600070205080204" pitchFamily="50" charset="-128"/>
            </a:rPr>
            <a:t>ポイント下回る結果となっており、全国平均と比較しても低い数値となっているが、県内平均との比較では高い数値となっている。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これは、これまでの財政健全化の取組により、地方債残高の減少と基金積立金の増加によるものと考えられるが、今後も大型事業が予定されている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ため、引き続きの地方債残高の減少や基金積立金の増加に努める。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23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134733</xdr:rowOff>
    </xdr:from>
    <xdr:to>
      <xdr:col>76</xdr:col>
      <xdr:colOff>73025</xdr:colOff>
      <xdr:row>30</xdr:row>
      <xdr:rowOff>64883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1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157610</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495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9821</xdr:rowOff>
    </xdr:from>
    <xdr:to>
      <xdr:col>72</xdr:col>
      <xdr:colOff>123825</xdr:colOff>
      <xdr:row>30</xdr:row>
      <xdr:rowOff>111421</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1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14083</xdr:rowOff>
    </xdr:from>
    <xdr:to>
      <xdr:col>76</xdr:col>
      <xdr:colOff>22225</xdr:colOff>
      <xdr:row>30</xdr:row>
      <xdr:rowOff>60621</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157583"/>
          <a:ext cx="711200" cy="4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20376</xdr:rowOff>
    </xdr:from>
    <xdr:to>
      <xdr:col>68</xdr:col>
      <xdr:colOff>123825</xdr:colOff>
      <xdr:row>30</xdr:row>
      <xdr:rowOff>121976</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16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60621</xdr:rowOff>
    </xdr:from>
    <xdr:to>
      <xdr:col>72</xdr:col>
      <xdr:colOff>73025</xdr:colOff>
      <xdr:row>30</xdr:row>
      <xdr:rowOff>71176</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5204121"/>
          <a:ext cx="762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54801</xdr:rowOff>
    </xdr:from>
    <xdr:to>
      <xdr:col>64</xdr:col>
      <xdr:colOff>123825</xdr:colOff>
      <xdr:row>30</xdr:row>
      <xdr:rowOff>156401</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19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71176</xdr:rowOff>
    </xdr:from>
    <xdr:to>
      <xdr:col>68</xdr:col>
      <xdr:colOff>73025</xdr:colOff>
      <xdr:row>30</xdr:row>
      <xdr:rowOff>105601</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2560300" y="5214676"/>
          <a:ext cx="762000" cy="3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101579</xdr:rowOff>
    </xdr:from>
    <xdr:to>
      <xdr:col>60</xdr:col>
      <xdr:colOff>123825</xdr:colOff>
      <xdr:row>31</xdr:row>
      <xdr:rowOff>31729</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2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105601</xdr:rowOff>
    </xdr:from>
    <xdr:to>
      <xdr:col>64</xdr:col>
      <xdr:colOff>73025</xdr:colOff>
      <xdr:row>30</xdr:row>
      <xdr:rowOff>152379</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5249101"/>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35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127948</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49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138503</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493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1478</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497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48256</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02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65,292
667.93
48,929,882
47,781,256
935,343
21,203,521
30,571,426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61993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577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66548</xdr:rowOff>
    </xdr:from>
    <xdr:to>
      <xdr:col>20</xdr:col>
      <xdr:colOff>38100</xdr:colOff>
      <xdr:row>39</xdr:row>
      <xdr:rowOff>168148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89916</xdr:rowOff>
    </xdr:from>
    <xdr:to>
      <xdr:col>24</xdr:col>
      <xdr:colOff>63500</xdr:colOff>
      <xdr:row>39</xdr:row>
      <xdr:rowOff>117348</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77646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48260</xdr:rowOff>
    </xdr:from>
    <xdr:to>
      <xdr:col>15</xdr:col>
      <xdr:colOff>101600</xdr:colOff>
      <xdr:row>39</xdr:row>
      <xdr:rowOff>149860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99060</xdr:rowOff>
    </xdr:from>
    <xdr:to>
      <xdr:col>19</xdr:col>
      <xdr:colOff>177800</xdr:colOff>
      <xdr:row>39</xdr:row>
      <xdr:rowOff>117348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78561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41402</xdr:rowOff>
    </xdr:from>
    <xdr:to>
      <xdr:col>10</xdr:col>
      <xdr:colOff>165100</xdr:colOff>
      <xdr:row>39</xdr:row>
      <xdr:rowOff>143002</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92202</xdr:rowOff>
    </xdr:from>
    <xdr:to>
      <xdr:col>15</xdr:col>
      <xdr:colOff>50800</xdr:colOff>
      <xdr:row>39</xdr:row>
      <xdr:rowOff>99060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77875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18542</xdr:rowOff>
    </xdr:from>
    <xdr:to>
      <xdr:col>6</xdr:col>
      <xdr:colOff>38100</xdr:colOff>
      <xdr:row>39</xdr:row>
      <xdr:rowOff>120142</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69342</xdr:rowOff>
    </xdr:from>
    <xdr:to>
      <xdr:col>10</xdr:col>
      <xdr:colOff>114300</xdr:colOff>
      <xdr:row>39</xdr:row>
      <xdr:rowOff>92202</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755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159275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140987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134129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111269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77978</xdr:rowOff>
    </xdr:from>
    <xdr:to>
      <xdr:col>55</xdr:col>
      <xdr:colOff>50800</xdr:colOff>
      <xdr:row>35</xdr:row>
      <xdr:rowOff>8128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59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100855</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57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90856</xdr:rowOff>
    </xdr:from>
    <xdr:to>
      <xdr:col>50</xdr:col>
      <xdr:colOff>165100</xdr:colOff>
      <xdr:row>35</xdr:row>
      <xdr:rowOff>21006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59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128778</xdr:rowOff>
    </xdr:from>
    <xdr:to>
      <xdr:col>55</xdr:col>
      <xdr:colOff>0</xdr:colOff>
      <xdr:row>34</xdr:row>
      <xdr:rowOff>141656</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5958078"/>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101714</xdr:rowOff>
    </xdr:from>
    <xdr:to>
      <xdr:col>46</xdr:col>
      <xdr:colOff>38100</xdr:colOff>
      <xdr:row>35</xdr:row>
      <xdr:rowOff>31864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59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141656</xdr:rowOff>
    </xdr:from>
    <xdr:to>
      <xdr:col>50</xdr:col>
      <xdr:colOff>114300</xdr:colOff>
      <xdr:row>34</xdr:row>
      <xdr:rowOff>152514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597095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90589</xdr:rowOff>
    </xdr:from>
    <xdr:to>
      <xdr:col>41</xdr:col>
      <xdr:colOff>101600</xdr:colOff>
      <xdr:row>35</xdr:row>
      <xdr:rowOff>20739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59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141389</xdr:rowOff>
    </xdr:from>
    <xdr:to>
      <xdr:col>45</xdr:col>
      <xdr:colOff>177800</xdr:colOff>
      <xdr:row>34</xdr:row>
      <xdr:rowOff>152514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861300" y="5970689"/>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98057</xdr:rowOff>
    </xdr:from>
    <xdr:to>
      <xdr:col>36</xdr:col>
      <xdr:colOff>165100</xdr:colOff>
      <xdr:row>35</xdr:row>
      <xdr:rowOff>28207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59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141389</xdr:rowOff>
    </xdr:from>
    <xdr:to>
      <xdr:col>41</xdr:col>
      <xdr:colOff>50800</xdr:colOff>
      <xdr:row>34</xdr:row>
      <xdr:rowOff>148857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5970689"/>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62768</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37533</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56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48391</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570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37266</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56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44734</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57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138628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25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102688</xdr:rowOff>
    </xdr:from>
    <xdr:to>
      <xdr:col>20</xdr:col>
      <xdr:colOff>38100</xdr:colOff>
      <xdr:row>61</xdr:row>
      <xdr:rowOff>32838</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153488</xdr:rowOff>
    </xdr:from>
    <xdr:to>
      <xdr:col>24</xdr:col>
      <xdr:colOff>63500</xdr:colOff>
      <xdr:row>60</xdr:row>
      <xdr:rowOff>166551</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4404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153488</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41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127363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3947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34109</xdr:rowOff>
    </xdr:from>
    <xdr:to>
      <xdr:col>6</xdr:col>
      <xdr:colOff>38100</xdr:colOff>
      <xdr:row>60</xdr:row>
      <xdr:rowOff>135709</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84909</xdr:rowOff>
    </xdr:from>
    <xdr:to>
      <xdr:col>10</xdr:col>
      <xdr:colOff>114300</xdr:colOff>
      <xdr:row>60</xdr:row>
      <xdr:rowOff>107769</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3719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49365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152236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128443</xdr:rowOff>
    </xdr:from>
    <xdr:to>
      <xdr:col>55</xdr:col>
      <xdr:colOff>50800</xdr:colOff>
      <xdr:row>64</xdr:row>
      <xdr:rowOff>58593</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9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46550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4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129900</xdr:rowOff>
    </xdr:from>
    <xdr:to>
      <xdr:col>50</xdr:col>
      <xdr:colOff>165100</xdr:colOff>
      <xdr:row>64</xdr:row>
      <xdr:rowOff>60050</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9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7793</xdr:rowOff>
    </xdr:from>
    <xdr:to>
      <xdr:col>55</xdr:col>
      <xdr:colOff>0</xdr:colOff>
      <xdr:row>64</xdr:row>
      <xdr:rowOff>9250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980593"/>
          <a:ext cx="8382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130474</xdr:rowOff>
    </xdr:from>
    <xdr:to>
      <xdr:col>46</xdr:col>
      <xdr:colOff>38100</xdr:colOff>
      <xdr:row>64</xdr:row>
      <xdr:rowOff>60624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9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9250</xdr:rowOff>
    </xdr:from>
    <xdr:to>
      <xdr:col>50</xdr:col>
      <xdr:colOff>114300</xdr:colOff>
      <xdr:row>64</xdr:row>
      <xdr:rowOff>9824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982050"/>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131140</xdr:rowOff>
    </xdr:from>
    <xdr:to>
      <xdr:col>41</xdr:col>
      <xdr:colOff>101600</xdr:colOff>
      <xdr:row>64</xdr:row>
      <xdr:rowOff>61290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9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9824</xdr:rowOff>
    </xdr:from>
    <xdr:to>
      <xdr:col>45</xdr:col>
      <xdr:colOff>177800</xdr:colOff>
      <xdr:row>64</xdr:row>
      <xdr:rowOff>10490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982624"/>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131761</xdr:rowOff>
    </xdr:from>
    <xdr:to>
      <xdr:col>36</xdr:col>
      <xdr:colOff>165100</xdr:colOff>
      <xdr:row>64</xdr:row>
      <xdr:rowOff>61911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9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10490</xdr:rowOff>
    </xdr:from>
    <xdr:to>
      <xdr:col>41</xdr:col>
      <xdr:colOff>50800</xdr:colOff>
      <xdr:row>64</xdr:row>
      <xdr:rowOff>11111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983290"/>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51177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10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51751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102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52417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102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53038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102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10161</xdr:rowOff>
    </xdr:from>
    <xdr:to>
      <xdr:col>24</xdr:col>
      <xdr:colOff>114300</xdr:colOff>
      <xdr:row>83</xdr:row>
      <xdr:rowOff>111761</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33038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82006</xdr:rowOff>
    </xdr:from>
    <xdr:to>
      <xdr:col>20</xdr:col>
      <xdr:colOff>38100</xdr:colOff>
      <xdr:row>84</xdr:row>
      <xdr:rowOff>12156</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132806</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3797300" y="14291311"/>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52614</xdr:rowOff>
    </xdr:from>
    <xdr:to>
      <xdr:col>15</xdr:col>
      <xdr:colOff>101600</xdr:colOff>
      <xdr:row>83</xdr:row>
      <xdr:rowOff>154214</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103414</xdr:rowOff>
    </xdr:from>
    <xdr:to>
      <xdr:col>19</xdr:col>
      <xdr:colOff>177800</xdr:colOff>
      <xdr:row>83</xdr:row>
      <xdr:rowOff>132806</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3337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26488</xdr:rowOff>
    </xdr:from>
    <xdr:to>
      <xdr:col>10</xdr:col>
      <xdr:colOff>165100</xdr:colOff>
      <xdr:row>83</xdr:row>
      <xdr:rowOff>128088</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77288</xdr:rowOff>
    </xdr:from>
    <xdr:to>
      <xdr:col>15</xdr:col>
      <xdr:colOff>50800</xdr:colOff>
      <xdr:row>83</xdr:row>
      <xdr:rowOff>103414</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3076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6894</xdr:rowOff>
    </xdr:from>
    <xdr:to>
      <xdr:col>6</xdr:col>
      <xdr:colOff>38100</xdr:colOff>
      <xdr:row>83</xdr:row>
      <xdr:rowOff>108494</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57694</xdr:rowOff>
    </xdr:from>
    <xdr:to>
      <xdr:col>10</xdr:col>
      <xdr:colOff>114300</xdr:colOff>
      <xdr:row>83</xdr:row>
      <xdr:rowOff>77288</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2880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28683</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170741</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144615</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03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E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E00-000055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E00-000057010000}"/>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E00-000059010000}"/>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47307</xdr:rowOff>
    </xdr:from>
    <xdr:to>
      <xdr:col>55</xdr:col>
      <xdr:colOff>50800</xdr:colOff>
      <xdr:row>83</xdr:row>
      <xdr:rowOff>148907</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10426700" y="1427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25734</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E00-000065010000}"/>
            </a:ext>
          </a:extLst>
        </xdr:cNvPr>
        <xdr:cNvSpPr txBox="1"/>
      </xdr:nvSpPr>
      <xdr:spPr>
        <a:xfrm>
          <a:off x="10515600" y="1425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50736</xdr:rowOff>
    </xdr:from>
    <xdr:to>
      <xdr:col>50</xdr:col>
      <xdr:colOff>165100</xdr:colOff>
      <xdr:row>83</xdr:row>
      <xdr:rowOff>152336</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9588500" y="142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98107</xdr:rowOff>
    </xdr:from>
    <xdr:to>
      <xdr:col>55</xdr:col>
      <xdr:colOff>0</xdr:colOff>
      <xdr:row>83</xdr:row>
      <xdr:rowOff>101536</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9639300" y="1432845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8699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100964</xdr:rowOff>
    </xdr:from>
    <xdr:to>
      <xdr:col>50</xdr:col>
      <xdr:colOff>114300</xdr:colOff>
      <xdr:row>83</xdr:row>
      <xdr:rowOff>101536</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8750300" y="1433131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49594</xdr:rowOff>
    </xdr:from>
    <xdr:to>
      <xdr:col>41</xdr:col>
      <xdr:colOff>101600</xdr:colOff>
      <xdr:row>83</xdr:row>
      <xdr:rowOff>151194</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7810500" y="1427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100394</xdr:rowOff>
    </xdr:from>
    <xdr:to>
      <xdr:col>45</xdr:col>
      <xdr:colOff>177800</xdr:colOff>
      <xdr:row>83</xdr:row>
      <xdr:rowOff>100964</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861300" y="14330744"/>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43878</xdr:rowOff>
    </xdr:from>
    <xdr:to>
      <xdr:col>36</xdr:col>
      <xdr:colOff>165100</xdr:colOff>
      <xdr:row>83</xdr:row>
      <xdr:rowOff>145478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6921500" y="142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94678</xdr:rowOff>
    </xdr:from>
    <xdr:to>
      <xdr:col>41</xdr:col>
      <xdr:colOff>50800</xdr:colOff>
      <xdr:row>83</xdr:row>
      <xdr:rowOff>100394</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6972300" y="1432502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00000000-0008-0000-0E00-00006E010000}"/>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00000000-0008-0000-0E00-00006F010000}"/>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id="{00000000-0008-0000-0E00-000070010000}"/>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a:extLst>
            <a:ext uri="{FF2B5EF4-FFF2-40B4-BE49-F238E27FC236}">
              <a16:creationId xmlns:a16="http://schemas.microsoft.com/office/drawing/2014/main" id="{00000000-0008-0000-0E00-000071010000}"/>
            </a:ext>
          </a:extLst>
        </xdr:cNvPr>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143463</xdr:rowOff>
    </xdr:from>
    <xdr:ext cx="469744" cy="259045"/>
    <xdr:sp macro="" textlink="">
      <xdr:nvSpPr>
        <xdr:cNvPr id="370" name="n_1mainValue【公営住宅】&#10;一人当たり面積">
          <a:extLst>
            <a:ext uri="{FF2B5EF4-FFF2-40B4-BE49-F238E27FC236}">
              <a16:creationId xmlns:a16="http://schemas.microsoft.com/office/drawing/2014/main" id="{00000000-0008-0000-0E00-000072010000}"/>
            </a:ext>
          </a:extLst>
        </xdr:cNvPr>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71" name="n_2mainValue【公営住宅】&#10;一人当たり面積">
          <a:extLst>
            <a:ext uri="{FF2B5EF4-FFF2-40B4-BE49-F238E27FC236}">
              <a16:creationId xmlns:a16="http://schemas.microsoft.com/office/drawing/2014/main" id="{00000000-0008-0000-0E00-00007301000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142321</xdr:rowOff>
    </xdr:from>
    <xdr:ext cx="469744" cy="259045"/>
    <xdr:sp macro="" textlink="">
      <xdr:nvSpPr>
        <xdr:cNvPr id="372" name="n_3mainValue【公営住宅】&#10;一人当たり面積">
          <a:extLst>
            <a:ext uri="{FF2B5EF4-FFF2-40B4-BE49-F238E27FC236}">
              <a16:creationId xmlns:a16="http://schemas.microsoft.com/office/drawing/2014/main" id="{00000000-0008-0000-0E00-000074010000}"/>
            </a:ext>
          </a:extLst>
        </xdr:cNvPr>
        <xdr:cNvSpPr txBox="1"/>
      </xdr:nvSpPr>
      <xdr:spPr>
        <a:xfrm>
          <a:off x="7626427" y="1437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136605</xdr:rowOff>
    </xdr:from>
    <xdr:ext cx="469744" cy="259045"/>
    <xdr:sp macro="" textlink="">
      <xdr:nvSpPr>
        <xdr:cNvPr id="373" name="n_4mainValue【公営住宅】&#10;一人当たり面積">
          <a:extLst>
            <a:ext uri="{FF2B5EF4-FFF2-40B4-BE49-F238E27FC236}">
              <a16:creationId xmlns:a16="http://schemas.microsoft.com/office/drawing/2014/main" id="{00000000-0008-0000-0E00-000075010000}"/>
            </a:ext>
          </a:extLst>
        </xdr:cNvPr>
        <xdr:cNvSpPr txBox="1"/>
      </xdr:nvSpPr>
      <xdr:spPr>
        <a:xfrm>
          <a:off x="6737427" y="1436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122572</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34925</xdr:rowOff>
    </xdr:from>
    <xdr:to>
      <xdr:col>81</xdr:col>
      <xdr:colOff>101600</xdr:colOff>
      <xdr:row>36</xdr:row>
      <xdr:rowOff>136525</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85725</xdr:rowOff>
    </xdr:from>
    <xdr:to>
      <xdr:col>85</xdr:col>
      <xdr:colOff>127000</xdr:colOff>
      <xdr:row>36</xdr:row>
      <xdr:rowOff>150495</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62579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141605</xdr:rowOff>
    </xdr:from>
    <xdr:to>
      <xdr:col>76</xdr:col>
      <xdr:colOff>165100</xdr:colOff>
      <xdr:row>36</xdr:row>
      <xdr:rowOff>71755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85725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592300" y="61931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xdr:rowOff>
    </xdr:from>
    <xdr:to>
      <xdr:col>72</xdr:col>
      <xdr:colOff>38100</xdr:colOff>
      <xdr:row>36</xdr:row>
      <xdr:rowOff>107950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20955</xdr:rowOff>
    </xdr:from>
    <xdr:to>
      <xdr:col>76</xdr:col>
      <xdr:colOff>114300</xdr:colOff>
      <xdr:row>36</xdr:row>
      <xdr:rowOff>57150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13703300" y="619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118745</xdr:rowOff>
    </xdr:from>
    <xdr:to>
      <xdr:col>67</xdr:col>
      <xdr:colOff>101600</xdr:colOff>
      <xdr:row>36</xdr:row>
      <xdr:rowOff>48895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169545</xdr:rowOff>
    </xdr:from>
    <xdr:to>
      <xdr:col>71</xdr:col>
      <xdr:colOff>177800</xdr:colOff>
      <xdr:row>36</xdr:row>
      <xdr:rowOff>57150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814300" y="61702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24782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153052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88282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124477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65422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E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E00-0000D601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E00-0000D8010000}"/>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E00-0000DA010000}"/>
            </a:ext>
          </a:extLst>
        </xdr:cNvPr>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7112</xdr:rowOff>
    </xdr:from>
    <xdr:to>
      <xdr:col>116</xdr:col>
      <xdr:colOff>114300</xdr:colOff>
      <xdr:row>37</xdr:row>
      <xdr:rowOff>108712</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21107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29989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22199600" y="62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11684</xdr:rowOff>
    </xdr:from>
    <xdr:to>
      <xdr:col>112</xdr:col>
      <xdr:colOff>38100</xdr:colOff>
      <xdr:row>37</xdr:row>
      <xdr:rowOff>113284</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57912</xdr:rowOff>
    </xdr:from>
    <xdr:to>
      <xdr:col>116</xdr:col>
      <xdr:colOff>63500</xdr:colOff>
      <xdr:row>37</xdr:row>
      <xdr:rowOff>62484</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21323300" y="640156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20828</xdr:rowOff>
    </xdr:from>
    <xdr:to>
      <xdr:col>107</xdr:col>
      <xdr:colOff>101600</xdr:colOff>
      <xdr:row>37</xdr:row>
      <xdr:rowOff>122428</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03835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62484</xdr:rowOff>
    </xdr:from>
    <xdr:to>
      <xdr:col>111</xdr:col>
      <xdr:colOff>177800</xdr:colOff>
      <xdr:row>37</xdr:row>
      <xdr:rowOff>71628</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20434300" y="64061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43688</xdr:rowOff>
    </xdr:from>
    <xdr:to>
      <xdr:col>102</xdr:col>
      <xdr:colOff>165100</xdr:colOff>
      <xdr:row>37</xdr:row>
      <xdr:rowOff>145288</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9494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71628</xdr:rowOff>
    </xdr:from>
    <xdr:to>
      <xdr:col>107</xdr:col>
      <xdr:colOff>50800</xdr:colOff>
      <xdr:row>37</xdr:row>
      <xdr:rowOff>94488</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19545300" y="64152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29972</xdr:rowOff>
    </xdr:from>
    <xdr:to>
      <xdr:col>98</xdr:col>
      <xdr:colOff>38100</xdr:colOff>
      <xdr:row>37</xdr:row>
      <xdr:rowOff>131572</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605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80772</xdr:rowOff>
    </xdr:from>
    <xdr:to>
      <xdr:col>102</xdr:col>
      <xdr:colOff>114300</xdr:colOff>
      <xdr:row>37</xdr:row>
      <xdr:rowOff>94488</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656300" y="64244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129811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138955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1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161815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148099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E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E00-000011020000}"/>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00000000-0008-0000-0E00-000013020000}"/>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E00-000015020000}"/>
            </a:ext>
          </a:extLst>
        </xdr:cNvPr>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45538</xdr:rowOff>
    </xdr:from>
    <xdr:to>
      <xdr:col>85</xdr:col>
      <xdr:colOff>177800</xdr:colOff>
      <xdr:row>61</xdr:row>
      <xdr:rowOff>147138</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6268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23965</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E00-000021020000}"/>
            </a:ext>
          </a:extLst>
        </xdr:cNvPr>
        <xdr:cNvSpPr txBox="1"/>
      </xdr:nvSpPr>
      <xdr:spPr>
        <a:xfrm>
          <a:off x="16357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60234</xdr:rowOff>
    </xdr:from>
    <xdr:to>
      <xdr:col>81</xdr:col>
      <xdr:colOff>101600</xdr:colOff>
      <xdr:row>61</xdr:row>
      <xdr:rowOff>161834</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5430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96338</xdr:rowOff>
    </xdr:from>
    <xdr:to>
      <xdr:col>85</xdr:col>
      <xdr:colOff>127000</xdr:colOff>
      <xdr:row>61</xdr:row>
      <xdr:rowOff>111034</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15481300" y="1055478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111034</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4592300" y="105482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50437</xdr:rowOff>
    </xdr:from>
    <xdr:to>
      <xdr:col>72</xdr:col>
      <xdr:colOff>38100</xdr:colOff>
      <xdr:row>61</xdr:row>
      <xdr:rowOff>152037</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3652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101237</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3703300" y="105482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101237</xdr:rowOff>
    </xdr:from>
    <xdr:to>
      <xdr:col>71</xdr:col>
      <xdr:colOff>177800</xdr:colOff>
      <xdr:row>61</xdr:row>
      <xdr:rowOff>102870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2814300" y="105596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E00-00002A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E00-00002B020000}"/>
            </a:ext>
          </a:extLst>
        </xdr:cNvPr>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E00-00002C020000}"/>
            </a:ext>
          </a:extLst>
        </xdr:cNvPr>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E00-00002D020000}"/>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152961</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143164</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E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E00-000049020000}"/>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E00-00004B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E00-00004D020000}"/>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171399</xdr:rowOff>
    </xdr:from>
    <xdr:to>
      <xdr:col>116</xdr:col>
      <xdr:colOff>114300</xdr:colOff>
      <xdr:row>61</xdr:row>
      <xdr:rowOff>101549</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22110700" y="104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22826</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E00-000059020000}"/>
            </a:ext>
          </a:extLst>
        </xdr:cNvPr>
        <xdr:cNvSpPr txBox="1"/>
      </xdr:nvSpPr>
      <xdr:spPr>
        <a:xfrm>
          <a:off x="22199600" y="1030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11836</xdr:rowOff>
    </xdr:from>
    <xdr:to>
      <xdr:col>112</xdr:col>
      <xdr:colOff>38100</xdr:colOff>
      <xdr:row>61</xdr:row>
      <xdr:rowOff>113436</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21272500" y="104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50749</xdr:rowOff>
    </xdr:from>
    <xdr:to>
      <xdr:col>116</xdr:col>
      <xdr:colOff>63500</xdr:colOff>
      <xdr:row>61</xdr:row>
      <xdr:rowOff>62636</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21323300" y="1050919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17780</xdr:rowOff>
    </xdr:from>
    <xdr:to>
      <xdr:col>107</xdr:col>
      <xdr:colOff>101600</xdr:colOff>
      <xdr:row>61</xdr:row>
      <xdr:rowOff>119380</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038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62636</xdr:rowOff>
    </xdr:from>
    <xdr:to>
      <xdr:col>111</xdr:col>
      <xdr:colOff>177800</xdr:colOff>
      <xdr:row>61</xdr:row>
      <xdr:rowOff>68580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20434300" y="1052108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26924</xdr:rowOff>
    </xdr:from>
    <xdr:to>
      <xdr:col>102</xdr:col>
      <xdr:colOff>165100</xdr:colOff>
      <xdr:row>61</xdr:row>
      <xdr:rowOff>128524</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9494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68580</xdr:rowOff>
    </xdr:from>
    <xdr:to>
      <xdr:col>107</xdr:col>
      <xdr:colOff>50800</xdr:colOff>
      <xdr:row>61</xdr:row>
      <xdr:rowOff>77724</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19545300" y="105270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34239</xdr:rowOff>
    </xdr:from>
    <xdr:to>
      <xdr:col>98</xdr:col>
      <xdr:colOff>38100</xdr:colOff>
      <xdr:row>61</xdr:row>
      <xdr:rowOff>135839</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8605500" y="104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77724</xdr:rowOff>
    </xdr:from>
    <xdr:to>
      <xdr:col>102</xdr:col>
      <xdr:colOff>114300</xdr:colOff>
      <xdr:row>61</xdr:row>
      <xdr:rowOff>85039</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8656300" y="1053617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10" name="n_1aveValue【学校施設】&#10;一人当たり面積">
          <a:extLst>
            <a:ext uri="{FF2B5EF4-FFF2-40B4-BE49-F238E27FC236}">
              <a16:creationId xmlns:a16="http://schemas.microsoft.com/office/drawing/2014/main" id="{00000000-0008-0000-0E00-000062020000}"/>
            </a:ext>
          </a:extLst>
        </xdr:cNvPr>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1" name="n_2aveValue【学校施設】&#10;一人当たり面積">
          <a:extLst>
            <a:ext uri="{FF2B5EF4-FFF2-40B4-BE49-F238E27FC236}">
              <a16:creationId xmlns:a16="http://schemas.microsoft.com/office/drawing/2014/main" id="{00000000-0008-0000-0E00-000063020000}"/>
            </a:ext>
          </a:extLst>
        </xdr:cNvPr>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2" name="n_3aveValue【学校施設】&#10;一人当たり面積">
          <a:extLst>
            <a:ext uri="{FF2B5EF4-FFF2-40B4-BE49-F238E27FC236}">
              <a16:creationId xmlns:a16="http://schemas.microsoft.com/office/drawing/2014/main" id="{00000000-0008-0000-0E00-000064020000}"/>
            </a:ext>
          </a:extLst>
        </xdr:cNvPr>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13" name="n_4aveValue【学校施設】&#10;一人当たり面積">
          <a:extLst>
            <a:ext uri="{FF2B5EF4-FFF2-40B4-BE49-F238E27FC236}">
              <a16:creationId xmlns:a16="http://schemas.microsoft.com/office/drawing/2014/main" id="{00000000-0008-0000-0E00-000065020000}"/>
            </a:ext>
          </a:extLst>
        </xdr:cNvPr>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129963</xdr:rowOff>
    </xdr:from>
    <xdr:ext cx="469744" cy="259045"/>
    <xdr:sp macro="" textlink="">
      <xdr:nvSpPr>
        <xdr:cNvPr id="614" name="n_1mainValue【学校施設】&#10;一人当たり面積">
          <a:extLst>
            <a:ext uri="{FF2B5EF4-FFF2-40B4-BE49-F238E27FC236}">
              <a16:creationId xmlns:a16="http://schemas.microsoft.com/office/drawing/2014/main" id="{00000000-0008-0000-0E00-000066020000}"/>
            </a:ext>
          </a:extLst>
        </xdr:cNvPr>
        <xdr:cNvSpPr txBox="1"/>
      </xdr:nvSpPr>
      <xdr:spPr>
        <a:xfrm>
          <a:off x="21075727" y="1024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15" name="n_2mainValue【学校施設】&#10;一人当たり面積">
          <a:extLst>
            <a:ext uri="{FF2B5EF4-FFF2-40B4-BE49-F238E27FC236}">
              <a16:creationId xmlns:a16="http://schemas.microsoft.com/office/drawing/2014/main" id="{00000000-0008-0000-0E00-000067020000}"/>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145051</xdr:rowOff>
    </xdr:from>
    <xdr:ext cx="469744" cy="259045"/>
    <xdr:sp macro="" textlink="">
      <xdr:nvSpPr>
        <xdr:cNvPr id="616" name="n_3mainValue【学校施設】&#10;一人当たり面積">
          <a:extLst>
            <a:ext uri="{FF2B5EF4-FFF2-40B4-BE49-F238E27FC236}">
              <a16:creationId xmlns:a16="http://schemas.microsoft.com/office/drawing/2014/main" id="{00000000-0008-0000-0E00-000068020000}"/>
            </a:ext>
          </a:extLst>
        </xdr:cNvPr>
        <xdr:cNvSpPr txBox="1"/>
      </xdr:nvSpPr>
      <xdr:spPr>
        <a:xfrm>
          <a:off x="19310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152366</xdr:rowOff>
    </xdr:from>
    <xdr:ext cx="469744" cy="259045"/>
    <xdr:sp macro="" textlink="">
      <xdr:nvSpPr>
        <xdr:cNvPr id="617" name="n_4mainValue【学校施設】&#10;一人当たり面積">
          <a:extLst>
            <a:ext uri="{FF2B5EF4-FFF2-40B4-BE49-F238E27FC236}">
              <a16:creationId xmlns:a16="http://schemas.microsoft.com/office/drawing/2014/main" id="{00000000-0008-0000-0E00-000069020000}"/>
            </a:ext>
          </a:extLst>
        </xdr:cNvPr>
        <xdr:cNvSpPr txBox="1"/>
      </xdr:nvSpPr>
      <xdr:spPr>
        <a:xfrm>
          <a:off x="18421427" y="1026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0000000-0008-0000-0E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659" name="【公民館】&#10;有形固定資産減価償却率最小値テキスト">
          <a:extLst>
            <a:ext uri="{FF2B5EF4-FFF2-40B4-BE49-F238E27FC236}">
              <a16:creationId xmlns:a16="http://schemas.microsoft.com/office/drawing/2014/main" id="{00000000-0008-0000-0E00-000093020000}"/>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661" name="【公民館】&#10;有形固定資産減価償却率最大値テキスト">
          <a:extLst>
            <a:ext uri="{FF2B5EF4-FFF2-40B4-BE49-F238E27FC236}">
              <a16:creationId xmlns:a16="http://schemas.microsoft.com/office/drawing/2014/main" id="{00000000-0008-0000-0E00-000095020000}"/>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63" name="【公民館】&#10;有形固定資産減価償却率平均値テキスト">
          <a:extLst>
            <a:ext uri="{FF2B5EF4-FFF2-40B4-BE49-F238E27FC236}">
              <a16:creationId xmlns:a16="http://schemas.microsoft.com/office/drawing/2014/main" id="{00000000-0008-0000-0E00-000097020000}"/>
            </a:ext>
          </a:extLst>
        </xdr:cNvPr>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166370</xdr:rowOff>
    </xdr:from>
    <xdr:to>
      <xdr:col>85</xdr:col>
      <xdr:colOff>177800</xdr:colOff>
      <xdr:row>102</xdr:row>
      <xdr:rowOff>96520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62687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17797</xdr:rowOff>
    </xdr:from>
    <xdr:ext cx="405111" cy="259045"/>
    <xdr:sp macro="" textlink="">
      <xdr:nvSpPr>
        <xdr:cNvPr id="675" name="【公民館】&#10;有形固定資産減価償却率該当値テキスト">
          <a:extLst>
            <a:ext uri="{FF2B5EF4-FFF2-40B4-BE49-F238E27FC236}">
              <a16:creationId xmlns:a16="http://schemas.microsoft.com/office/drawing/2014/main" id="{00000000-0008-0000-0E00-0000A3020000}"/>
            </a:ext>
          </a:extLst>
        </xdr:cNvPr>
        <xdr:cNvSpPr txBox="1"/>
      </xdr:nvSpPr>
      <xdr:spPr>
        <a:xfrm>
          <a:off x="16357600"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114936</xdr:rowOff>
    </xdr:from>
    <xdr:to>
      <xdr:col>81</xdr:col>
      <xdr:colOff>101600</xdr:colOff>
      <xdr:row>102</xdr:row>
      <xdr:rowOff>45086</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54305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165736</xdr:rowOff>
    </xdr:from>
    <xdr:to>
      <xdr:col>85</xdr:col>
      <xdr:colOff>127000</xdr:colOff>
      <xdr:row>102</xdr:row>
      <xdr:rowOff>45720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5481300" y="174821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63500</xdr:rowOff>
    </xdr:from>
    <xdr:to>
      <xdr:col>76</xdr:col>
      <xdr:colOff>165100</xdr:colOff>
      <xdr:row>101</xdr:row>
      <xdr:rowOff>165100</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4541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114300</xdr:rowOff>
    </xdr:from>
    <xdr:to>
      <xdr:col>81</xdr:col>
      <xdr:colOff>50800</xdr:colOff>
      <xdr:row>101</xdr:row>
      <xdr:rowOff>165736</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4592300" y="174307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12064</xdr:rowOff>
    </xdr:from>
    <xdr:to>
      <xdr:col>72</xdr:col>
      <xdr:colOff>38100</xdr:colOff>
      <xdr:row>101</xdr:row>
      <xdr:rowOff>113664</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3652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62864</xdr:rowOff>
    </xdr:from>
    <xdr:to>
      <xdr:col>76</xdr:col>
      <xdr:colOff>114300</xdr:colOff>
      <xdr:row>101</xdr:row>
      <xdr:rowOff>114300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3703300" y="173793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132080</xdr:rowOff>
    </xdr:from>
    <xdr:to>
      <xdr:col>67</xdr:col>
      <xdr:colOff>101600</xdr:colOff>
      <xdr:row>101</xdr:row>
      <xdr:rowOff>62230</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2763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11430</xdr:rowOff>
    </xdr:from>
    <xdr:to>
      <xdr:col>71</xdr:col>
      <xdr:colOff>177800</xdr:colOff>
      <xdr:row>101</xdr:row>
      <xdr:rowOff>62864</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814300" y="173278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684" name="n_1aveValue【公民館】&#10;有形固定資産減価償却率">
          <a:extLst>
            <a:ext uri="{FF2B5EF4-FFF2-40B4-BE49-F238E27FC236}">
              <a16:creationId xmlns:a16="http://schemas.microsoft.com/office/drawing/2014/main" id="{00000000-0008-0000-0E00-0000AC020000}"/>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685" name="n_2aveValue【公民館】&#10;有形固定資産減価償却率">
          <a:extLst>
            <a:ext uri="{FF2B5EF4-FFF2-40B4-BE49-F238E27FC236}">
              <a16:creationId xmlns:a16="http://schemas.microsoft.com/office/drawing/2014/main" id="{00000000-0008-0000-0E00-0000AD020000}"/>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686" name="n_3aveValue【公民館】&#10;有形固定資産減価償却率">
          <a:extLst>
            <a:ext uri="{FF2B5EF4-FFF2-40B4-BE49-F238E27FC236}">
              <a16:creationId xmlns:a16="http://schemas.microsoft.com/office/drawing/2014/main" id="{00000000-0008-0000-0E00-0000AE020000}"/>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687" name="n_4aveValue【公民館】&#10;有形固定資産減価償却率">
          <a:extLst>
            <a:ext uri="{FF2B5EF4-FFF2-40B4-BE49-F238E27FC236}">
              <a16:creationId xmlns:a16="http://schemas.microsoft.com/office/drawing/2014/main" id="{00000000-0008-0000-0E00-0000AF020000}"/>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61613</xdr:rowOff>
    </xdr:from>
    <xdr:ext cx="405111" cy="259045"/>
    <xdr:sp macro="" textlink="">
      <xdr:nvSpPr>
        <xdr:cNvPr id="688" name="n_1mainValue【公民館】&#10;有形固定資産減価償却率">
          <a:extLst>
            <a:ext uri="{FF2B5EF4-FFF2-40B4-BE49-F238E27FC236}">
              <a16:creationId xmlns:a16="http://schemas.microsoft.com/office/drawing/2014/main" id="{00000000-0008-0000-0E00-0000B0020000}"/>
            </a:ext>
          </a:extLst>
        </xdr:cNvPr>
        <xdr:cNvSpPr txBox="1"/>
      </xdr:nvSpPr>
      <xdr:spPr>
        <a:xfrm>
          <a:off x="15266044" y="1720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10177</xdr:rowOff>
    </xdr:from>
    <xdr:ext cx="405111" cy="259045"/>
    <xdr:sp macro="" textlink="">
      <xdr:nvSpPr>
        <xdr:cNvPr id="689" name="n_2mainValue【公民館】&#10;有形固定資産減価償却率">
          <a:extLst>
            <a:ext uri="{FF2B5EF4-FFF2-40B4-BE49-F238E27FC236}">
              <a16:creationId xmlns:a16="http://schemas.microsoft.com/office/drawing/2014/main" id="{00000000-0008-0000-0E00-0000B1020000}"/>
            </a:ext>
          </a:extLst>
        </xdr:cNvPr>
        <xdr:cNvSpPr txBox="1"/>
      </xdr:nvSpPr>
      <xdr:spPr>
        <a:xfrm>
          <a:off x="143897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130191</xdr:rowOff>
    </xdr:from>
    <xdr:ext cx="405111" cy="259045"/>
    <xdr:sp macro="" textlink="">
      <xdr:nvSpPr>
        <xdr:cNvPr id="690" name="n_3mainValue【公民館】&#10;有形固定資産減価償却率">
          <a:extLst>
            <a:ext uri="{FF2B5EF4-FFF2-40B4-BE49-F238E27FC236}">
              <a16:creationId xmlns:a16="http://schemas.microsoft.com/office/drawing/2014/main" id="{00000000-0008-0000-0E00-0000B2020000}"/>
            </a:ext>
          </a:extLst>
        </xdr:cNvPr>
        <xdr:cNvSpPr txBox="1"/>
      </xdr:nvSpPr>
      <xdr:spPr>
        <a:xfrm>
          <a:off x="13500744"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78757</xdr:rowOff>
    </xdr:from>
    <xdr:ext cx="405111" cy="259045"/>
    <xdr:sp macro="" textlink="">
      <xdr:nvSpPr>
        <xdr:cNvPr id="691" name="n_4mainValue【公民館】&#10;有形固定資産減価償却率">
          <a:extLst>
            <a:ext uri="{FF2B5EF4-FFF2-40B4-BE49-F238E27FC236}">
              <a16:creationId xmlns:a16="http://schemas.microsoft.com/office/drawing/2014/main" id="{00000000-0008-0000-0E00-0000B3020000}"/>
            </a:ext>
          </a:extLst>
        </xdr:cNvPr>
        <xdr:cNvSpPr txBox="1"/>
      </xdr:nvSpPr>
      <xdr:spPr>
        <a:xfrm>
          <a:off x="126117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a:extLst>
            <a:ext uri="{FF2B5EF4-FFF2-40B4-BE49-F238E27FC236}">
              <a16:creationId xmlns:a16="http://schemas.microsoft.com/office/drawing/2014/main" id="{00000000-0008-0000-0E00-0000C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714" name="【公民館】&#10;一人当たり面積最小値テキスト">
          <a:extLst>
            <a:ext uri="{FF2B5EF4-FFF2-40B4-BE49-F238E27FC236}">
              <a16:creationId xmlns:a16="http://schemas.microsoft.com/office/drawing/2014/main" id="{00000000-0008-0000-0E00-0000CA020000}"/>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16" name="【公民館】&#10;一人当たり面積最大値テキスト">
          <a:extLst>
            <a:ext uri="{FF2B5EF4-FFF2-40B4-BE49-F238E27FC236}">
              <a16:creationId xmlns:a16="http://schemas.microsoft.com/office/drawing/2014/main" id="{00000000-0008-0000-0E00-0000CC020000}"/>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718" name="【公民館】&#10;一人当たり面積平均値テキスト">
          <a:extLst>
            <a:ext uri="{FF2B5EF4-FFF2-40B4-BE49-F238E27FC236}">
              <a16:creationId xmlns:a16="http://schemas.microsoft.com/office/drawing/2014/main" id="{00000000-0008-0000-0E00-0000CE020000}"/>
            </a:ext>
          </a:extLst>
        </xdr:cNvPr>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169418</xdr:rowOff>
    </xdr:from>
    <xdr:to>
      <xdr:col>116</xdr:col>
      <xdr:colOff>114300</xdr:colOff>
      <xdr:row>105</xdr:row>
      <xdr:rowOff>99568</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221107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20845</xdr:rowOff>
    </xdr:from>
    <xdr:ext cx="469744" cy="259045"/>
    <xdr:sp macro="" textlink="">
      <xdr:nvSpPr>
        <xdr:cNvPr id="730" name="【公民館】&#10;一人当たり面積該当値テキスト">
          <a:extLst>
            <a:ext uri="{FF2B5EF4-FFF2-40B4-BE49-F238E27FC236}">
              <a16:creationId xmlns:a16="http://schemas.microsoft.com/office/drawing/2014/main" id="{00000000-0008-0000-0E00-0000DA020000}"/>
            </a:ext>
          </a:extLst>
        </xdr:cNvPr>
        <xdr:cNvSpPr txBox="1"/>
      </xdr:nvSpPr>
      <xdr:spPr>
        <a:xfrm>
          <a:off x="22199600" y="178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2539</xdr:rowOff>
    </xdr:from>
    <xdr:to>
      <xdr:col>112</xdr:col>
      <xdr:colOff>38100</xdr:colOff>
      <xdr:row>105</xdr:row>
      <xdr:rowOff>104139</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2127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48768</xdr:rowOff>
    </xdr:from>
    <xdr:to>
      <xdr:col>116</xdr:col>
      <xdr:colOff>63500</xdr:colOff>
      <xdr:row>105</xdr:row>
      <xdr:rowOff>53339</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flipV="1">
          <a:off x="21323300" y="1805101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7113</xdr:rowOff>
    </xdr:from>
    <xdr:to>
      <xdr:col>107</xdr:col>
      <xdr:colOff>101600</xdr:colOff>
      <xdr:row>105</xdr:row>
      <xdr:rowOff>108713</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20383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53339</xdr:rowOff>
    </xdr:from>
    <xdr:to>
      <xdr:col>111</xdr:col>
      <xdr:colOff>177800</xdr:colOff>
      <xdr:row>105</xdr:row>
      <xdr:rowOff>57913</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flipV="1">
          <a:off x="20434300" y="180555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9398</xdr:rowOff>
    </xdr:from>
    <xdr:to>
      <xdr:col>102</xdr:col>
      <xdr:colOff>165100</xdr:colOff>
      <xdr:row>105</xdr:row>
      <xdr:rowOff>110998</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19494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57913</xdr:rowOff>
    </xdr:from>
    <xdr:to>
      <xdr:col>107</xdr:col>
      <xdr:colOff>50800</xdr:colOff>
      <xdr:row>105</xdr:row>
      <xdr:rowOff>60198</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flipV="1">
          <a:off x="19545300" y="180601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18605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60198</xdr:rowOff>
    </xdr:from>
    <xdr:to>
      <xdr:col>102</xdr:col>
      <xdr:colOff>114300</xdr:colOff>
      <xdr:row>105</xdr:row>
      <xdr:rowOff>64770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flipV="1">
          <a:off x="18656300" y="18062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739" name="n_1aveValue【公民館】&#10;一人当たり面積">
          <a:extLst>
            <a:ext uri="{FF2B5EF4-FFF2-40B4-BE49-F238E27FC236}">
              <a16:creationId xmlns:a16="http://schemas.microsoft.com/office/drawing/2014/main" id="{00000000-0008-0000-0E00-0000E302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740" name="n_2aveValue【公民館】&#10;一人当たり面積">
          <a:extLst>
            <a:ext uri="{FF2B5EF4-FFF2-40B4-BE49-F238E27FC236}">
              <a16:creationId xmlns:a16="http://schemas.microsoft.com/office/drawing/2014/main" id="{00000000-0008-0000-0E00-0000E4020000}"/>
            </a:ext>
          </a:extLst>
        </xdr:cNvPr>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741" name="n_3aveValue【公民館】&#10;一人当たり面積">
          <a:extLst>
            <a:ext uri="{FF2B5EF4-FFF2-40B4-BE49-F238E27FC236}">
              <a16:creationId xmlns:a16="http://schemas.microsoft.com/office/drawing/2014/main" id="{00000000-0008-0000-0E00-0000E5020000}"/>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742" name="n_4aveValue【公民館】&#10;一人当たり面積">
          <a:extLst>
            <a:ext uri="{FF2B5EF4-FFF2-40B4-BE49-F238E27FC236}">
              <a16:creationId xmlns:a16="http://schemas.microsoft.com/office/drawing/2014/main" id="{00000000-0008-0000-0E00-0000E6020000}"/>
            </a:ext>
          </a:extLst>
        </xdr:cNvPr>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120666</xdr:rowOff>
    </xdr:from>
    <xdr:ext cx="469744" cy="259045"/>
    <xdr:sp macro="" textlink="">
      <xdr:nvSpPr>
        <xdr:cNvPr id="743" name="n_1mainValue【公民館】&#10;一人当たり面積">
          <a:extLst>
            <a:ext uri="{FF2B5EF4-FFF2-40B4-BE49-F238E27FC236}">
              <a16:creationId xmlns:a16="http://schemas.microsoft.com/office/drawing/2014/main" id="{00000000-0008-0000-0E00-0000E7020000}"/>
            </a:ext>
          </a:extLst>
        </xdr:cNvPr>
        <xdr:cNvSpPr txBox="1"/>
      </xdr:nvSpPr>
      <xdr:spPr>
        <a:xfrm>
          <a:off x="21075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125240</xdr:rowOff>
    </xdr:from>
    <xdr:ext cx="469744" cy="259045"/>
    <xdr:sp macro="" textlink="">
      <xdr:nvSpPr>
        <xdr:cNvPr id="744" name="n_2mainValue【公民館】&#10;一人当たり面積">
          <a:extLst>
            <a:ext uri="{FF2B5EF4-FFF2-40B4-BE49-F238E27FC236}">
              <a16:creationId xmlns:a16="http://schemas.microsoft.com/office/drawing/2014/main" id="{00000000-0008-0000-0E00-0000E8020000}"/>
            </a:ext>
          </a:extLst>
        </xdr:cNvPr>
        <xdr:cNvSpPr txBox="1"/>
      </xdr:nvSpPr>
      <xdr:spPr>
        <a:xfrm>
          <a:off x="201994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127525</xdr:rowOff>
    </xdr:from>
    <xdr:ext cx="469744" cy="259045"/>
    <xdr:sp macro="" textlink="">
      <xdr:nvSpPr>
        <xdr:cNvPr id="745" name="n_3mainValue【公民館】&#10;一人当たり面積">
          <a:extLst>
            <a:ext uri="{FF2B5EF4-FFF2-40B4-BE49-F238E27FC236}">
              <a16:creationId xmlns:a16="http://schemas.microsoft.com/office/drawing/2014/main" id="{00000000-0008-0000-0E00-0000E9020000}"/>
            </a:ext>
          </a:extLst>
        </xdr:cNvPr>
        <xdr:cNvSpPr txBox="1"/>
      </xdr:nvSpPr>
      <xdr:spPr>
        <a:xfrm>
          <a:off x="19310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746" name="n_4mainValue【公民館】&#10;一人当たり面積">
          <a:extLst>
            <a:ext uri="{FF2B5EF4-FFF2-40B4-BE49-F238E27FC236}">
              <a16:creationId xmlns:a16="http://schemas.microsoft.com/office/drawing/2014/main" id="{00000000-0008-0000-0E00-0000EA020000}"/>
            </a:ext>
          </a:extLst>
        </xdr:cNvPr>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類似団体と比較して特に有形固定資産減価償却率が高くなっている施設は、学校施設であり、特に低くなっている施設は、公民館である。 </a:t>
          </a:r>
        </a:p>
        <a:p>
          <a:r>
            <a:rPr kumimoji="1" lang="ja-JP" altLang="en-US" sz="1300">
              <a:latin typeface="ＭＳ Ｐゴシック" panose="020B0600070205080204" pitchFamily="50" charset="-128"/>
              <a:ea typeface="ＭＳ Ｐゴシック" panose="020B0600070205080204" pitchFamily="50" charset="-128"/>
            </a:rPr>
            <a:t>学校施設については、小学校が有形固定資産減価償却率</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％、中学校が</a:t>
          </a:r>
          <a:r>
            <a:rPr kumimoji="1" lang="en-US" altLang="ja-JP" sz="1300">
              <a:latin typeface="ＭＳ Ｐゴシック" panose="020B0600070205080204" pitchFamily="50" charset="-128"/>
              <a:ea typeface="ＭＳ Ｐゴシック" panose="020B0600070205080204" pitchFamily="50" charset="-128"/>
            </a:rPr>
            <a:t>67.4</a:t>
          </a:r>
          <a:r>
            <a:rPr kumimoji="1" lang="ja-JP" altLang="en-US" sz="1300">
              <a:latin typeface="ＭＳ Ｐゴシック" panose="020B0600070205080204" pitchFamily="50" charset="-128"/>
              <a:ea typeface="ＭＳ Ｐゴシック" panose="020B0600070205080204" pitchFamily="50" charset="-128"/>
            </a:rPr>
            <a:t>％となっており、特に小学校の有形固定資産減価償却率が高くなっている。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公民館については、平成８年度から市内の大規模な公民館の更新を順次進めてきており、有形固定資産減価償却率は低くなっている。しかしながら、一部未更新の施設があり、更新済の施設も建設から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年が経過してきていることから、今後、大規模な改修等が必要になることが予想される。</a:t>
          </a:r>
        </a:p>
        <a:p>
          <a:r>
            <a:rPr kumimoji="1" lang="ja-JP" altLang="en-US" sz="1300">
              <a:latin typeface="ＭＳ Ｐゴシック" panose="020B0600070205080204" pitchFamily="50" charset="-128"/>
              <a:ea typeface="ＭＳ Ｐゴシック" panose="020B0600070205080204" pitchFamily="50" charset="-128"/>
            </a:rPr>
            <a:t>各施設とも公共施設等総合管理計画及び個別施設計画において、集約化や複合化、大規模改修、長寿命化による計画的な施設の管理方針を定め、老朽化対策に積極的に取り組んでいく。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65,292
667.93
48,929,882
47,781,256
935,343
21,203,521
30,571,426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62956</xdr:rowOff>
    </xdr:from>
    <xdr:to>
      <xdr:col>24</xdr:col>
      <xdr:colOff>114300</xdr:colOff>
      <xdr:row>38</xdr:row>
      <xdr:rowOff>164556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41383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27033</xdr:rowOff>
    </xdr:from>
    <xdr:to>
      <xdr:col>20</xdr:col>
      <xdr:colOff>38100</xdr:colOff>
      <xdr:row>38</xdr:row>
      <xdr:rowOff>128633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77833</xdr:rowOff>
    </xdr:from>
    <xdr:to>
      <xdr:col>24</xdr:col>
      <xdr:colOff>63500</xdr:colOff>
      <xdr:row>38</xdr:row>
      <xdr:rowOff>113756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9293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149497</xdr:rowOff>
    </xdr:from>
    <xdr:to>
      <xdr:col>15</xdr:col>
      <xdr:colOff>101600</xdr:colOff>
      <xdr:row>39</xdr:row>
      <xdr:rowOff>79647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77833</xdr:rowOff>
    </xdr:from>
    <xdr:to>
      <xdr:col>19</xdr:col>
      <xdr:colOff>177800</xdr:colOff>
      <xdr:row>39</xdr:row>
      <xdr:rowOff>28847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908300" y="6592933"/>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126637</xdr:rowOff>
    </xdr:from>
    <xdr:to>
      <xdr:col>10</xdr:col>
      <xdr:colOff>165100</xdr:colOff>
      <xdr:row>38</xdr:row>
      <xdr:rowOff>56787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xdr:rowOff>
    </xdr:from>
    <xdr:to>
      <xdr:col>15</xdr:col>
      <xdr:colOff>50800</xdr:colOff>
      <xdr:row>39</xdr:row>
      <xdr:rowOff>28847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21087"/>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90714</xdr:rowOff>
    </xdr:from>
    <xdr:to>
      <xdr:col>6</xdr:col>
      <xdr:colOff>38100</xdr:colOff>
      <xdr:row>38</xdr:row>
      <xdr:rowOff>20864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141514</xdr:rowOff>
    </xdr:from>
    <xdr:to>
      <xdr:col>10</xdr:col>
      <xdr:colOff>114300</xdr:colOff>
      <xdr:row>38</xdr:row>
      <xdr:rowOff>5987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851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119760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70774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11992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F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F00-000078000000}"/>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F00-00007A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F00-00007C000000}"/>
            </a:ext>
          </a:extLst>
        </xdr:cNvPr>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96838</xdr:rowOff>
    </xdr:from>
    <xdr:to>
      <xdr:col>55</xdr:col>
      <xdr:colOff>50800</xdr:colOff>
      <xdr:row>39</xdr:row>
      <xdr:rowOff>26988</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10426700" y="66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119715</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F00-000088000000}"/>
            </a:ext>
          </a:extLst>
        </xdr:cNvPr>
        <xdr:cNvSpPr txBox="1"/>
      </xdr:nvSpPr>
      <xdr:spPr>
        <a:xfrm>
          <a:off x="10515600" y="646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96838</xdr:rowOff>
    </xdr:from>
    <xdr:to>
      <xdr:col>50</xdr:col>
      <xdr:colOff>165100</xdr:colOff>
      <xdr:row>39</xdr:row>
      <xdr:rowOff>26988</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9588500" y="66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147638</xdr:rowOff>
    </xdr:from>
    <xdr:to>
      <xdr:col>55</xdr:col>
      <xdr:colOff>0</xdr:colOff>
      <xdr:row>38</xdr:row>
      <xdr:rowOff>147638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9639300" y="66627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111125</xdr:rowOff>
    </xdr:from>
    <xdr:to>
      <xdr:col>46</xdr:col>
      <xdr:colOff>38100</xdr:colOff>
      <xdr:row>39</xdr:row>
      <xdr:rowOff>41275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8699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147638</xdr:rowOff>
    </xdr:from>
    <xdr:to>
      <xdr:col>50</xdr:col>
      <xdr:colOff>114300</xdr:colOff>
      <xdr:row>38</xdr:row>
      <xdr:rowOff>161925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8750300" y="66627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111125</xdr:rowOff>
    </xdr:from>
    <xdr:to>
      <xdr:col>41</xdr:col>
      <xdr:colOff>101600</xdr:colOff>
      <xdr:row>39</xdr:row>
      <xdr:rowOff>41275</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781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161925</xdr:rowOff>
    </xdr:from>
    <xdr:to>
      <xdr:col>45</xdr:col>
      <xdr:colOff>177800</xdr:colOff>
      <xdr:row>38</xdr:row>
      <xdr:rowOff>161925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861300" y="6677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6921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161925</xdr:rowOff>
    </xdr:from>
    <xdr:to>
      <xdr:col>41</xdr:col>
      <xdr:colOff>50800</xdr:colOff>
      <xdr:row>38</xdr:row>
      <xdr:rowOff>161925</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6972300" y="6677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00000000-0008-0000-0F00-000091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a:extLst>
            <a:ext uri="{FF2B5EF4-FFF2-40B4-BE49-F238E27FC236}">
              <a16:creationId xmlns:a16="http://schemas.microsoft.com/office/drawing/2014/main" id="{00000000-0008-0000-0F00-000092000000}"/>
            </a:ext>
          </a:extLst>
        </xdr:cNvPr>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a:extLst>
            <a:ext uri="{FF2B5EF4-FFF2-40B4-BE49-F238E27FC236}">
              <a16:creationId xmlns:a16="http://schemas.microsoft.com/office/drawing/2014/main" id="{00000000-0008-0000-0F00-000093000000}"/>
            </a:ext>
          </a:extLst>
        </xdr:cNvPr>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a:extLst>
            <a:ext uri="{FF2B5EF4-FFF2-40B4-BE49-F238E27FC236}">
              <a16:creationId xmlns:a16="http://schemas.microsoft.com/office/drawing/2014/main" id="{00000000-0008-0000-0F00-000094000000}"/>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43515</xdr:rowOff>
    </xdr:from>
    <xdr:ext cx="469744" cy="259045"/>
    <xdr:sp macro="" textlink="">
      <xdr:nvSpPr>
        <xdr:cNvPr id="149" name="n_1mainValue【図書館】&#10;一人当たり面積">
          <a:extLst>
            <a:ext uri="{FF2B5EF4-FFF2-40B4-BE49-F238E27FC236}">
              <a16:creationId xmlns:a16="http://schemas.microsoft.com/office/drawing/2014/main" id="{00000000-0008-0000-0F00-000095000000}"/>
            </a:ext>
          </a:extLst>
        </xdr:cNvPr>
        <xdr:cNvSpPr txBox="1"/>
      </xdr:nvSpPr>
      <xdr:spPr>
        <a:xfrm>
          <a:off x="9391727" y="638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57802</xdr:rowOff>
    </xdr:from>
    <xdr:ext cx="469744" cy="259045"/>
    <xdr:sp macro="" textlink="">
      <xdr:nvSpPr>
        <xdr:cNvPr id="150" name="n_2mainValue【図書館】&#10;一人当たり面積">
          <a:extLst>
            <a:ext uri="{FF2B5EF4-FFF2-40B4-BE49-F238E27FC236}">
              <a16:creationId xmlns:a16="http://schemas.microsoft.com/office/drawing/2014/main" id="{00000000-0008-0000-0F00-000096000000}"/>
            </a:ext>
          </a:extLst>
        </xdr:cNvPr>
        <xdr:cNvSpPr txBox="1"/>
      </xdr:nvSpPr>
      <xdr:spPr>
        <a:xfrm>
          <a:off x="8515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57802</xdr:rowOff>
    </xdr:from>
    <xdr:ext cx="469744" cy="259045"/>
    <xdr:sp macro="" textlink="">
      <xdr:nvSpPr>
        <xdr:cNvPr id="151" name="n_3mainValue【図書館】&#10;一人当たり面積">
          <a:extLst>
            <a:ext uri="{FF2B5EF4-FFF2-40B4-BE49-F238E27FC236}">
              <a16:creationId xmlns:a16="http://schemas.microsoft.com/office/drawing/2014/main" id="{00000000-0008-0000-0F00-000097000000}"/>
            </a:ext>
          </a:extLst>
        </xdr:cNvPr>
        <xdr:cNvSpPr txBox="1"/>
      </xdr:nvSpPr>
      <xdr:spPr>
        <a:xfrm>
          <a:off x="7626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52" name="n_4mainValue【図書館】&#10;一人当たり面積">
          <a:extLst>
            <a:ext uri="{FF2B5EF4-FFF2-40B4-BE49-F238E27FC236}">
              <a16:creationId xmlns:a16="http://schemas.microsoft.com/office/drawing/2014/main" id="{00000000-0008-0000-0F00-000098000000}"/>
            </a:ext>
          </a:extLst>
        </xdr:cNvPr>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0000000-0008-0000-0F00-0000B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00000000-0008-0000-0F00-0000B2000000}"/>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0000000-0008-0000-0F00-0000B4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000000-0008-0000-0F00-0000B6000000}"/>
            </a:ext>
          </a:extLst>
        </xdr:cNvPr>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126365</xdr:rowOff>
    </xdr:from>
    <xdr:to>
      <xdr:col>24</xdr:col>
      <xdr:colOff>114300</xdr:colOff>
      <xdr:row>59</xdr:row>
      <xdr:rowOff>56515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4584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149242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F00-0000C2000000}"/>
            </a:ext>
          </a:extLst>
        </xdr:cNvPr>
        <xdr:cNvSpPr txBox="1"/>
      </xdr:nvSpPr>
      <xdr:spPr>
        <a:xfrm>
          <a:off x="4673600"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59</xdr:row>
      <xdr:rowOff>5715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3797300" y="100698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285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59</xdr:row>
      <xdr:rowOff>60960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2908300" y="1006983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139700</xdr:rowOff>
    </xdr:from>
    <xdr:to>
      <xdr:col>10</xdr:col>
      <xdr:colOff>165100</xdr:colOff>
      <xdr:row>58</xdr:row>
      <xdr:rowOff>69850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96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19050</xdr:rowOff>
    </xdr:from>
    <xdr:to>
      <xdr:col>15</xdr:col>
      <xdr:colOff>50800</xdr:colOff>
      <xdr:row>59</xdr:row>
      <xdr:rowOff>60960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2019300" y="996315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71120</xdr:rowOff>
    </xdr:from>
    <xdr:to>
      <xdr:col>6</xdr:col>
      <xdr:colOff>38100</xdr:colOff>
      <xdr:row>59</xdr:row>
      <xdr:rowOff>1270</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1079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19050</xdr:rowOff>
    </xdr:from>
    <xdr:to>
      <xdr:col>10</xdr:col>
      <xdr:colOff>114300</xdr:colOff>
      <xdr:row>58</xdr:row>
      <xdr:rowOff>121920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1130300" y="99631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21607</xdr:rowOff>
    </xdr:from>
    <xdr:ext cx="405111" cy="259045"/>
    <xdr:sp macro="" textlink="">
      <xdr:nvSpPr>
        <xdr:cNvPr id="207" name="n_1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3582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128287</xdr:rowOff>
    </xdr:from>
    <xdr:ext cx="405111" cy="259045"/>
    <xdr:sp macro="" textlink="">
      <xdr:nvSpPr>
        <xdr:cNvPr id="208" name="n_2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2705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86377</xdr:rowOff>
    </xdr:from>
    <xdr:ext cx="405111" cy="259045"/>
    <xdr:sp macro="" textlink="">
      <xdr:nvSpPr>
        <xdr:cNvPr id="209" name="n_3mainValue【体育館・プール】&#10;有形固定資産減価償却率">
          <a:extLst>
            <a:ext uri="{FF2B5EF4-FFF2-40B4-BE49-F238E27FC236}">
              <a16:creationId xmlns:a16="http://schemas.microsoft.com/office/drawing/2014/main" id="{00000000-0008-0000-0F00-0000D1000000}"/>
            </a:ext>
          </a:extLst>
        </xdr:cNvPr>
        <xdr:cNvSpPr txBox="1"/>
      </xdr:nvSpPr>
      <xdr:spPr>
        <a:xfrm>
          <a:off x="1816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17797</xdr:rowOff>
    </xdr:from>
    <xdr:ext cx="405111" cy="259045"/>
    <xdr:sp macro="" textlink="">
      <xdr:nvSpPr>
        <xdr:cNvPr id="210" name="n_4mainValue【体育館・プール】&#10;有形固定資産減価償却率">
          <a:extLst>
            <a:ext uri="{FF2B5EF4-FFF2-40B4-BE49-F238E27FC236}">
              <a16:creationId xmlns:a16="http://schemas.microsoft.com/office/drawing/2014/main" id="{00000000-0008-0000-0F00-0000D2000000}"/>
            </a:ext>
          </a:extLst>
        </xdr:cNvPr>
        <xdr:cNvSpPr txBox="1"/>
      </xdr:nvSpPr>
      <xdr:spPr>
        <a:xfrm>
          <a:off x="927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F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F00-0000EB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F00-0000ED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F00-0000EF000000}"/>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5080</xdr:rowOff>
    </xdr:from>
    <xdr:to>
      <xdr:col>55</xdr:col>
      <xdr:colOff>50800</xdr:colOff>
      <xdr:row>63</xdr:row>
      <xdr:rowOff>106680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154957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F00-0000FB000000}"/>
            </a:ext>
          </a:extLst>
        </xdr:cNvPr>
        <xdr:cNvSpPr txBox="1"/>
      </xdr:nvSpPr>
      <xdr:spPr>
        <a:xfrm>
          <a:off x="10515600"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55880</xdr:rowOff>
    </xdr:from>
    <xdr:to>
      <xdr:col>55</xdr:col>
      <xdr:colOff>0</xdr:colOff>
      <xdr:row>63</xdr:row>
      <xdr:rowOff>57150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9639300" y="108572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7620</xdr:rowOff>
    </xdr:from>
    <xdr:to>
      <xdr:col>46</xdr:col>
      <xdr:colOff>38100</xdr:colOff>
      <xdr:row>63</xdr:row>
      <xdr:rowOff>109220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57150</xdr:rowOff>
    </xdr:from>
    <xdr:to>
      <xdr:col>50</xdr:col>
      <xdr:colOff>114300</xdr:colOff>
      <xdr:row>63</xdr:row>
      <xdr:rowOff>58420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8750300" y="10858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8890</xdr:rowOff>
    </xdr:from>
    <xdr:to>
      <xdr:col>41</xdr:col>
      <xdr:colOff>101600</xdr:colOff>
      <xdr:row>63</xdr:row>
      <xdr:rowOff>110490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58420</xdr:rowOff>
    </xdr:from>
    <xdr:to>
      <xdr:col>45</xdr:col>
      <xdr:colOff>177800</xdr:colOff>
      <xdr:row>63</xdr:row>
      <xdr:rowOff>59690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7861300" y="108597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10160</xdr:rowOff>
    </xdr:from>
    <xdr:to>
      <xdr:col>36</xdr:col>
      <xdr:colOff>165100</xdr:colOff>
      <xdr:row>63</xdr:row>
      <xdr:rowOff>111760</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6921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59690</xdr:rowOff>
    </xdr:from>
    <xdr:to>
      <xdr:col>41</xdr:col>
      <xdr:colOff>50800</xdr:colOff>
      <xdr:row>63</xdr:row>
      <xdr:rowOff>60960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6972300" y="108610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F00-000004010000}"/>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F00-000005010000}"/>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F00-000006010000}"/>
            </a:ext>
          </a:extLst>
        </xdr:cNvPr>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F00-000007010000}"/>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99077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F00-000008010000}"/>
            </a:ext>
          </a:extLst>
        </xdr:cNvPr>
        <xdr:cNvSpPr txBox="1"/>
      </xdr:nvSpPr>
      <xdr:spPr>
        <a:xfrm>
          <a:off x="9391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100347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F00-000009010000}"/>
            </a:ext>
          </a:extLst>
        </xdr:cNvPr>
        <xdr:cNvSpPr txBox="1"/>
      </xdr:nvSpPr>
      <xdr:spPr>
        <a:xfrm>
          <a:off x="8515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101617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F00-00000A010000}"/>
            </a:ext>
          </a:extLst>
        </xdr:cNvPr>
        <xdr:cNvSpPr txBox="1"/>
      </xdr:nvSpPr>
      <xdr:spPr>
        <a:xfrm>
          <a:off x="7626427" y="1090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102887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F00-00000B010000}"/>
            </a:ext>
          </a:extLst>
        </xdr:cNvPr>
        <xdr:cNvSpPr txBox="1"/>
      </xdr:nvSpPr>
      <xdr:spPr>
        <a:xfrm>
          <a:off x="6737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F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F00-000026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00000000-0008-0000-0F00-000028010000}"/>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F00-00002A01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4584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35940</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F00-000036010000}"/>
            </a:ext>
          </a:extLst>
        </xdr:cNvPr>
        <xdr:cNvSpPr txBox="1"/>
      </xdr:nvSpPr>
      <xdr:spPr>
        <a:xfrm>
          <a:off x="4673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36286</xdr:rowOff>
    </xdr:from>
    <xdr:to>
      <xdr:col>20</xdr:col>
      <xdr:colOff>38100</xdr:colOff>
      <xdr:row>83</xdr:row>
      <xdr:rowOff>137886</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3746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87086</xdr:rowOff>
    </xdr:from>
    <xdr:to>
      <xdr:col>24</xdr:col>
      <xdr:colOff>63500</xdr:colOff>
      <xdr:row>83</xdr:row>
      <xdr:rowOff>108313</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3797300" y="1431743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166914</xdr:rowOff>
    </xdr:from>
    <xdr:to>
      <xdr:col>15</xdr:col>
      <xdr:colOff>101600</xdr:colOff>
      <xdr:row>83</xdr:row>
      <xdr:rowOff>97064</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2857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46264</xdr:rowOff>
    </xdr:from>
    <xdr:to>
      <xdr:col>19</xdr:col>
      <xdr:colOff>177800</xdr:colOff>
      <xdr:row>83</xdr:row>
      <xdr:rowOff>87086</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908300" y="1427661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137523</xdr:rowOff>
    </xdr:from>
    <xdr:to>
      <xdr:col>10</xdr:col>
      <xdr:colOff>165100</xdr:colOff>
      <xdr:row>83</xdr:row>
      <xdr:rowOff>67673</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968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16873</xdr:rowOff>
    </xdr:from>
    <xdr:to>
      <xdr:col>15</xdr:col>
      <xdr:colOff>50800</xdr:colOff>
      <xdr:row>83</xdr:row>
      <xdr:rowOff>46264</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2019300" y="142472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106499</xdr:rowOff>
    </xdr:from>
    <xdr:to>
      <xdr:col>6</xdr:col>
      <xdr:colOff>38100</xdr:colOff>
      <xdr:row>83</xdr:row>
      <xdr:rowOff>36649</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079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157299</xdr:rowOff>
    </xdr:from>
    <xdr:to>
      <xdr:col>10</xdr:col>
      <xdr:colOff>114300</xdr:colOff>
      <xdr:row>83</xdr:row>
      <xdr:rowOff>16873</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130300" y="1421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129013</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F00-000043010000}"/>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88191</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F00-000044010000}"/>
            </a:ext>
          </a:extLst>
        </xdr:cNvPr>
        <xdr:cNvSpPr txBox="1"/>
      </xdr:nvSpPr>
      <xdr:spPr>
        <a:xfrm>
          <a:off x="2705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58800</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F00-000045010000}"/>
            </a:ext>
          </a:extLst>
        </xdr:cNvPr>
        <xdr:cNvSpPr txBox="1"/>
      </xdr:nvSpPr>
      <xdr:spPr>
        <a:xfrm>
          <a:off x="1816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27776</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F00-000046010000}"/>
            </a:ext>
          </a:extLst>
        </xdr:cNvPr>
        <xdr:cNvSpPr txBox="1"/>
      </xdr:nvSpPr>
      <xdr:spPr>
        <a:xfrm>
          <a:off x="927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F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F00-00005F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F00-000061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F00-000063010000}"/>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10426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6366</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F00-00006F010000}"/>
            </a:ext>
          </a:extLst>
        </xdr:cNvPr>
        <xdr:cNvSpPr txBox="1"/>
      </xdr:nvSpPr>
      <xdr:spPr>
        <a:xfrm>
          <a:off x="10515600"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162561</xdr:rowOff>
    </xdr:from>
    <xdr:to>
      <xdr:col>50</xdr:col>
      <xdr:colOff>165100</xdr:colOff>
      <xdr:row>83</xdr:row>
      <xdr:rowOff>92711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958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34289</xdr:rowOff>
    </xdr:from>
    <xdr:to>
      <xdr:col>55</xdr:col>
      <xdr:colOff>0</xdr:colOff>
      <xdr:row>83</xdr:row>
      <xdr:rowOff>41911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9639300" y="14264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166370</xdr:rowOff>
    </xdr:from>
    <xdr:to>
      <xdr:col>46</xdr:col>
      <xdr:colOff>38100</xdr:colOff>
      <xdr:row>83</xdr:row>
      <xdr:rowOff>96520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8699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41911</xdr:rowOff>
    </xdr:from>
    <xdr:to>
      <xdr:col>50</xdr:col>
      <xdr:colOff>114300</xdr:colOff>
      <xdr:row>83</xdr:row>
      <xdr:rowOff>45720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8750300" y="14272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151130</xdr:rowOff>
    </xdr:from>
    <xdr:to>
      <xdr:col>41</xdr:col>
      <xdr:colOff>101600</xdr:colOff>
      <xdr:row>83</xdr:row>
      <xdr:rowOff>81280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7810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30480</xdr:rowOff>
    </xdr:from>
    <xdr:to>
      <xdr:col>45</xdr:col>
      <xdr:colOff>177800</xdr:colOff>
      <xdr:row>83</xdr:row>
      <xdr:rowOff>45720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861300" y="14260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93980</xdr:rowOff>
    </xdr:from>
    <xdr:to>
      <xdr:col>36</xdr:col>
      <xdr:colOff>165100</xdr:colOff>
      <xdr:row>83</xdr:row>
      <xdr:rowOff>24130</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6921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144780</xdr:rowOff>
    </xdr:from>
    <xdr:to>
      <xdr:col>41</xdr:col>
      <xdr:colOff>50800</xdr:colOff>
      <xdr:row>83</xdr:row>
      <xdr:rowOff>30480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972300" y="14203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a:extLst>
            <a:ext uri="{FF2B5EF4-FFF2-40B4-BE49-F238E27FC236}">
              <a16:creationId xmlns:a16="http://schemas.microsoft.com/office/drawing/2014/main" id="{00000000-0008-0000-0F00-000078010000}"/>
            </a:ext>
          </a:extLst>
        </xdr:cNvPr>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a:extLst>
            <a:ext uri="{FF2B5EF4-FFF2-40B4-BE49-F238E27FC236}">
              <a16:creationId xmlns:a16="http://schemas.microsoft.com/office/drawing/2014/main" id="{00000000-0008-0000-0F00-000079010000}"/>
            </a:ext>
          </a:extLst>
        </xdr:cNvPr>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8" name="n_3aveValue【福祉施設】&#10;一人当たり面積">
          <a:extLst>
            <a:ext uri="{FF2B5EF4-FFF2-40B4-BE49-F238E27FC236}">
              <a16:creationId xmlns:a16="http://schemas.microsoft.com/office/drawing/2014/main" id="{00000000-0008-0000-0F00-00007A010000}"/>
            </a:ext>
          </a:extLst>
        </xdr:cNvPr>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53357</xdr:rowOff>
    </xdr:from>
    <xdr:ext cx="469744" cy="259045"/>
    <xdr:sp macro="" textlink="">
      <xdr:nvSpPr>
        <xdr:cNvPr id="379" name="n_4aveValue【福祉施設】&#10;一人当たり面積">
          <a:extLst>
            <a:ext uri="{FF2B5EF4-FFF2-40B4-BE49-F238E27FC236}">
              <a16:creationId xmlns:a16="http://schemas.microsoft.com/office/drawing/2014/main" id="{00000000-0008-0000-0F00-00007B010000}"/>
            </a:ext>
          </a:extLst>
        </xdr:cNvPr>
        <xdr:cNvSpPr txBox="1"/>
      </xdr:nvSpPr>
      <xdr:spPr>
        <a:xfrm>
          <a:off x="6737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109238</xdr:rowOff>
    </xdr:from>
    <xdr:ext cx="469744" cy="259045"/>
    <xdr:sp macro="" textlink="">
      <xdr:nvSpPr>
        <xdr:cNvPr id="380" name="n_1mainValue【福祉施設】&#10;一人当たり面積">
          <a:extLst>
            <a:ext uri="{FF2B5EF4-FFF2-40B4-BE49-F238E27FC236}">
              <a16:creationId xmlns:a16="http://schemas.microsoft.com/office/drawing/2014/main" id="{00000000-0008-0000-0F00-00007C010000}"/>
            </a:ext>
          </a:extLst>
        </xdr:cNvPr>
        <xdr:cNvSpPr txBox="1"/>
      </xdr:nvSpPr>
      <xdr:spPr>
        <a:xfrm>
          <a:off x="93917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113047</xdr:rowOff>
    </xdr:from>
    <xdr:ext cx="469744" cy="259045"/>
    <xdr:sp macro="" textlink="">
      <xdr:nvSpPr>
        <xdr:cNvPr id="381" name="n_2mainValue【福祉施設】&#10;一人当たり面積">
          <a:extLst>
            <a:ext uri="{FF2B5EF4-FFF2-40B4-BE49-F238E27FC236}">
              <a16:creationId xmlns:a16="http://schemas.microsoft.com/office/drawing/2014/main" id="{00000000-0008-0000-0F00-00007D010000}"/>
            </a:ext>
          </a:extLst>
        </xdr:cNvPr>
        <xdr:cNvSpPr txBox="1"/>
      </xdr:nvSpPr>
      <xdr:spPr>
        <a:xfrm>
          <a:off x="85154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97807</xdr:rowOff>
    </xdr:from>
    <xdr:ext cx="469744" cy="259045"/>
    <xdr:sp macro="" textlink="">
      <xdr:nvSpPr>
        <xdr:cNvPr id="382" name="n_3mainValue【福祉施設】&#10;一人当たり面積">
          <a:extLst>
            <a:ext uri="{FF2B5EF4-FFF2-40B4-BE49-F238E27FC236}">
              <a16:creationId xmlns:a16="http://schemas.microsoft.com/office/drawing/2014/main" id="{00000000-0008-0000-0F00-00007E010000}"/>
            </a:ext>
          </a:extLst>
        </xdr:cNvPr>
        <xdr:cNvSpPr txBox="1"/>
      </xdr:nvSpPr>
      <xdr:spPr>
        <a:xfrm>
          <a:off x="7626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40657</xdr:rowOff>
    </xdr:from>
    <xdr:ext cx="469744" cy="259045"/>
    <xdr:sp macro="" textlink="">
      <xdr:nvSpPr>
        <xdr:cNvPr id="383" name="n_4mainValue【福祉施設】&#10;一人当たり面積">
          <a:extLst>
            <a:ext uri="{FF2B5EF4-FFF2-40B4-BE49-F238E27FC236}">
              <a16:creationId xmlns:a16="http://schemas.microsoft.com/office/drawing/2014/main" id="{00000000-0008-0000-0F00-00007F010000}"/>
            </a:ext>
          </a:extLst>
        </xdr:cNvPr>
        <xdr:cNvSpPr txBox="1"/>
      </xdr:nvSpPr>
      <xdr:spPr>
        <a:xfrm>
          <a:off x="6737427"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00000000-0008-0000-0F00-00009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00000000-0008-0000-0F00-00009A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00000000-0008-0000-0F00-00009C010000}"/>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00000000-0008-0000-0F00-00009E010000}"/>
            </a:ext>
          </a:extLst>
        </xdr:cNvPr>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129902</xdr:rowOff>
    </xdr:from>
    <xdr:to>
      <xdr:col>24</xdr:col>
      <xdr:colOff>114300</xdr:colOff>
      <xdr:row>103</xdr:row>
      <xdr:rowOff>60052</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45847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152779</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00000000-0008-0000-0F00-0000AA010000}"/>
            </a:ext>
          </a:extLst>
        </xdr:cNvPr>
        <xdr:cNvSpPr txBox="1"/>
      </xdr:nvSpPr>
      <xdr:spPr>
        <a:xfrm>
          <a:off x="4673600" y="174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97245</xdr:rowOff>
    </xdr:from>
    <xdr:to>
      <xdr:col>20</xdr:col>
      <xdr:colOff>38100</xdr:colOff>
      <xdr:row>103</xdr:row>
      <xdr:rowOff>27395</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3746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148045</xdr:rowOff>
    </xdr:from>
    <xdr:to>
      <xdr:col>24</xdr:col>
      <xdr:colOff>63500</xdr:colOff>
      <xdr:row>103</xdr:row>
      <xdr:rowOff>9252</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3797300" y="176359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64588</xdr:rowOff>
    </xdr:from>
    <xdr:to>
      <xdr:col>15</xdr:col>
      <xdr:colOff>101600</xdr:colOff>
      <xdr:row>102</xdr:row>
      <xdr:rowOff>166188</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2857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115388</xdr:rowOff>
    </xdr:from>
    <xdr:to>
      <xdr:col>19</xdr:col>
      <xdr:colOff>177800</xdr:colOff>
      <xdr:row>102</xdr:row>
      <xdr:rowOff>148045</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2908300" y="176032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31931</xdr:rowOff>
    </xdr:from>
    <xdr:to>
      <xdr:col>10</xdr:col>
      <xdr:colOff>165100</xdr:colOff>
      <xdr:row>102</xdr:row>
      <xdr:rowOff>133531</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968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82731</xdr:rowOff>
    </xdr:from>
    <xdr:to>
      <xdr:col>15</xdr:col>
      <xdr:colOff>50800</xdr:colOff>
      <xdr:row>102</xdr:row>
      <xdr:rowOff>115388</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2019300" y="175706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170724</xdr:rowOff>
    </xdr:from>
    <xdr:to>
      <xdr:col>6</xdr:col>
      <xdr:colOff>38100</xdr:colOff>
      <xdr:row>102</xdr:row>
      <xdr:rowOff>100874</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079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50074</xdr:rowOff>
    </xdr:from>
    <xdr:to>
      <xdr:col>10</xdr:col>
      <xdr:colOff>114300</xdr:colOff>
      <xdr:row>102</xdr:row>
      <xdr:rowOff>82731</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130300" y="175379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5" name="n_1aveValue【市民会館】&#10;有形固定資産減価償却率">
          <a:extLst>
            <a:ext uri="{FF2B5EF4-FFF2-40B4-BE49-F238E27FC236}">
              <a16:creationId xmlns:a16="http://schemas.microsoft.com/office/drawing/2014/main" id="{00000000-0008-0000-0F00-0000B3010000}"/>
            </a:ext>
          </a:extLst>
        </xdr:cNvPr>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6" name="n_2aveValue【市民会館】&#10;有形固定資産減価償却率">
          <a:extLst>
            <a:ext uri="{FF2B5EF4-FFF2-40B4-BE49-F238E27FC236}">
              <a16:creationId xmlns:a16="http://schemas.microsoft.com/office/drawing/2014/main" id="{00000000-0008-0000-0F00-0000B4010000}"/>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7" name="n_3aveValue【市民会館】&#10;有形固定資産減価償却率">
          <a:extLst>
            <a:ext uri="{FF2B5EF4-FFF2-40B4-BE49-F238E27FC236}">
              <a16:creationId xmlns:a16="http://schemas.microsoft.com/office/drawing/2014/main" id="{00000000-0008-0000-0F00-0000B5010000}"/>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8" name="n_4aveValue【市民会館】&#10;有形固定資産減価償却率">
          <a:extLst>
            <a:ext uri="{FF2B5EF4-FFF2-40B4-BE49-F238E27FC236}">
              <a16:creationId xmlns:a16="http://schemas.microsoft.com/office/drawing/2014/main" id="{00000000-0008-0000-0F00-0000B6010000}"/>
            </a:ext>
          </a:extLst>
        </xdr:cNvPr>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43922</xdr:rowOff>
    </xdr:from>
    <xdr:ext cx="405111" cy="259045"/>
    <xdr:sp macro="" textlink="">
      <xdr:nvSpPr>
        <xdr:cNvPr id="439" name="n_1mainValue【市民会館】&#10;有形固定資産減価償却率">
          <a:extLst>
            <a:ext uri="{FF2B5EF4-FFF2-40B4-BE49-F238E27FC236}">
              <a16:creationId xmlns:a16="http://schemas.microsoft.com/office/drawing/2014/main" id="{00000000-0008-0000-0F00-0000B7010000}"/>
            </a:ext>
          </a:extLst>
        </xdr:cNvPr>
        <xdr:cNvSpPr txBox="1"/>
      </xdr:nvSpPr>
      <xdr:spPr>
        <a:xfrm>
          <a:off x="35820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11265</xdr:rowOff>
    </xdr:from>
    <xdr:ext cx="405111" cy="259045"/>
    <xdr:sp macro="" textlink="">
      <xdr:nvSpPr>
        <xdr:cNvPr id="440" name="n_2mainValue【市民会館】&#10;有形固定資産減価償却率">
          <a:extLst>
            <a:ext uri="{FF2B5EF4-FFF2-40B4-BE49-F238E27FC236}">
              <a16:creationId xmlns:a16="http://schemas.microsoft.com/office/drawing/2014/main" id="{00000000-0008-0000-0F00-0000B8010000}"/>
            </a:ext>
          </a:extLst>
        </xdr:cNvPr>
        <xdr:cNvSpPr txBox="1"/>
      </xdr:nvSpPr>
      <xdr:spPr>
        <a:xfrm>
          <a:off x="2705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150058</xdr:rowOff>
    </xdr:from>
    <xdr:ext cx="405111" cy="259045"/>
    <xdr:sp macro="" textlink="">
      <xdr:nvSpPr>
        <xdr:cNvPr id="441" name="n_3mainValue【市民会館】&#10;有形固定資産減価償却率">
          <a:extLst>
            <a:ext uri="{FF2B5EF4-FFF2-40B4-BE49-F238E27FC236}">
              <a16:creationId xmlns:a16="http://schemas.microsoft.com/office/drawing/2014/main" id="{00000000-0008-0000-0F00-0000B9010000}"/>
            </a:ext>
          </a:extLst>
        </xdr:cNvPr>
        <xdr:cNvSpPr txBox="1"/>
      </xdr:nvSpPr>
      <xdr:spPr>
        <a:xfrm>
          <a:off x="1816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117401</xdr:rowOff>
    </xdr:from>
    <xdr:ext cx="405111" cy="259045"/>
    <xdr:sp macro="" textlink="">
      <xdr:nvSpPr>
        <xdr:cNvPr id="442" name="n_4mainValue【市民会館】&#10;有形固定資産減価償却率">
          <a:extLst>
            <a:ext uri="{FF2B5EF4-FFF2-40B4-BE49-F238E27FC236}">
              <a16:creationId xmlns:a16="http://schemas.microsoft.com/office/drawing/2014/main" id="{00000000-0008-0000-0F00-0000BA010000}"/>
            </a:ext>
          </a:extLst>
        </xdr:cNvPr>
        <xdr:cNvSpPr txBox="1"/>
      </xdr:nvSpPr>
      <xdr:spPr>
        <a:xfrm>
          <a:off x="927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00000000-0008-0000-0F00-0000C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00000000-0008-0000-0F00-0000D1010000}"/>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00000000-0008-0000-0F00-0000D3010000}"/>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a:extLst>
            <a:ext uri="{FF2B5EF4-FFF2-40B4-BE49-F238E27FC236}">
              <a16:creationId xmlns:a16="http://schemas.microsoft.com/office/drawing/2014/main" id="{00000000-0008-0000-0F00-0000D5010000}"/>
            </a:ext>
          </a:extLst>
        </xdr:cNvPr>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96265</xdr:rowOff>
    </xdr:from>
    <xdr:to>
      <xdr:col>55</xdr:col>
      <xdr:colOff>50800</xdr:colOff>
      <xdr:row>106</xdr:row>
      <xdr:rowOff>26415</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10426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74692</xdr:rowOff>
    </xdr:from>
    <xdr:ext cx="469744" cy="259045"/>
    <xdr:sp macro="" textlink="">
      <xdr:nvSpPr>
        <xdr:cNvPr id="481" name="【市民会館】&#10;一人当たり面積該当値テキスト">
          <a:extLst>
            <a:ext uri="{FF2B5EF4-FFF2-40B4-BE49-F238E27FC236}">
              <a16:creationId xmlns:a16="http://schemas.microsoft.com/office/drawing/2014/main" id="{00000000-0008-0000-0F00-0000E1010000}"/>
            </a:ext>
          </a:extLst>
        </xdr:cNvPr>
        <xdr:cNvSpPr txBox="1"/>
      </xdr:nvSpPr>
      <xdr:spPr>
        <a:xfrm>
          <a:off x="10515600"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100837</xdr:rowOff>
    </xdr:from>
    <xdr:to>
      <xdr:col>50</xdr:col>
      <xdr:colOff>165100</xdr:colOff>
      <xdr:row>106</xdr:row>
      <xdr:rowOff>30987</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9588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147065</xdr:rowOff>
    </xdr:from>
    <xdr:to>
      <xdr:col>55</xdr:col>
      <xdr:colOff>0</xdr:colOff>
      <xdr:row>105</xdr:row>
      <xdr:rowOff>151637</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9639300" y="181493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8699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151637</xdr:rowOff>
    </xdr:from>
    <xdr:to>
      <xdr:col>50</xdr:col>
      <xdr:colOff>114300</xdr:colOff>
      <xdr:row>105</xdr:row>
      <xdr:rowOff>151637</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8750300" y="18153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151637</xdr:rowOff>
    </xdr:from>
    <xdr:to>
      <xdr:col>45</xdr:col>
      <xdr:colOff>177800</xdr:colOff>
      <xdr:row>105</xdr:row>
      <xdr:rowOff>156211</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7861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105411</xdr:rowOff>
    </xdr:from>
    <xdr:to>
      <xdr:col>36</xdr:col>
      <xdr:colOff>165100</xdr:colOff>
      <xdr:row>106</xdr:row>
      <xdr:rowOff>35561</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692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156211</xdr:rowOff>
    </xdr:from>
    <xdr:to>
      <xdr:col>41</xdr:col>
      <xdr:colOff>50800</xdr:colOff>
      <xdr:row>105</xdr:row>
      <xdr:rowOff>156211</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6972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a:extLst>
            <a:ext uri="{FF2B5EF4-FFF2-40B4-BE49-F238E27FC236}">
              <a16:creationId xmlns:a16="http://schemas.microsoft.com/office/drawing/2014/main" id="{00000000-0008-0000-0F00-0000EA010000}"/>
            </a:ext>
          </a:extLst>
        </xdr:cNvPr>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a:extLst>
            <a:ext uri="{FF2B5EF4-FFF2-40B4-BE49-F238E27FC236}">
              <a16:creationId xmlns:a16="http://schemas.microsoft.com/office/drawing/2014/main" id="{00000000-0008-0000-0F00-0000EB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a:extLst>
            <a:ext uri="{FF2B5EF4-FFF2-40B4-BE49-F238E27FC236}">
              <a16:creationId xmlns:a16="http://schemas.microsoft.com/office/drawing/2014/main" id="{00000000-0008-0000-0F00-0000EC010000}"/>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a:extLst>
            <a:ext uri="{FF2B5EF4-FFF2-40B4-BE49-F238E27FC236}">
              <a16:creationId xmlns:a16="http://schemas.microsoft.com/office/drawing/2014/main" id="{00000000-0008-0000-0F00-0000ED010000}"/>
            </a:ext>
          </a:extLst>
        </xdr:cNvPr>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22114</xdr:rowOff>
    </xdr:from>
    <xdr:ext cx="469744" cy="259045"/>
    <xdr:sp macro="" textlink="">
      <xdr:nvSpPr>
        <xdr:cNvPr id="494" name="n_1mainValue【市民会館】&#10;一人当たり面積">
          <a:extLst>
            <a:ext uri="{FF2B5EF4-FFF2-40B4-BE49-F238E27FC236}">
              <a16:creationId xmlns:a16="http://schemas.microsoft.com/office/drawing/2014/main" id="{00000000-0008-0000-0F00-0000EE010000}"/>
            </a:ext>
          </a:extLst>
        </xdr:cNvPr>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22114</xdr:rowOff>
    </xdr:from>
    <xdr:ext cx="469744" cy="259045"/>
    <xdr:sp macro="" textlink="">
      <xdr:nvSpPr>
        <xdr:cNvPr id="495" name="n_2mainValue【市民会館】&#10;一人当たり面積">
          <a:extLst>
            <a:ext uri="{FF2B5EF4-FFF2-40B4-BE49-F238E27FC236}">
              <a16:creationId xmlns:a16="http://schemas.microsoft.com/office/drawing/2014/main" id="{00000000-0008-0000-0F00-0000EF010000}"/>
            </a:ext>
          </a:extLst>
        </xdr:cNvPr>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26688</xdr:rowOff>
    </xdr:from>
    <xdr:ext cx="469744" cy="259045"/>
    <xdr:sp macro="" textlink="">
      <xdr:nvSpPr>
        <xdr:cNvPr id="496" name="n_3mainValue【市民会館】&#10;一人当たり面積">
          <a:extLst>
            <a:ext uri="{FF2B5EF4-FFF2-40B4-BE49-F238E27FC236}">
              <a16:creationId xmlns:a16="http://schemas.microsoft.com/office/drawing/2014/main" id="{00000000-0008-0000-0F00-0000F0010000}"/>
            </a:ext>
          </a:extLst>
        </xdr:cNvPr>
        <xdr:cNvSpPr txBox="1"/>
      </xdr:nvSpPr>
      <xdr:spPr>
        <a:xfrm>
          <a:off x="7626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26688</xdr:rowOff>
    </xdr:from>
    <xdr:ext cx="469744" cy="259045"/>
    <xdr:sp macro="" textlink="">
      <xdr:nvSpPr>
        <xdr:cNvPr id="497" name="n_4mainValue【市民会館】&#10;一人当たり面積">
          <a:extLst>
            <a:ext uri="{FF2B5EF4-FFF2-40B4-BE49-F238E27FC236}">
              <a16:creationId xmlns:a16="http://schemas.microsoft.com/office/drawing/2014/main" id="{00000000-0008-0000-0F00-0000F1010000}"/>
            </a:ext>
          </a:extLst>
        </xdr:cNvPr>
        <xdr:cNvSpPr txBox="1"/>
      </xdr:nvSpPr>
      <xdr:spPr>
        <a:xfrm>
          <a:off x="6737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0000000-0008-0000-0F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00000000-0008-0000-0F00-00000C02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00000000-0008-0000-0F00-00000E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0000000-0008-0000-0F00-000010020000}"/>
            </a:ext>
          </a:extLst>
        </xdr:cNvPr>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100511</xdr:rowOff>
    </xdr:from>
    <xdr:to>
      <xdr:col>85</xdr:col>
      <xdr:colOff>177800</xdr:colOff>
      <xdr:row>38</xdr:row>
      <xdr:rowOff>30662</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62687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123388</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F00-00001C020000}"/>
            </a:ext>
          </a:extLst>
        </xdr:cNvPr>
        <xdr:cNvSpPr txBox="1"/>
      </xdr:nvSpPr>
      <xdr:spPr>
        <a:xfrm>
          <a:off x="16357600" y="62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58057</xdr:rowOff>
    </xdr:from>
    <xdr:to>
      <xdr:col>81</xdr:col>
      <xdr:colOff>101600</xdr:colOff>
      <xdr:row>37</xdr:row>
      <xdr:rowOff>159657</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5430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108857</xdr:rowOff>
    </xdr:from>
    <xdr:to>
      <xdr:col>85</xdr:col>
      <xdr:colOff>127000</xdr:colOff>
      <xdr:row>37</xdr:row>
      <xdr:rowOff>151311</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5481300" y="645250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97246</xdr:rowOff>
    </xdr:from>
    <xdr:to>
      <xdr:col>76</xdr:col>
      <xdr:colOff>165100</xdr:colOff>
      <xdr:row>37</xdr:row>
      <xdr:rowOff>27396</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4541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148046</xdr:rowOff>
    </xdr:from>
    <xdr:to>
      <xdr:col>81</xdr:col>
      <xdr:colOff>50800</xdr:colOff>
      <xdr:row>37</xdr:row>
      <xdr:rowOff>108857</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4592300" y="6320246"/>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85816</xdr:rowOff>
    </xdr:from>
    <xdr:to>
      <xdr:col>72</xdr:col>
      <xdr:colOff>38100</xdr:colOff>
      <xdr:row>41</xdr:row>
      <xdr:rowOff>15966</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3652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148046</xdr:rowOff>
    </xdr:from>
    <xdr:to>
      <xdr:col>76</xdr:col>
      <xdr:colOff>114300</xdr:colOff>
      <xdr:row>40</xdr:row>
      <xdr:rowOff>136616</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3703300" y="6320246"/>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74385</xdr:rowOff>
    </xdr:from>
    <xdr:to>
      <xdr:col>67</xdr:col>
      <xdr:colOff>101600</xdr:colOff>
      <xdr:row>41</xdr:row>
      <xdr:rowOff>4535</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2763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125185</xdr:rowOff>
    </xdr:from>
    <xdr:to>
      <xdr:col>71</xdr:col>
      <xdr:colOff>177800</xdr:colOff>
      <xdr:row>40</xdr:row>
      <xdr:rowOff>136616</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814300" y="698318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4734</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5266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43923</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4389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7093</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3500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167112</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00000000-0008-0000-0F00-00002C020000}"/>
            </a:ext>
          </a:extLst>
        </xdr:cNvPr>
        <xdr:cNvSpPr txBox="1"/>
      </xdr:nvSpPr>
      <xdr:spPr>
        <a:xfrm>
          <a:off x="12611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F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F00-000043020000}"/>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F00-000045020000}"/>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F00-000047020000}"/>
            </a:ext>
          </a:extLst>
        </xdr:cNvPr>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152533</xdr:rowOff>
    </xdr:from>
    <xdr:to>
      <xdr:col>116</xdr:col>
      <xdr:colOff>114300</xdr:colOff>
      <xdr:row>40</xdr:row>
      <xdr:rowOff>82683</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2110700" y="68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130960</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F00-000053020000}"/>
            </a:ext>
          </a:extLst>
        </xdr:cNvPr>
        <xdr:cNvSpPr txBox="1"/>
      </xdr:nvSpPr>
      <xdr:spPr>
        <a:xfrm>
          <a:off x="22199600" y="68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98675</xdr:rowOff>
    </xdr:from>
    <xdr:to>
      <xdr:col>112</xdr:col>
      <xdr:colOff>38100</xdr:colOff>
      <xdr:row>40</xdr:row>
      <xdr:rowOff>28825</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1272500" y="67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149475</xdr:rowOff>
    </xdr:from>
    <xdr:to>
      <xdr:col>116</xdr:col>
      <xdr:colOff>63500</xdr:colOff>
      <xdr:row>40</xdr:row>
      <xdr:rowOff>31883</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1323300" y="6836025"/>
          <a:ext cx="8382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95503</xdr:rowOff>
    </xdr:from>
    <xdr:to>
      <xdr:col>107</xdr:col>
      <xdr:colOff>101600</xdr:colOff>
      <xdr:row>40</xdr:row>
      <xdr:rowOff>25653</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0383500" y="67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146303</xdr:rowOff>
    </xdr:from>
    <xdr:to>
      <xdr:col>111</xdr:col>
      <xdr:colOff>177800</xdr:colOff>
      <xdr:row>39</xdr:row>
      <xdr:rowOff>149475</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20434300" y="6832853"/>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92225</xdr:rowOff>
    </xdr:from>
    <xdr:to>
      <xdr:col>102</xdr:col>
      <xdr:colOff>165100</xdr:colOff>
      <xdr:row>41</xdr:row>
      <xdr:rowOff>22375</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9494500" y="69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146303</xdr:rowOff>
    </xdr:from>
    <xdr:to>
      <xdr:col>107</xdr:col>
      <xdr:colOff>50800</xdr:colOff>
      <xdr:row>40</xdr:row>
      <xdr:rowOff>143025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9545300" y="6832853"/>
          <a:ext cx="889000" cy="16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165925</xdr:rowOff>
    </xdr:from>
    <xdr:to>
      <xdr:col>98</xdr:col>
      <xdr:colOff>38100</xdr:colOff>
      <xdr:row>41</xdr:row>
      <xdr:rowOff>96075</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8605500" y="70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143025</xdr:rowOff>
    </xdr:from>
    <xdr:to>
      <xdr:col>102</xdr:col>
      <xdr:colOff>114300</xdr:colOff>
      <xdr:row>41</xdr:row>
      <xdr:rowOff>45275</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8656300" y="7001025"/>
          <a:ext cx="889000" cy="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19952</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21043411" y="68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16780</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0167111" y="687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13502</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9278111" y="70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87202</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8389111" y="711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F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F00-00007E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F00-000080020000}"/>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F00-000082020000}"/>
            </a:ext>
          </a:extLst>
        </xdr:cNvPr>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158206</xdr:rowOff>
    </xdr:from>
    <xdr:to>
      <xdr:col>85</xdr:col>
      <xdr:colOff>177800</xdr:colOff>
      <xdr:row>58</xdr:row>
      <xdr:rowOff>88356</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62687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9633</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F00-00008E020000}"/>
            </a:ext>
          </a:extLst>
        </xdr:cNvPr>
        <xdr:cNvSpPr txBox="1"/>
      </xdr:nvSpPr>
      <xdr:spPr>
        <a:xfrm>
          <a:off x="16357600" y="978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125549</xdr:rowOff>
    </xdr:from>
    <xdr:to>
      <xdr:col>81</xdr:col>
      <xdr:colOff>101600</xdr:colOff>
      <xdr:row>58</xdr:row>
      <xdr:rowOff>55699</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5430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4899</xdr:rowOff>
    </xdr:from>
    <xdr:to>
      <xdr:col>85</xdr:col>
      <xdr:colOff>127000</xdr:colOff>
      <xdr:row>58</xdr:row>
      <xdr:rowOff>37556</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5481300" y="99489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94524</xdr:rowOff>
    </xdr:from>
    <xdr:to>
      <xdr:col>76</xdr:col>
      <xdr:colOff>165100</xdr:colOff>
      <xdr:row>58</xdr:row>
      <xdr:rowOff>24674</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4541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145324</xdr:rowOff>
    </xdr:from>
    <xdr:to>
      <xdr:col>81</xdr:col>
      <xdr:colOff>50800</xdr:colOff>
      <xdr:row>58</xdr:row>
      <xdr:rowOff>4899</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4592300" y="99179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61867</xdr:rowOff>
    </xdr:from>
    <xdr:to>
      <xdr:col>72</xdr:col>
      <xdr:colOff>38100</xdr:colOff>
      <xdr:row>57</xdr:row>
      <xdr:rowOff>163467</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3652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112667</xdr:rowOff>
    </xdr:from>
    <xdr:to>
      <xdr:col>76</xdr:col>
      <xdr:colOff>114300</xdr:colOff>
      <xdr:row>57</xdr:row>
      <xdr:rowOff>145324</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3703300" y="98853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29210</xdr:rowOff>
    </xdr:from>
    <xdr:to>
      <xdr:col>67</xdr:col>
      <xdr:colOff>101600</xdr:colOff>
      <xdr:row>57</xdr:row>
      <xdr:rowOff>130810</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2763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80010</xdr:rowOff>
    </xdr:from>
    <xdr:to>
      <xdr:col>71</xdr:col>
      <xdr:colOff>177800</xdr:colOff>
      <xdr:row>57</xdr:row>
      <xdr:rowOff>112667</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814300" y="98526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72226</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52660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41201</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4389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8544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3500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F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F00-0000B7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F00-0000B9020000}"/>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F00-0000BB020000}"/>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93980</xdr:rowOff>
    </xdr:from>
    <xdr:to>
      <xdr:col>116</xdr:col>
      <xdr:colOff>114300</xdr:colOff>
      <xdr:row>63</xdr:row>
      <xdr:rowOff>24130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72407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F00-0000C7020000}"/>
            </a:ext>
          </a:extLst>
        </xdr:cNvPr>
        <xdr:cNvSpPr txBox="1"/>
      </xdr:nvSpPr>
      <xdr:spPr>
        <a:xfrm>
          <a:off x="22199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144780</xdr:rowOff>
    </xdr:from>
    <xdr:to>
      <xdr:col>116</xdr:col>
      <xdr:colOff>63500</xdr:colOff>
      <xdr:row>62</xdr:row>
      <xdr:rowOff>144780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1323300" y="1077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0383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144780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0434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9494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144780</xdr:rowOff>
    </xdr:from>
    <xdr:to>
      <xdr:col>107</xdr:col>
      <xdr:colOff>50800</xdr:colOff>
      <xdr:row>62</xdr:row>
      <xdr:rowOff>144780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9545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144780</xdr:rowOff>
    </xdr:from>
    <xdr:to>
      <xdr:col>102</xdr:col>
      <xdr:colOff>114300</xdr:colOff>
      <xdr:row>62</xdr:row>
      <xdr:rowOff>152400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8656300" y="1077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F00-0000D2020000}"/>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F00-0000D3020000}"/>
            </a:ext>
          </a:extLst>
        </xdr:cNvPr>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F00-0000D6020000}"/>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F00-0000D7020000}"/>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00000000-0008-0000-0F00-0000F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00000000-0008-0000-0F00-0000F2020000}"/>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00000000-0008-0000-0F00-0000F4020000}"/>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00000000-0008-0000-0F00-0000F602000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114663</xdr:rowOff>
    </xdr:from>
    <xdr:to>
      <xdr:col>85</xdr:col>
      <xdr:colOff>177800</xdr:colOff>
      <xdr:row>81</xdr:row>
      <xdr:rowOff>44813</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62687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137540</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00000000-0008-0000-0F00-000002030000}"/>
            </a:ext>
          </a:extLst>
        </xdr:cNvPr>
        <xdr:cNvSpPr txBox="1"/>
      </xdr:nvSpPr>
      <xdr:spPr>
        <a:xfrm>
          <a:off x="16357600" y="1368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80373</xdr:rowOff>
    </xdr:from>
    <xdr:to>
      <xdr:col>81</xdr:col>
      <xdr:colOff>101600</xdr:colOff>
      <xdr:row>81</xdr:row>
      <xdr:rowOff>10523</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5430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131173</xdr:rowOff>
    </xdr:from>
    <xdr:to>
      <xdr:col>85</xdr:col>
      <xdr:colOff>127000</xdr:colOff>
      <xdr:row>80</xdr:row>
      <xdr:rowOff>165463</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5481300" y="138471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55880</xdr:rowOff>
    </xdr:from>
    <xdr:to>
      <xdr:col>76</xdr:col>
      <xdr:colOff>165100</xdr:colOff>
      <xdr:row>80</xdr:row>
      <xdr:rowOff>157480</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4541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106680</xdr:rowOff>
    </xdr:from>
    <xdr:to>
      <xdr:col>81</xdr:col>
      <xdr:colOff>50800</xdr:colOff>
      <xdr:row>80</xdr:row>
      <xdr:rowOff>131173</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4592300" y="138226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21589</xdr:rowOff>
    </xdr:from>
    <xdr:to>
      <xdr:col>72</xdr:col>
      <xdr:colOff>38100</xdr:colOff>
      <xdr:row>80</xdr:row>
      <xdr:rowOff>123189</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3652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72389</xdr:rowOff>
    </xdr:from>
    <xdr:to>
      <xdr:col>76</xdr:col>
      <xdr:colOff>114300</xdr:colOff>
      <xdr:row>80</xdr:row>
      <xdr:rowOff>106680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3703300" y="137883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19957</xdr:rowOff>
    </xdr:from>
    <xdr:to>
      <xdr:col>67</xdr:col>
      <xdr:colOff>101600</xdr:colOff>
      <xdr:row>80</xdr:row>
      <xdr:rowOff>121557</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2763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70757</xdr:rowOff>
    </xdr:from>
    <xdr:to>
      <xdr:col>71</xdr:col>
      <xdr:colOff>177800</xdr:colOff>
      <xdr:row>80</xdr:row>
      <xdr:rowOff>72389</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814300" y="137867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a:extLst>
            <a:ext uri="{FF2B5EF4-FFF2-40B4-BE49-F238E27FC236}">
              <a16:creationId xmlns:a16="http://schemas.microsoft.com/office/drawing/2014/main" id="{00000000-0008-0000-0F00-00000B030000}"/>
            </a:ext>
          </a:extLst>
        </xdr:cNvPr>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a:extLst>
            <a:ext uri="{FF2B5EF4-FFF2-40B4-BE49-F238E27FC236}">
              <a16:creationId xmlns:a16="http://schemas.microsoft.com/office/drawing/2014/main" id="{00000000-0008-0000-0F00-00000C030000}"/>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a:extLst>
            <a:ext uri="{FF2B5EF4-FFF2-40B4-BE49-F238E27FC236}">
              <a16:creationId xmlns:a16="http://schemas.microsoft.com/office/drawing/2014/main" id="{00000000-0008-0000-0F00-00000D030000}"/>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a:extLst>
            <a:ext uri="{FF2B5EF4-FFF2-40B4-BE49-F238E27FC236}">
              <a16:creationId xmlns:a16="http://schemas.microsoft.com/office/drawing/2014/main" id="{00000000-0008-0000-0F00-00000E030000}"/>
            </a:ext>
          </a:extLst>
        </xdr:cNvPr>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27050</xdr:rowOff>
    </xdr:from>
    <xdr:ext cx="405111" cy="259045"/>
    <xdr:sp macro="" textlink="">
      <xdr:nvSpPr>
        <xdr:cNvPr id="783" name="n_1mainValue【消防施設】&#10;有形固定資産減価償却率">
          <a:extLst>
            <a:ext uri="{FF2B5EF4-FFF2-40B4-BE49-F238E27FC236}">
              <a16:creationId xmlns:a16="http://schemas.microsoft.com/office/drawing/2014/main" id="{00000000-0008-0000-0F00-00000F030000}"/>
            </a:ext>
          </a:extLst>
        </xdr:cNvPr>
        <xdr:cNvSpPr txBox="1"/>
      </xdr:nvSpPr>
      <xdr:spPr>
        <a:xfrm>
          <a:off x="152660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2557</xdr:rowOff>
    </xdr:from>
    <xdr:ext cx="405111" cy="259045"/>
    <xdr:sp macro="" textlink="">
      <xdr:nvSpPr>
        <xdr:cNvPr id="784" name="n_2mainValue【消防施設】&#10;有形固定資産減価償却率">
          <a:extLst>
            <a:ext uri="{FF2B5EF4-FFF2-40B4-BE49-F238E27FC236}">
              <a16:creationId xmlns:a16="http://schemas.microsoft.com/office/drawing/2014/main" id="{00000000-0008-0000-0F00-000010030000}"/>
            </a:ext>
          </a:extLst>
        </xdr:cNvPr>
        <xdr:cNvSpPr txBox="1"/>
      </xdr:nvSpPr>
      <xdr:spPr>
        <a:xfrm>
          <a:off x="14389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139716</xdr:rowOff>
    </xdr:from>
    <xdr:ext cx="405111" cy="259045"/>
    <xdr:sp macro="" textlink="">
      <xdr:nvSpPr>
        <xdr:cNvPr id="785" name="n_3mainValue【消防施設】&#10;有形固定資産減価償却率">
          <a:extLst>
            <a:ext uri="{FF2B5EF4-FFF2-40B4-BE49-F238E27FC236}">
              <a16:creationId xmlns:a16="http://schemas.microsoft.com/office/drawing/2014/main" id="{00000000-0008-0000-0F00-000011030000}"/>
            </a:ext>
          </a:extLst>
        </xdr:cNvPr>
        <xdr:cNvSpPr txBox="1"/>
      </xdr:nvSpPr>
      <xdr:spPr>
        <a:xfrm>
          <a:off x="13500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138084</xdr:rowOff>
    </xdr:from>
    <xdr:ext cx="405111" cy="259045"/>
    <xdr:sp macro="" textlink="">
      <xdr:nvSpPr>
        <xdr:cNvPr id="786" name="n_4mainValue【消防施設】&#10;有形固定資産減価償却率">
          <a:extLst>
            <a:ext uri="{FF2B5EF4-FFF2-40B4-BE49-F238E27FC236}">
              <a16:creationId xmlns:a16="http://schemas.microsoft.com/office/drawing/2014/main" id="{00000000-0008-0000-0F00-000012030000}"/>
            </a:ext>
          </a:extLst>
        </xdr:cNvPr>
        <xdr:cNvSpPr txBox="1"/>
      </xdr:nvSpPr>
      <xdr:spPr>
        <a:xfrm>
          <a:off x="126117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00000000-0008-0000-0F00-00002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a:extLst>
            <a:ext uri="{FF2B5EF4-FFF2-40B4-BE49-F238E27FC236}">
              <a16:creationId xmlns:a16="http://schemas.microsoft.com/office/drawing/2014/main" id="{00000000-0008-0000-0F00-000029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a:extLst>
            <a:ext uri="{FF2B5EF4-FFF2-40B4-BE49-F238E27FC236}">
              <a16:creationId xmlns:a16="http://schemas.microsoft.com/office/drawing/2014/main" id="{00000000-0008-0000-0F00-00002B03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a:extLst>
            <a:ext uri="{FF2B5EF4-FFF2-40B4-BE49-F238E27FC236}">
              <a16:creationId xmlns:a16="http://schemas.microsoft.com/office/drawing/2014/main" id="{00000000-0008-0000-0F00-00002D030000}"/>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825" name="【消防施設】&#10;一人当たり面積該当値テキスト">
          <a:extLst>
            <a:ext uri="{FF2B5EF4-FFF2-40B4-BE49-F238E27FC236}">
              <a16:creationId xmlns:a16="http://schemas.microsoft.com/office/drawing/2014/main" id="{00000000-0008-0000-0F00-000039030000}"/>
            </a:ext>
          </a:extLst>
        </xdr:cNvPr>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60961</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1323300" y="14453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70104</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20434300" y="14462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19304</xdr:rowOff>
    </xdr:from>
    <xdr:to>
      <xdr:col>102</xdr:col>
      <xdr:colOff>165100</xdr:colOff>
      <xdr:row>84</xdr:row>
      <xdr:rowOff>120904</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9494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84</xdr:row>
      <xdr:rowOff>70104</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9545300" y="1447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42163</xdr:rowOff>
    </xdr:from>
    <xdr:to>
      <xdr:col>98</xdr:col>
      <xdr:colOff>38100</xdr:colOff>
      <xdr:row>84</xdr:row>
      <xdr:rowOff>143763</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18605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70104</xdr:rowOff>
    </xdr:from>
    <xdr:to>
      <xdr:col>102</xdr:col>
      <xdr:colOff>114300</xdr:colOff>
      <xdr:row>84</xdr:row>
      <xdr:rowOff>92963</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18656300" y="14471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4" name="n_1aveValue【消防施設】&#10;一人当たり面積">
          <a:extLst>
            <a:ext uri="{FF2B5EF4-FFF2-40B4-BE49-F238E27FC236}">
              <a16:creationId xmlns:a16="http://schemas.microsoft.com/office/drawing/2014/main" id="{00000000-0008-0000-0F00-000042030000}"/>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35" name="n_2aveValue【消防施設】&#10;一人当たり面積">
          <a:extLst>
            <a:ext uri="{FF2B5EF4-FFF2-40B4-BE49-F238E27FC236}">
              <a16:creationId xmlns:a16="http://schemas.microsoft.com/office/drawing/2014/main" id="{00000000-0008-0000-0F00-000043030000}"/>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a:extLst>
            <a:ext uri="{FF2B5EF4-FFF2-40B4-BE49-F238E27FC236}">
              <a16:creationId xmlns:a16="http://schemas.microsoft.com/office/drawing/2014/main" id="{00000000-0008-0000-0F00-000044030000}"/>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a:extLst>
            <a:ext uri="{FF2B5EF4-FFF2-40B4-BE49-F238E27FC236}">
              <a16:creationId xmlns:a16="http://schemas.microsoft.com/office/drawing/2014/main" id="{00000000-0008-0000-0F00-000045030000}"/>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838" name="n_1mainValue【消防施設】&#10;一人当たり面積">
          <a:extLst>
            <a:ext uri="{FF2B5EF4-FFF2-40B4-BE49-F238E27FC236}">
              <a16:creationId xmlns:a16="http://schemas.microsoft.com/office/drawing/2014/main" id="{00000000-0008-0000-0F00-000046030000}"/>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839" name="n_2mainValue【消防施設】&#10;一人当たり面積">
          <a:extLst>
            <a:ext uri="{FF2B5EF4-FFF2-40B4-BE49-F238E27FC236}">
              <a16:creationId xmlns:a16="http://schemas.microsoft.com/office/drawing/2014/main" id="{00000000-0008-0000-0F00-000047030000}"/>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112031</xdr:rowOff>
    </xdr:from>
    <xdr:ext cx="469744" cy="259045"/>
    <xdr:sp macro="" textlink="">
      <xdr:nvSpPr>
        <xdr:cNvPr id="840" name="n_3mainValue【消防施設】&#10;一人当たり面積">
          <a:extLst>
            <a:ext uri="{FF2B5EF4-FFF2-40B4-BE49-F238E27FC236}">
              <a16:creationId xmlns:a16="http://schemas.microsoft.com/office/drawing/2014/main" id="{00000000-0008-0000-0F00-000048030000}"/>
            </a:ext>
          </a:extLst>
        </xdr:cNvPr>
        <xdr:cNvSpPr txBox="1"/>
      </xdr:nvSpPr>
      <xdr:spPr>
        <a:xfrm>
          <a:off x="19310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134890</xdr:rowOff>
    </xdr:from>
    <xdr:ext cx="469744" cy="259045"/>
    <xdr:sp macro="" textlink="">
      <xdr:nvSpPr>
        <xdr:cNvPr id="841" name="n_4mainValue【消防施設】&#10;一人当たり面積">
          <a:extLst>
            <a:ext uri="{FF2B5EF4-FFF2-40B4-BE49-F238E27FC236}">
              <a16:creationId xmlns:a16="http://schemas.microsoft.com/office/drawing/2014/main" id="{00000000-0008-0000-0F00-000049030000}"/>
            </a:ext>
          </a:extLst>
        </xdr:cNvPr>
        <xdr:cNvSpPr txBox="1"/>
      </xdr:nvSpPr>
      <xdr:spPr>
        <a:xfrm>
          <a:off x="18421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00000000-0008-0000-0F00-00006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a:extLst>
            <a:ext uri="{FF2B5EF4-FFF2-40B4-BE49-F238E27FC236}">
              <a16:creationId xmlns:a16="http://schemas.microsoft.com/office/drawing/2014/main" id="{00000000-0008-0000-0F00-000064030000}"/>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a:extLst>
            <a:ext uri="{FF2B5EF4-FFF2-40B4-BE49-F238E27FC236}">
              <a16:creationId xmlns:a16="http://schemas.microsoft.com/office/drawing/2014/main" id="{00000000-0008-0000-0F00-000066030000}"/>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a:extLst>
            <a:ext uri="{FF2B5EF4-FFF2-40B4-BE49-F238E27FC236}">
              <a16:creationId xmlns:a16="http://schemas.microsoft.com/office/drawing/2014/main" id="{00000000-0008-0000-0F00-000068030000}"/>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6268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111596</xdr:rowOff>
    </xdr:from>
    <xdr:ext cx="405111" cy="259045"/>
    <xdr:sp macro="" textlink="">
      <xdr:nvSpPr>
        <xdr:cNvPr id="884" name="【庁舎】&#10;有形固定資産減価償却率該当値テキスト">
          <a:extLst>
            <a:ext uri="{FF2B5EF4-FFF2-40B4-BE49-F238E27FC236}">
              <a16:creationId xmlns:a16="http://schemas.microsoft.com/office/drawing/2014/main" id="{00000000-0008-0000-0F00-000074030000}"/>
            </a:ext>
          </a:extLst>
        </xdr:cNvPr>
        <xdr:cNvSpPr txBox="1"/>
      </xdr:nvSpPr>
      <xdr:spPr>
        <a:xfrm>
          <a:off x="16357600"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133169</xdr:rowOff>
    </xdr:from>
    <xdr:to>
      <xdr:col>81</xdr:col>
      <xdr:colOff>101600</xdr:colOff>
      <xdr:row>105</xdr:row>
      <xdr:rowOff>63319</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5430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12519</xdr:rowOff>
    </xdr:from>
    <xdr:to>
      <xdr:col>85</xdr:col>
      <xdr:colOff>127000</xdr:colOff>
      <xdr:row>105</xdr:row>
      <xdr:rowOff>12519</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5481300" y="180147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102144</xdr:rowOff>
    </xdr:from>
    <xdr:to>
      <xdr:col>76</xdr:col>
      <xdr:colOff>165100</xdr:colOff>
      <xdr:row>105</xdr:row>
      <xdr:rowOff>32294</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4541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152944</xdr:rowOff>
    </xdr:from>
    <xdr:to>
      <xdr:col>81</xdr:col>
      <xdr:colOff>50800</xdr:colOff>
      <xdr:row>105</xdr:row>
      <xdr:rowOff>12519</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4592300" y="179837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365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121920</xdr:rowOff>
    </xdr:from>
    <xdr:to>
      <xdr:col>76</xdr:col>
      <xdr:colOff>114300</xdr:colOff>
      <xdr:row>104</xdr:row>
      <xdr:rowOff>152944</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3703300" y="179527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43362</xdr:rowOff>
    </xdr:from>
    <xdr:to>
      <xdr:col>67</xdr:col>
      <xdr:colOff>101600</xdr:colOff>
      <xdr:row>104</xdr:row>
      <xdr:rowOff>144962</xdr:rowOff>
    </xdr:to>
    <xdr:sp macro="" textlink="">
      <xdr:nvSpPr>
        <xdr:cNvPr id="891" name="楕円 890">
          <a:extLst>
            <a:ext uri="{FF2B5EF4-FFF2-40B4-BE49-F238E27FC236}">
              <a16:creationId xmlns:a16="http://schemas.microsoft.com/office/drawing/2014/main" id="{00000000-0008-0000-0F00-00007B030000}"/>
            </a:ext>
          </a:extLst>
        </xdr:cNvPr>
        <xdr:cNvSpPr/>
      </xdr:nvSpPr>
      <xdr:spPr>
        <a:xfrm>
          <a:off x="12763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94162</xdr:rowOff>
    </xdr:from>
    <xdr:to>
      <xdr:col>71</xdr:col>
      <xdr:colOff>177800</xdr:colOff>
      <xdr:row>104</xdr:row>
      <xdr:rowOff>121920</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a:off x="12814300" y="179249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a:extLst>
            <a:ext uri="{FF2B5EF4-FFF2-40B4-BE49-F238E27FC236}">
              <a16:creationId xmlns:a16="http://schemas.microsoft.com/office/drawing/2014/main" id="{00000000-0008-0000-0F00-00007D030000}"/>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a:extLst>
            <a:ext uri="{FF2B5EF4-FFF2-40B4-BE49-F238E27FC236}">
              <a16:creationId xmlns:a16="http://schemas.microsoft.com/office/drawing/2014/main" id="{00000000-0008-0000-0F00-00007E030000}"/>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a:extLst>
            <a:ext uri="{FF2B5EF4-FFF2-40B4-BE49-F238E27FC236}">
              <a16:creationId xmlns:a16="http://schemas.microsoft.com/office/drawing/2014/main" id="{00000000-0008-0000-0F00-00007F030000}"/>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a:extLst>
            <a:ext uri="{FF2B5EF4-FFF2-40B4-BE49-F238E27FC236}">
              <a16:creationId xmlns:a16="http://schemas.microsoft.com/office/drawing/2014/main" id="{00000000-0008-0000-0F00-000080030000}"/>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54446</xdr:rowOff>
    </xdr:from>
    <xdr:ext cx="405111" cy="259045"/>
    <xdr:sp macro="" textlink="">
      <xdr:nvSpPr>
        <xdr:cNvPr id="897" name="n_1mainValue【庁舎】&#10;有形固定資産減価償却率">
          <a:extLst>
            <a:ext uri="{FF2B5EF4-FFF2-40B4-BE49-F238E27FC236}">
              <a16:creationId xmlns:a16="http://schemas.microsoft.com/office/drawing/2014/main" id="{00000000-0008-0000-0F00-000081030000}"/>
            </a:ext>
          </a:extLst>
        </xdr:cNvPr>
        <xdr:cNvSpPr txBox="1"/>
      </xdr:nvSpPr>
      <xdr:spPr>
        <a:xfrm>
          <a:off x="152660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23421</xdr:rowOff>
    </xdr:from>
    <xdr:ext cx="405111" cy="259045"/>
    <xdr:sp macro="" textlink="">
      <xdr:nvSpPr>
        <xdr:cNvPr id="898" name="n_2mainValue【庁舎】&#10;有形固定資産減価償却率">
          <a:extLst>
            <a:ext uri="{FF2B5EF4-FFF2-40B4-BE49-F238E27FC236}">
              <a16:creationId xmlns:a16="http://schemas.microsoft.com/office/drawing/2014/main" id="{00000000-0008-0000-0F00-000082030000}"/>
            </a:ext>
          </a:extLst>
        </xdr:cNvPr>
        <xdr:cNvSpPr txBox="1"/>
      </xdr:nvSpPr>
      <xdr:spPr>
        <a:xfrm>
          <a:off x="143897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99" name="n_3mainValue【庁舎】&#10;有形固定資産減価償却率">
          <a:extLst>
            <a:ext uri="{FF2B5EF4-FFF2-40B4-BE49-F238E27FC236}">
              <a16:creationId xmlns:a16="http://schemas.microsoft.com/office/drawing/2014/main" id="{00000000-0008-0000-0F00-000083030000}"/>
            </a:ext>
          </a:extLst>
        </xdr:cNvPr>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900" name="n_4mainValue【庁舎】&#10;有形固定資産減価償却率">
          <a:extLst>
            <a:ext uri="{FF2B5EF4-FFF2-40B4-BE49-F238E27FC236}">
              <a16:creationId xmlns:a16="http://schemas.microsoft.com/office/drawing/2014/main" id="{00000000-0008-0000-0F00-000084030000}"/>
            </a:ext>
          </a:extLst>
        </xdr:cNvPr>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F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a:extLst>
            <a:ext uri="{FF2B5EF4-FFF2-40B4-BE49-F238E27FC236}">
              <a16:creationId xmlns:a16="http://schemas.microsoft.com/office/drawing/2014/main" id="{00000000-0008-0000-0F00-00009B030000}"/>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a:extLst>
            <a:ext uri="{FF2B5EF4-FFF2-40B4-BE49-F238E27FC236}">
              <a16:creationId xmlns:a16="http://schemas.microsoft.com/office/drawing/2014/main" id="{00000000-0008-0000-0F00-00009D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27" name="【庁舎】&#10;一人当たり面積平均値テキスト">
          <a:extLst>
            <a:ext uri="{FF2B5EF4-FFF2-40B4-BE49-F238E27FC236}">
              <a16:creationId xmlns:a16="http://schemas.microsoft.com/office/drawing/2014/main" id="{00000000-0008-0000-0F00-00009F030000}"/>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146558</xdr:rowOff>
    </xdr:from>
    <xdr:to>
      <xdr:col>116</xdr:col>
      <xdr:colOff>114300</xdr:colOff>
      <xdr:row>105</xdr:row>
      <xdr:rowOff>76708</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21107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124985</xdr:rowOff>
    </xdr:from>
    <xdr:ext cx="469744" cy="259045"/>
    <xdr:sp macro="" textlink="">
      <xdr:nvSpPr>
        <xdr:cNvPr id="939" name="【庁舎】&#10;一人当たり面積該当値テキスト">
          <a:extLst>
            <a:ext uri="{FF2B5EF4-FFF2-40B4-BE49-F238E27FC236}">
              <a16:creationId xmlns:a16="http://schemas.microsoft.com/office/drawing/2014/main" id="{00000000-0008-0000-0F00-0000AB030000}"/>
            </a:ext>
          </a:extLst>
        </xdr:cNvPr>
        <xdr:cNvSpPr txBox="1"/>
      </xdr:nvSpPr>
      <xdr:spPr>
        <a:xfrm>
          <a:off x="22199600" y="1795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153415</xdr:rowOff>
    </xdr:from>
    <xdr:to>
      <xdr:col>112</xdr:col>
      <xdr:colOff>38100</xdr:colOff>
      <xdr:row>105</xdr:row>
      <xdr:rowOff>83565</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1272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25908</xdr:rowOff>
    </xdr:from>
    <xdr:to>
      <xdr:col>116</xdr:col>
      <xdr:colOff>63500</xdr:colOff>
      <xdr:row>105</xdr:row>
      <xdr:rowOff>32765</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1323300" y="1802815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157987</xdr:rowOff>
    </xdr:from>
    <xdr:to>
      <xdr:col>107</xdr:col>
      <xdr:colOff>101600</xdr:colOff>
      <xdr:row>105</xdr:row>
      <xdr:rowOff>88137</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03835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32765</xdr:rowOff>
    </xdr:from>
    <xdr:to>
      <xdr:col>111</xdr:col>
      <xdr:colOff>177800</xdr:colOff>
      <xdr:row>105</xdr:row>
      <xdr:rowOff>37337</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20434300" y="180350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160274</xdr:rowOff>
    </xdr:from>
    <xdr:to>
      <xdr:col>102</xdr:col>
      <xdr:colOff>165100</xdr:colOff>
      <xdr:row>105</xdr:row>
      <xdr:rowOff>90424</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9494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37337</xdr:rowOff>
    </xdr:from>
    <xdr:to>
      <xdr:col>107</xdr:col>
      <xdr:colOff>50800</xdr:colOff>
      <xdr:row>105</xdr:row>
      <xdr:rowOff>39624</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9545300" y="180395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8605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39624</xdr:rowOff>
    </xdr:from>
    <xdr:to>
      <xdr:col>102</xdr:col>
      <xdr:colOff>114300</xdr:colOff>
      <xdr:row>105</xdr:row>
      <xdr:rowOff>41911</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8656300" y="180418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48" name="n_1aveValue【庁舎】&#10;一人当たり面積">
          <a:extLst>
            <a:ext uri="{FF2B5EF4-FFF2-40B4-BE49-F238E27FC236}">
              <a16:creationId xmlns:a16="http://schemas.microsoft.com/office/drawing/2014/main" id="{00000000-0008-0000-0F00-0000B4030000}"/>
            </a:ext>
          </a:extLst>
        </xdr:cNvPr>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49" name="n_2aveValue【庁舎】&#10;一人当たり面積">
          <a:extLst>
            <a:ext uri="{FF2B5EF4-FFF2-40B4-BE49-F238E27FC236}">
              <a16:creationId xmlns:a16="http://schemas.microsoft.com/office/drawing/2014/main" id="{00000000-0008-0000-0F00-0000B5030000}"/>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950" name="n_3aveValue【庁舎】&#10;一人当たり面積">
          <a:extLst>
            <a:ext uri="{FF2B5EF4-FFF2-40B4-BE49-F238E27FC236}">
              <a16:creationId xmlns:a16="http://schemas.microsoft.com/office/drawing/2014/main" id="{00000000-0008-0000-0F00-0000B6030000}"/>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a:extLst>
            <a:ext uri="{FF2B5EF4-FFF2-40B4-BE49-F238E27FC236}">
              <a16:creationId xmlns:a16="http://schemas.microsoft.com/office/drawing/2014/main" id="{00000000-0008-0000-0F00-0000B7030000}"/>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74692</xdr:rowOff>
    </xdr:from>
    <xdr:ext cx="469744" cy="259045"/>
    <xdr:sp macro="" textlink="">
      <xdr:nvSpPr>
        <xdr:cNvPr id="952" name="n_1mainValue【庁舎】&#10;一人当たり面積">
          <a:extLst>
            <a:ext uri="{FF2B5EF4-FFF2-40B4-BE49-F238E27FC236}">
              <a16:creationId xmlns:a16="http://schemas.microsoft.com/office/drawing/2014/main" id="{00000000-0008-0000-0F00-0000B8030000}"/>
            </a:ext>
          </a:extLst>
        </xdr:cNvPr>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79264</xdr:rowOff>
    </xdr:from>
    <xdr:ext cx="469744" cy="259045"/>
    <xdr:sp macro="" textlink="">
      <xdr:nvSpPr>
        <xdr:cNvPr id="953" name="n_2mainValue【庁舎】&#10;一人当たり面積">
          <a:extLst>
            <a:ext uri="{FF2B5EF4-FFF2-40B4-BE49-F238E27FC236}">
              <a16:creationId xmlns:a16="http://schemas.microsoft.com/office/drawing/2014/main" id="{00000000-0008-0000-0F00-0000B9030000}"/>
            </a:ext>
          </a:extLst>
        </xdr:cNvPr>
        <xdr:cNvSpPr txBox="1"/>
      </xdr:nvSpPr>
      <xdr:spPr>
        <a:xfrm>
          <a:off x="20199427"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81551</xdr:rowOff>
    </xdr:from>
    <xdr:ext cx="469744" cy="259045"/>
    <xdr:sp macro="" textlink="">
      <xdr:nvSpPr>
        <xdr:cNvPr id="954" name="n_3mainValue【庁舎】&#10;一人当たり面積">
          <a:extLst>
            <a:ext uri="{FF2B5EF4-FFF2-40B4-BE49-F238E27FC236}">
              <a16:creationId xmlns:a16="http://schemas.microsoft.com/office/drawing/2014/main" id="{00000000-0008-0000-0F00-0000BA030000}"/>
            </a:ext>
          </a:extLst>
        </xdr:cNvPr>
        <xdr:cNvSpPr txBox="1"/>
      </xdr:nvSpPr>
      <xdr:spPr>
        <a:xfrm>
          <a:off x="19310427"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955" name="n_4mainValue【庁舎】&#10;一人当たり面積">
          <a:extLst>
            <a:ext uri="{FF2B5EF4-FFF2-40B4-BE49-F238E27FC236}">
              <a16:creationId xmlns:a16="http://schemas.microsoft.com/office/drawing/2014/main" id="{00000000-0008-0000-0F00-0000BB030000}"/>
            </a:ext>
          </a:extLst>
        </xdr:cNvPr>
        <xdr:cNvSpPr txBox="1"/>
      </xdr:nvSpPr>
      <xdr:spPr>
        <a:xfrm>
          <a:off x="18421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F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F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類似団体内平均値と比較して、特に有形固定資産減価償却率が高くなっている施設は、図書館、庁舎であり、特に低くなっている施設は、消防施設、市民会館、保健センター・保健所である。</a:t>
          </a:r>
        </a:p>
        <a:p>
          <a:r>
            <a:rPr kumimoji="1" lang="ja-JP" altLang="en-US" sz="1300">
              <a:latin typeface="ＭＳ Ｐゴシック" panose="020B0600070205080204" pitchFamily="50" charset="-128"/>
              <a:ea typeface="ＭＳ Ｐゴシック" panose="020B0600070205080204" pitchFamily="50" charset="-128"/>
            </a:rPr>
            <a:t>図書館、庁舎ともに平成５年建設されており、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年が経過し、老朽化が進みつつあるが、日々の修繕を適切に行っているため、使用する上で大きな問題はない。</a:t>
          </a:r>
        </a:p>
        <a:p>
          <a:r>
            <a:rPr kumimoji="1" lang="ja-JP" altLang="en-US" sz="1300">
              <a:latin typeface="ＭＳ Ｐゴシック" panose="020B0600070205080204" pitchFamily="50" charset="-128"/>
              <a:ea typeface="ＭＳ Ｐゴシック" panose="020B0600070205080204" pitchFamily="50" charset="-128"/>
            </a:rPr>
            <a:t>一方で、消防施設、市民会館、保健センター・保健所については、平成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年度に上伊那広域消防本部庁舎を、平成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年度に生涯学習センターを、平成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年度に保健センターをそれぞれ建設したため、有形固定資産減価償却率が低くなっている。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各施設とも公共施設等総合管理計画及び個別施設計画において、集約化や複合化、大規模改修、長寿命化による計画的な施設の管理方針を定め、老朽化対策に積極的に取り組んでいく。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65,292
667.93
48,929,882
47,781,256
935,343
21,203,521
30,571,426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消費税交付金や法人事業税交付金、固定資産税などの影響により基準財政収入額が増加した一方、保育の無償化ほか制度見直し等により基準財政需要額も増加したことから、前年度と同ポイントとなった。</a:t>
          </a:r>
          <a:r>
            <a:rPr kumimoji="1" lang="ja-JP" altLang="en-US" sz="1300">
              <a:latin typeface="ＭＳ Ｐゴシック" panose="020B0600070205080204" pitchFamily="50" charset="-128"/>
              <a:ea typeface="ＭＳ Ｐゴシック" panose="020B0600070205080204" pitchFamily="50" charset="-128"/>
            </a:rPr>
            <a:t>長野県平均は上回っているが、類似団体内順位は中位であり、全国平均と比べると低い値となっている。引き続き、行財政改革の推進により、人件費等の義務的経費の削減に努めるとともに、税収増につながる移住定住対策や企業誘致等に取り組み、財政基盤の強化及び安定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２年度から会計年度任用職員制度がスタートし、これまで物件費及び扶助費（一部は臨時）としてきた非常勤職員の賃金は、報酬・手当となり経常経費としての人件費に位置付けられ、これに充当する一般財源が増加したことなどから、</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た。類似団体内平均値及び全国平均は下回っているが、長野県平均と比較すると高い値となっている。今後も、移住定住対策や企業誘致に取り組み、一般財源の確保に努め、行財政改革の推進による経常経費の削減、一部事務組合等と連携した負担の適正化、繰上償還の実施や新規地方債の発行抑制等による公債費の削減などに取り組み、弾力的財政構造の構築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66040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708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62</xdr:row>
      <xdr:rowOff>140970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904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116840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9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62</xdr:row>
      <xdr:rowOff>132927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74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9737</xdr:rowOff>
    </xdr:from>
    <xdr:to>
      <xdr:col>15</xdr:col>
      <xdr:colOff>133350</xdr:colOff>
      <xdr:row>62</xdr:row>
      <xdr:rowOff>111337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コロナ禍における景気対策としてプレミアム付商品券事業１９億９千万円を実施したほか、ふるさと納税関連経費の増等により物件費が約８億円増加したため、前年度と比較して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38,238</a:t>
          </a:r>
          <a:r>
            <a:rPr kumimoji="1" lang="ja-JP" altLang="en-US" sz="1300">
              <a:latin typeface="ＭＳ Ｐゴシック" panose="020B0600070205080204" pitchFamily="50" charset="-128"/>
              <a:ea typeface="ＭＳ Ｐゴシック" panose="020B0600070205080204" pitchFamily="50" charset="-128"/>
            </a:rPr>
            <a:t>円と大きく増加することになった。令和２年度は新型コロナウイルス関連対策経費の影響が大きく、また、ふるさと納税の寄附額によって関連経費の額は大きく左右されることになるが、引き続き、定員適正化計画に基づく定数管理と経常経費の見直し等に取り組み、経常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11412</xdr:rowOff>
    </xdr:from>
    <xdr:to>
      <xdr:col>23</xdr:col>
      <xdr:colOff>133350</xdr:colOff>
      <xdr:row>83</xdr:row>
      <xdr:rowOff>147523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70312"/>
          <a:ext cx="838200" cy="30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91923</xdr:rowOff>
    </xdr:from>
    <xdr:to>
      <xdr:col>19</xdr:col>
      <xdr:colOff>133350</xdr:colOff>
      <xdr:row>82</xdr:row>
      <xdr:rowOff>11412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9373"/>
          <a:ext cx="889000" cy="9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90235</xdr:rowOff>
    </xdr:from>
    <xdr:to>
      <xdr:col>15</xdr:col>
      <xdr:colOff>82550</xdr:colOff>
      <xdr:row>81</xdr:row>
      <xdr:rowOff>91923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77685"/>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90235</xdr:rowOff>
    </xdr:from>
    <xdr:to>
      <xdr:col>11</xdr:col>
      <xdr:colOff>31750</xdr:colOff>
      <xdr:row>81</xdr:row>
      <xdr:rowOff>118652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77685"/>
          <a:ext cx="889000" cy="2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96723</xdr:rowOff>
    </xdr:from>
    <xdr:to>
      <xdr:col>23</xdr:col>
      <xdr:colOff>184150</xdr:colOff>
      <xdr:row>84</xdr:row>
      <xdr:rowOff>26873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68800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9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132062</xdr:rowOff>
    </xdr:from>
    <xdr:to>
      <xdr:col>19</xdr:col>
      <xdr:colOff>184150</xdr:colOff>
      <xdr:row>82</xdr:row>
      <xdr:rowOff>62212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72389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41123</xdr:rowOff>
    </xdr:from>
    <xdr:to>
      <xdr:col>15</xdr:col>
      <xdr:colOff>133350</xdr:colOff>
      <xdr:row>81</xdr:row>
      <xdr:rowOff>142723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152900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39435</xdr:rowOff>
    </xdr:from>
    <xdr:to>
      <xdr:col>11</xdr:col>
      <xdr:colOff>82550</xdr:colOff>
      <xdr:row>81</xdr:row>
      <xdr:rowOff>141035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151212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9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67852</xdr:rowOff>
    </xdr:from>
    <xdr:to>
      <xdr:col>7</xdr:col>
      <xdr:colOff>31750</xdr:colOff>
      <xdr:row>81</xdr:row>
      <xdr:rowOff>169452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8179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2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おり、全国市平均と比較しても低い値となっている。市町村合併を機に、昇格基準の見直しや職員手当の適正化等給与制度の抜本的な改革に取り組んできた結果である。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394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134257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809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150586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2775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職員数の減少により、前年度と比較して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人の減少となった。類似団体内平均値との比較では、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人下回っており、全国平均や長野県平均と比較しても低い値となっている。平成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市町村合併以降、定員適正化計画に基づき、着実に職員数の削減を進めてきたことによるものである。今後も、定員適正化計画に基づき、住民サービスを低下させることなく、民間委託等の更なる推進等により、適正な職員数となるよう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29754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48131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29754</xdr:rowOff>
    </xdr:from>
    <xdr:to>
      <xdr:col>77</xdr:col>
      <xdr:colOff>44450</xdr:colOff>
      <xdr:row>61</xdr:row>
      <xdr:rowOff>32052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48820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20562</xdr:rowOff>
    </xdr:from>
    <xdr:to>
      <xdr:col>72</xdr:col>
      <xdr:colOff>203200</xdr:colOff>
      <xdr:row>61</xdr:row>
      <xdr:rowOff>32052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7901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20562</xdr:rowOff>
    </xdr:from>
    <xdr:to>
      <xdr:col>68</xdr:col>
      <xdr:colOff>152400</xdr:colOff>
      <xdr:row>61</xdr:row>
      <xdr:rowOff>28605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4790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150404</xdr:rowOff>
    </xdr:from>
    <xdr:to>
      <xdr:col>77</xdr:col>
      <xdr:colOff>95250</xdr:colOff>
      <xdr:row>61</xdr:row>
      <xdr:rowOff>80554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90731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0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152702</xdr:rowOff>
    </xdr:from>
    <xdr:to>
      <xdr:col>73</xdr:col>
      <xdr:colOff>44450</xdr:colOff>
      <xdr:row>61</xdr:row>
      <xdr:rowOff>82852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93029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0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141212</xdr:rowOff>
    </xdr:from>
    <xdr:to>
      <xdr:col>68</xdr:col>
      <xdr:colOff>203200</xdr:colOff>
      <xdr:row>61</xdr:row>
      <xdr:rowOff>71362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81539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149255</xdr:rowOff>
    </xdr:from>
    <xdr:to>
      <xdr:col>64</xdr:col>
      <xdr:colOff>152400</xdr:colOff>
      <xdr:row>61</xdr:row>
      <xdr:rowOff>79405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89582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「返すより多く借りない」方針に基づき、繰上償還や地方債の借入抑制などにより地方債残高の減少に取り組んだ結果、前年度と比較して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ポイント改善した。一般会計及び公営企業分、一部事務組合等に係る公債費相当分の負担金等が減少したことが要因である。しかしながら、類似団体内平均値との比較では、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回っており、全国平均や長野県平均と比較しても高い値となっている。今後、広域連合によるごみ処理中間処理施設建設費用の償還が予定されており、数値の改善を継続するのは難しいが、臨時財政対策債分を除き「返すより多く借りない」方針を堅持しつつ、積極的に繰上償還を行い、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81945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01947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81945</xdr:rowOff>
    </xdr:from>
    <xdr:to>
      <xdr:col>77</xdr:col>
      <xdr:colOff>44450</xdr:colOff>
      <xdr:row>42</xdr:row>
      <xdr:rowOff>13909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1113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48381</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42</xdr:row>
      <xdr:rowOff>59872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地方債の発行に当たっては、借入額を償還元金以下に抑制する「返すより多く借りない」方針に基づき、地方債残高の減少に取り組んできたこと、また、経費削減により生じた決算剰余金を基金に積み立てたこと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数値なし」となっている。今後も、総合支所の建替や市営住宅の建設など大きな財政負担を伴う事業が予定されていることから、繰上償還の実施による地方債残高の更なる圧縮や基金の積み増し等を行い、将来負担比率の上昇の抑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65,292
667.93
48,929,882
47,781,256
935,343
21,203,521
30,571,426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から会計年度任用職員制度となり、これまで物件費及び扶助費としてきた非常勤職員の賃金が、報酬・手当となり人件費に分析されたことから、人件費が大きく増加することになった。処遇改善分も含まれているが、類似団体内平均値、全国平均や長野県平均と比較して高い値となっているため、住民サービスを低下させることなく、各種施策を充実させていくよう配慮しながら、会計年度任用職員も含めた適正な人員配置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6392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42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4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2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の減少となった。令和２年度から会計年度任用職員制度となり、これまで物件費及び扶助費としてきた非常勤職員の賃金が、報酬・手当となり人件費に分析されたことから、物件費が大きく減少することに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ポイント下回っており、全国平均及び長野県平均と比較しても低い値となっている。歳出削減の取組の成果とも言えるが、引き続き、業務の見直しを行うなどして抑制に努める。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15</xdr:row>
      <xdr:rowOff>153670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511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15</xdr:row>
      <xdr:rowOff>153670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123190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7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減少となった。これは一部を扶助費に分析していた非常勤職員の賃金が、会計年度任用職員制度によって人件費となったためである。類似団体内平均値及び全国平均は下回っているが、長野県平均と比較すると高い値となっている。高齢化率の上昇等により社会保障費は増加傾向にあるが、真に支援を必要とする市民に援助等が行き届くように取り組んで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xdr:rowOff>
    </xdr:from>
    <xdr:to>
      <xdr:col>24</xdr:col>
      <xdr:colOff>25400</xdr:colOff>
      <xdr:row>55</xdr:row>
      <xdr:rowOff>46990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633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46990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38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157480</xdr:rowOff>
    </xdr:from>
    <xdr:to>
      <xdr:col>15</xdr:col>
      <xdr:colOff>98425</xdr:colOff>
      <xdr:row>55</xdr:row>
      <xdr:rowOff>8890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54</xdr:row>
      <xdr:rowOff>157480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125730</xdr:rowOff>
    </xdr:from>
    <xdr:to>
      <xdr:col>24</xdr:col>
      <xdr:colOff>76200</xdr:colOff>
      <xdr:row>54</xdr:row>
      <xdr:rowOff>55880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142257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106680</xdr:rowOff>
    </xdr:from>
    <xdr:to>
      <xdr:col>11</xdr:col>
      <xdr:colOff>60325</xdr:colOff>
      <xdr:row>55</xdr:row>
      <xdr:rowOff>36830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47007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91440</xdr:rowOff>
    </xdr:from>
    <xdr:to>
      <xdr:col>6</xdr:col>
      <xdr:colOff>171450</xdr:colOff>
      <xdr:row>55</xdr:row>
      <xdr:rowOff>21590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31767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経常収支比率における「その他」の主な項目は、国民健康保険特別会計や介護保険特別会計などの他会計への繰出金である。前年度と比較して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ポイント下回っており、全国平均及び長野県平均と比較しても低い値となっている。今後も、独立採算と受益者負担の原則に基づき、各会計の経営の健全化を進め、一層の抑制に努める。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133350</xdr:rowOff>
    </xdr:from>
    <xdr:to>
      <xdr:col>82</xdr:col>
      <xdr:colOff>107950</xdr:colOff>
      <xdr:row>55</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63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120650</xdr:rowOff>
    </xdr:from>
    <xdr:to>
      <xdr:col>78</xdr:col>
      <xdr:colOff>69850</xdr:colOff>
      <xdr:row>55</xdr:row>
      <xdr:rowOff>133350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95250</xdr:rowOff>
    </xdr:from>
    <xdr:to>
      <xdr:col>73</xdr:col>
      <xdr:colOff>180975</xdr:colOff>
      <xdr:row>55</xdr:row>
      <xdr:rowOff>120650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95250</xdr:rowOff>
    </xdr:from>
    <xdr:to>
      <xdr:col>69</xdr:col>
      <xdr:colOff>92075</xdr:colOff>
      <xdr:row>55</xdr:row>
      <xdr:rowOff>133350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82550</xdr:rowOff>
    </xdr:from>
    <xdr:to>
      <xdr:col>78</xdr:col>
      <xdr:colOff>120650</xdr:colOff>
      <xdr:row>56</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69850</xdr:rowOff>
    </xdr:from>
    <xdr:to>
      <xdr:col>74</xdr:col>
      <xdr:colOff>31750</xdr:colOff>
      <xdr:row>56</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44450</xdr:rowOff>
    </xdr:from>
    <xdr:to>
      <xdr:col>69</xdr:col>
      <xdr:colOff>142875</xdr:colOff>
      <xdr:row>55</xdr:row>
      <xdr:rowOff>146050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156227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82550</xdr:rowOff>
    </xdr:from>
    <xdr:to>
      <xdr:col>65</xdr:col>
      <xdr:colOff>53975</xdr:colOff>
      <xdr:row>56</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22877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上回っており、全国平均及び長野県平均と比較しても高い値となっている。下水道事業への補助金や広域行政（ごみ処理、病院事業など）に係る負担金が多額なことが要因であり、当市の財政の大きな特徴となっている。今後も、企業会計や一部事務組合等と連携しながら、経常経費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28702</xdr:rowOff>
    </xdr:from>
    <xdr:to>
      <xdr:col>82</xdr:col>
      <xdr:colOff>107950</xdr:colOff>
      <xdr:row>39</xdr:row>
      <xdr:rowOff>37846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7152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37846</xdr:rowOff>
    </xdr:from>
    <xdr:to>
      <xdr:col>78</xdr:col>
      <xdr:colOff>69850</xdr:colOff>
      <xdr:row>39</xdr:row>
      <xdr:rowOff>65278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724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65278</xdr:rowOff>
    </xdr:from>
    <xdr:to>
      <xdr:col>73</xdr:col>
      <xdr:colOff>180975</xdr:colOff>
      <xdr:row>39</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7518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88138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7335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149352</xdr:rowOff>
    </xdr:from>
    <xdr:to>
      <xdr:col>82</xdr:col>
      <xdr:colOff>158750</xdr:colOff>
      <xdr:row>39</xdr:row>
      <xdr:rowOff>79502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121429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158496</xdr:rowOff>
    </xdr:from>
    <xdr:to>
      <xdr:col>78</xdr:col>
      <xdr:colOff>120650</xdr:colOff>
      <xdr:row>39</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73423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xdr:rowOff>
    </xdr:from>
    <xdr:to>
      <xdr:col>74</xdr:col>
      <xdr:colOff>31750</xdr:colOff>
      <xdr:row>39</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100855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37338</xdr:rowOff>
    </xdr:from>
    <xdr:to>
      <xdr:col>69</xdr:col>
      <xdr:colOff>142875</xdr:colOff>
      <xdr:row>39</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財政健全化の取組として、「返すより多く借りない」方針を徹底し、計画的に地方債残高を減少させてきたことなどから、公債費は着実に減小しており、前年度と比較して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ポイントの減少となった。類似団体内平均値との比較では、</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下回っているが、全国平均及び長野県平均と比較すると高い値となっている。今後も、事業の「選択と集中」を徹底するとともに、臨時財政対策債分を除き「返すより多く借りない」方針を堅持し、公債費上昇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30662</xdr:rowOff>
    </xdr:from>
    <xdr:to>
      <xdr:col>24</xdr:col>
      <xdr:colOff>25400</xdr:colOff>
      <xdr:row>77</xdr:row>
      <xdr:rowOff>50256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323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50256</xdr:rowOff>
    </xdr:from>
    <xdr:to>
      <xdr:col>19</xdr:col>
      <xdr:colOff>187325</xdr:colOff>
      <xdr:row>77</xdr:row>
      <xdr:rowOff>95976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51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95976</xdr:rowOff>
    </xdr:from>
    <xdr:to>
      <xdr:col>15</xdr:col>
      <xdr:colOff>98425</xdr:colOff>
      <xdr:row>77</xdr:row>
      <xdr:rowOff>102507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976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102507</xdr:rowOff>
    </xdr:from>
    <xdr:to>
      <xdr:col>11</xdr:col>
      <xdr:colOff>9525</xdr:colOff>
      <xdr:row>77</xdr:row>
      <xdr:rowOff>154758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041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151312</xdr:rowOff>
    </xdr:from>
    <xdr:to>
      <xdr:col>24</xdr:col>
      <xdr:colOff>76200</xdr:colOff>
      <xdr:row>77</xdr:row>
      <xdr:rowOff>81462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167839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170906</xdr:rowOff>
    </xdr:from>
    <xdr:to>
      <xdr:col>20</xdr:col>
      <xdr:colOff>38100</xdr:colOff>
      <xdr:row>77</xdr:row>
      <xdr:rowOff>101056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111233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6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45176</xdr:rowOff>
    </xdr:from>
    <xdr:to>
      <xdr:col>15</xdr:col>
      <xdr:colOff>149225</xdr:colOff>
      <xdr:row>77</xdr:row>
      <xdr:rowOff>146776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156953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51707</xdr:rowOff>
    </xdr:from>
    <xdr:to>
      <xdr:col>11</xdr:col>
      <xdr:colOff>60325</xdr:colOff>
      <xdr:row>77</xdr:row>
      <xdr:rowOff>153307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163484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103958</xdr:rowOff>
    </xdr:from>
    <xdr:to>
      <xdr:col>6</xdr:col>
      <xdr:colOff>171450</xdr:colOff>
      <xdr:row>78</xdr:row>
      <xdr:rowOff>34108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18885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加となった。ほぼ類似団体内平均値で全国平均は下回っているが、長野県平均と比較すると高い値となっている。「公債費以外」で数値が大きいのは、人件費と補助費等であるが、特に補助費等の影響が大きい。下水道事業会計への補助金や広域行政（ごみ処理、病院事業など）に係る負担金が多額であるため、企業会計や一部事務組合等と連携しながら、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76</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08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50800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951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138430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138430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28378</xdr:rowOff>
    </xdr:from>
    <xdr:to>
      <xdr:col>29</xdr:col>
      <xdr:colOff>127000</xdr:colOff>
      <xdr:row>17</xdr:row>
      <xdr:rowOff>37165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19203"/>
          <a:ext cx="647700" cy="180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37165</xdr:rowOff>
    </xdr:from>
    <xdr:to>
      <xdr:col>26</xdr:col>
      <xdr:colOff>50800</xdr:colOff>
      <xdr:row>17</xdr:row>
      <xdr:rowOff>45852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99440"/>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45852</xdr:rowOff>
    </xdr:from>
    <xdr:to>
      <xdr:col>22</xdr:col>
      <xdr:colOff>114300</xdr:colOff>
      <xdr:row>17</xdr:row>
      <xdr:rowOff>48409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08127"/>
          <a:ext cx="698500" cy="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48409</xdr:rowOff>
    </xdr:from>
    <xdr:to>
      <xdr:col>18</xdr:col>
      <xdr:colOff>177800</xdr:colOff>
      <xdr:row>17</xdr:row>
      <xdr:rowOff>52381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10684"/>
          <a:ext cx="698500" cy="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149028</xdr:rowOff>
    </xdr:from>
    <xdr:to>
      <xdr:col>29</xdr:col>
      <xdr:colOff>177800</xdr:colOff>
      <xdr:row>16</xdr:row>
      <xdr:rowOff>79178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6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165555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1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157815</xdr:rowOff>
    </xdr:from>
    <xdr:to>
      <xdr:col>26</xdr:col>
      <xdr:colOff>101600</xdr:colOff>
      <xdr:row>17</xdr:row>
      <xdr:rowOff>87965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4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98142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17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166502</xdr:rowOff>
    </xdr:from>
    <xdr:to>
      <xdr:col>22</xdr:col>
      <xdr:colOff>165100</xdr:colOff>
      <xdr:row>17</xdr:row>
      <xdr:rowOff>96652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5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106829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72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169059</xdr:rowOff>
    </xdr:from>
    <xdr:to>
      <xdr:col>19</xdr:col>
      <xdr:colOff>38100</xdr:colOff>
      <xdr:row>17</xdr:row>
      <xdr:rowOff>99209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59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109386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72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1581</xdr:rowOff>
    </xdr:from>
    <xdr:to>
      <xdr:col>15</xdr:col>
      <xdr:colOff>101600</xdr:colOff>
      <xdr:row>17</xdr:row>
      <xdr:rowOff>103181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6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113358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3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79451</xdr:rowOff>
    </xdr:from>
    <xdr:to>
      <xdr:col>29</xdr:col>
      <xdr:colOff>127000</xdr:colOff>
      <xdr:row>36</xdr:row>
      <xdr:rowOff>89575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032701"/>
          <a:ext cx="6477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280717</xdr:rowOff>
    </xdr:from>
    <xdr:to>
      <xdr:col>26</xdr:col>
      <xdr:colOff>50800</xdr:colOff>
      <xdr:row>36</xdr:row>
      <xdr:rowOff>79451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891067"/>
          <a:ext cx="698500" cy="141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271965</xdr:rowOff>
    </xdr:from>
    <xdr:to>
      <xdr:col>22</xdr:col>
      <xdr:colOff>114300</xdr:colOff>
      <xdr:row>35</xdr:row>
      <xdr:rowOff>280717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882315"/>
          <a:ext cx="698500" cy="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234410</xdr:rowOff>
    </xdr:from>
    <xdr:to>
      <xdr:col>18</xdr:col>
      <xdr:colOff>177800</xdr:colOff>
      <xdr:row>35</xdr:row>
      <xdr:rowOff>271965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844760"/>
          <a:ext cx="698500" cy="37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38775</xdr:rowOff>
    </xdr:from>
    <xdr:to>
      <xdr:col>29</xdr:col>
      <xdr:colOff>177800</xdr:colOff>
      <xdr:row>36</xdr:row>
      <xdr:rowOff>140375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92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10852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6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28651</xdr:rowOff>
    </xdr:from>
    <xdr:to>
      <xdr:col>26</xdr:col>
      <xdr:colOff>101600</xdr:colOff>
      <xdr:row>36</xdr:row>
      <xdr:rowOff>130251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8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115028</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68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229917</xdr:rowOff>
    </xdr:from>
    <xdr:to>
      <xdr:col>22</xdr:col>
      <xdr:colOff>165100</xdr:colOff>
      <xdr:row>35</xdr:row>
      <xdr:rowOff>331517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40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341694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0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221165</xdr:rowOff>
    </xdr:from>
    <xdr:to>
      <xdr:col>19</xdr:col>
      <xdr:colOff>38100</xdr:colOff>
      <xdr:row>35</xdr:row>
      <xdr:rowOff>322765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3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332942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6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183610</xdr:rowOff>
    </xdr:from>
    <xdr:to>
      <xdr:col>15</xdr:col>
      <xdr:colOff>101600</xdr:colOff>
      <xdr:row>35</xdr:row>
      <xdr:rowOff>285210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93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295387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5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65,292
667.93
48,929,882
47,781,256
935,343
21,203,521
30,571,426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37816</xdr:rowOff>
    </xdr:from>
    <xdr:to>
      <xdr:col>24</xdr:col>
      <xdr:colOff>63500</xdr:colOff>
      <xdr:row>37</xdr:row>
      <xdr:rowOff>89122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38566"/>
          <a:ext cx="838200" cy="39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89122</xdr:rowOff>
    </xdr:from>
    <xdr:to>
      <xdr:col>19</xdr:col>
      <xdr:colOff>177800</xdr:colOff>
      <xdr:row>37</xdr:row>
      <xdr:rowOff>99881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32772"/>
          <a:ext cx="8890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75121</xdr:rowOff>
    </xdr:from>
    <xdr:to>
      <xdr:col>15</xdr:col>
      <xdr:colOff>50800</xdr:colOff>
      <xdr:row>37</xdr:row>
      <xdr:rowOff>99881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418771"/>
          <a:ext cx="889000" cy="2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75121</xdr:rowOff>
    </xdr:from>
    <xdr:to>
      <xdr:col>10</xdr:col>
      <xdr:colOff>114300</xdr:colOff>
      <xdr:row>37</xdr:row>
      <xdr:rowOff>78092</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18771"/>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158466</xdr:rowOff>
    </xdr:from>
    <xdr:to>
      <xdr:col>24</xdr:col>
      <xdr:colOff>114300</xdr:colOff>
      <xdr:row>35</xdr:row>
      <xdr:rowOff>88616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8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9893</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38322</xdr:rowOff>
    </xdr:from>
    <xdr:to>
      <xdr:col>20</xdr:col>
      <xdr:colOff>38100</xdr:colOff>
      <xdr:row>37</xdr:row>
      <xdr:rowOff>139922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131049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7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49081</xdr:rowOff>
    </xdr:from>
    <xdr:to>
      <xdr:col>15</xdr:col>
      <xdr:colOff>101600</xdr:colOff>
      <xdr:row>37</xdr:row>
      <xdr:rowOff>150681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9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141808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24321</xdr:rowOff>
    </xdr:from>
    <xdr:to>
      <xdr:col>10</xdr:col>
      <xdr:colOff>165100</xdr:colOff>
      <xdr:row>37</xdr:row>
      <xdr:rowOff>125921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117048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6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27292</xdr:rowOff>
    </xdr:from>
    <xdr:to>
      <xdr:col>6</xdr:col>
      <xdr:colOff>38100</xdr:colOff>
      <xdr:row>37</xdr:row>
      <xdr:rowOff>128892</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120019</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122555</xdr:rowOff>
    </xdr:from>
    <xdr:to>
      <xdr:col>24</xdr:col>
      <xdr:colOff>63500</xdr:colOff>
      <xdr:row>56</xdr:row>
      <xdr:rowOff>155522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552305"/>
          <a:ext cx="838200" cy="20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155522</xdr:rowOff>
    </xdr:from>
    <xdr:to>
      <xdr:col>19</xdr:col>
      <xdr:colOff>177800</xdr:colOff>
      <xdr:row>57</xdr:row>
      <xdr:rowOff>146901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756722"/>
          <a:ext cx="889000" cy="16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146901</xdr:rowOff>
    </xdr:from>
    <xdr:to>
      <xdr:col>15</xdr:col>
      <xdr:colOff>50800</xdr:colOff>
      <xdr:row>57</xdr:row>
      <xdr:rowOff>157792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19551"/>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90175</xdr:rowOff>
    </xdr:from>
    <xdr:to>
      <xdr:col>10</xdr:col>
      <xdr:colOff>114300</xdr:colOff>
      <xdr:row>57</xdr:row>
      <xdr:rowOff>157792</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862825"/>
          <a:ext cx="889000" cy="6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71755</xdr:rowOff>
    </xdr:from>
    <xdr:to>
      <xdr:col>24</xdr:col>
      <xdr:colOff>114300</xdr:colOff>
      <xdr:row>56</xdr:row>
      <xdr:rowOff>1905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94632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35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104722</xdr:rowOff>
    </xdr:from>
    <xdr:to>
      <xdr:col>20</xdr:col>
      <xdr:colOff>38100</xdr:colOff>
      <xdr:row>57</xdr:row>
      <xdr:rowOff>34872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25999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79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96101</xdr:rowOff>
    </xdr:from>
    <xdr:to>
      <xdr:col>15</xdr:col>
      <xdr:colOff>101600</xdr:colOff>
      <xdr:row>58</xdr:row>
      <xdr:rowOff>26251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17378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106992</xdr:rowOff>
    </xdr:from>
    <xdr:to>
      <xdr:col>10</xdr:col>
      <xdr:colOff>165100</xdr:colOff>
      <xdr:row>58</xdr:row>
      <xdr:rowOff>37142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28269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39375</xdr:rowOff>
    </xdr:from>
    <xdr:to>
      <xdr:col>6</xdr:col>
      <xdr:colOff>38100</xdr:colOff>
      <xdr:row>57</xdr:row>
      <xdr:rowOff>140975</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157502</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5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89103</xdr:rowOff>
    </xdr:from>
    <xdr:to>
      <xdr:col>24</xdr:col>
      <xdr:colOff>63500</xdr:colOff>
      <xdr:row>78</xdr:row>
      <xdr:rowOff>94247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462203"/>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80987</xdr:rowOff>
    </xdr:from>
    <xdr:to>
      <xdr:col>19</xdr:col>
      <xdr:colOff>177800</xdr:colOff>
      <xdr:row>78</xdr:row>
      <xdr:rowOff>94247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454087"/>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80341</xdr:rowOff>
    </xdr:from>
    <xdr:to>
      <xdr:col>15</xdr:col>
      <xdr:colOff>50800</xdr:colOff>
      <xdr:row>78</xdr:row>
      <xdr:rowOff>80987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453441"/>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80341</xdr:rowOff>
    </xdr:from>
    <xdr:to>
      <xdr:col>10</xdr:col>
      <xdr:colOff>114300</xdr:colOff>
      <xdr:row>78</xdr:row>
      <xdr:rowOff>86627</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45344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38303</xdr:rowOff>
    </xdr:from>
    <xdr:to>
      <xdr:col>24</xdr:col>
      <xdr:colOff>114300</xdr:colOff>
      <xdr:row>78</xdr:row>
      <xdr:rowOff>139903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124680</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2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43447</xdr:rowOff>
    </xdr:from>
    <xdr:to>
      <xdr:col>20</xdr:col>
      <xdr:colOff>38100</xdr:colOff>
      <xdr:row>78</xdr:row>
      <xdr:rowOff>145047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136174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0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30187</xdr:rowOff>
    </xdr:from>
    <xdr:to>
      <xdr:col>15</xdr:col>
      <xdr:colOff>101600</xdr:colOff>
      <xdr:row>78</xdr:row>
      <xdr:rowOff>131787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122914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9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29541</xdr:rowOff>
    </xdr:from>
    <xdr:to>
      <xdr:col>10</xdr:col>
      <xdr:colOff>165100</xdr:colOff>
      <xdr:row>78</xdr:row>
      <xdr:rowOff>131141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122268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4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35827</xdr:rowOff>
    </xdr:from>
    <xdr:to>
      <xdr:col>6</xdr:col>
      <xdr:colOff>38100</xdr:colOff>
      <xdr:row>78</xdr:row>
      <xdr:rowOff>137427</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128554</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24816</xdr:rowOff>
    </xdr:from>
    <xdr:to>
      <xdr:col>24</xdr:col>
      <xdr:colOff>63500</xdr:colOff>
      <xdr:row>98</xdr:row>
      <xdr:rowOff>65633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826916"/>
          <a:ext cx="838200" cy="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24816</xdr:rowOff>
    </xdr:from>
    <xdr:to>
      <xdr:col>19</xdr:col>
      <xdr:colOff>177800</xdr:colOff>
      <xdr:row>98</xdr:row>
      <xdr:rowOff>69596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26916"/>
          <a:ext cx="889000" cy="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69596</xdr:rowOff>
    </xdr:from>
    <xdr:to>
      <xdr:col>15</xdr:col>
      <xdr:colOff>50800</xdr:colOff>
      <xdr:row>98</xdr:row>
      <xdr:rowOff>71665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71696"/>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71665</xdr:rowOff>
    </xdr:from>
    <xdr:to>
      <xdr:col>10</xdr:col>
      <xdr:colOff>114300</xdr:colOff>
      <xdr:row>98</xdr:row>
      <xdr:rowOff>75349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73765"/>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14833</xdr:rowOff>
    </xdr:from>
    <xdr:to>
      <xdr:col>24</xdr:col>
      <xdr:colOff>114300</xdr:colOff>
      <xdr:row>98</xdr:row>
      <xdr:rowOff>116433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8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164710</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7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145466</xdr:rowOff>
    </xdr:from>
    <xdr:to>
      <xdr:col>20</xdr:col>
      <xdr:colOff>38100</xdr:colOff>
      <xdr:row>98</xdr:row>
      <xdr:rowOff>75616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66743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6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18796</xdr:rowOff>
    </xdr:from>
    <xdr:to>
      <xdr:col>15</xdr:col>
      <xdr:colOff>101600</xdr:colOff>
      <xdr:row>98</xdr:row>
      <xdr:rowOff>120396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111523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1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20865</xdr:rowOff>
    </xdr:from>
    <xdr:to>
      <xdr:col>10</xdr:col>
      <xdr:colOff>165100</xdr:colOff>
      <xdr:row>98</xdr:row>
      <xdr:rowOff>122465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113592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24549</xdr:rowOff>
    </xdr:from>
    <xdr:to>
      <xdr:col>6</xdr:col>
      <xdr:colOff>38100</xdr:colOff>
      <xdr:row>98</xdr:row>
      <xdr:rowOff>126149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117276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1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83963</xdr:rowOff>
    </xdr:from>
    <xdr:to>
      <xdr:col>55</xdr:col>
      <xdr:colOff>0</xdr:colOff>
      <xdr:row>36</xdr:row>
      <xdr:rowOff>80451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41813"/>
          <a:ext cx="838200" cy="5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78376</xdr:rowOff>
    </xdr:from>
    <xdr:to>
      <xdr:col>50</xdr:col>
      <xdr:colOff>114300</xdr:colOff>
      <xdr:row>36</xdr:row>
      <xdr:rowOff>80451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250576"/>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67421</xdr:rowOff>
    </xdr:from>
    <xdr:to>
      <xdr:col>45</xdr:col>
      <xdr:colOff>177800</xdr:colOff>
      <xdr:row>36</xdr:row>
      <xdr:rowOff>78376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39621"/>
          <a:ext cx="8890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78723</xdr:rowOff>
    </xdr:from>
    <xdr:to>
      <xdr:col>41</xdr:col>
      <xdr:colOff>50800</xdr:colOff>
      <xdr:row>36</xdr:row>
      <xdr:rowOff>67421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79473"/>
          <a:ext cx="889000" cy="1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33163</xdr:rowOff>
    </xdr:from>
    <xdr:to>
      <xdr:col>55</xdr:col>
      <xdr:colOff>50800</xdr:colOff>
      <xdr:row>33</xdr:row>
      <xdr:rowOff>134763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9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56040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4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29651</xdr:rowOff>
    </xdr:from>
    <xdr:to>
      <xdr:col>50</xdr:col>
      <xdr:colOff>165100</xdr:colOff>
      <xdr:row>36</xdr:row>
      <xdr:rowOff>131251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147778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7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27576</xdr:rowOff>
    </xdr:from>
    <xdr:to>
      <xdr:col>46</xdr:col>
      <xdr:colOff>38100</xdr:colOff>
      <xdr:row>36</xdr:row>
      <xdr:rowOff>129176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145703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16621</xdr:rowOff>
    </xdr:from>
    <xdr:to>
      <xdr:col>41</xdr:col>
      <xdr:colOff>101600</xdr:colOff>
      <xdr:row>36</xdr:row>
      <xdr:rowOff>118221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134748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6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27923</xdr:rowOff>
    </xdr:from>
    <xdr:to>
      <xdr:col>36</xdr:col>
      <xdr:colOff>165100</xdr:colOff>
      <xdr:row>35</xdr:row>
      <xdr:rowOff>129523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146050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80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57893</xdr:rowOff>
    </xdr:from>
    <xdr:to>
      <xdr:col>55</xdr:col>
      <xdr:colOff>0</xdr:colOff>
      <xdr:row>56</xdr:row>
      <xdr:rowOff>104573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59093"/>
          <a:ext cx="8382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104573</xdr:rowOff>
    </xdr:from>
    <xdr:to>
      <xdr:col>50</xdr:col>
      <xdr:colOff>114300</xdr:colOff>
      <xdr:row>57</xdr:row>
      <xdr:rowOff>1150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05773"/>
          <a:ext cx="8890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156918</xdr:rowOff>
    </xdr:from>
    <xdr:to>
      <xdr:col>45</xdr:col>
      <xdr:colOff>177800</xdr:colOff>
      <xdr:row>57</xdr:row>
      <xdr:rowOff>1150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58118"/>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156918</xdr:rowOff>
    </xdr:from>
    <xdr:to>
      <xdr:col>41</xdr:col>
      <xdr:colOff>50800</xdr:colOff>
      <xdr:row>57</xdr:row>
      <xdr:rowOff>41356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58118"/>
          <a:ext cx="889000" cy="5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7093</xdr:rowOff>
    </xdr:from>
    <xdr:to>
      <xdr:col>55</xdr:col>
      <xdr:colOff>50800</xdr:colOff>
      <xdr:row>56</xdr:row>
      <xdr:rowOff>108693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29970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5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53773</xdr:rowOff>
    </xdr:from>
    <xdr:to>
      <xdr:col>50</xdr:col>
      <xdr:colOff>165100</xdr:colOff>
      <xdr:row>56</xdr:row>
      <xdr:rowOff>155373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121800</xdr:rowOff>
    </xdr:from>
    <xdr:to>
      <xdr:col>46</xdr:col>
      <xdr:colOff>38100</xdr:colOff>
      <xdr:row>57</xdr:row>
      <xdr:rowOff>51950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43077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1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106118</xdr:rowOff>
    </xdr:from>
    <xdr:to>
      <xdr:col>41</xdr:col>
      <xdr:colOff>101600</xdr:colOff>
      <xdr:row>57</xdr:row>
      <xdr:rowOff>36268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52795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8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162006</xdr:rowOff>
    </xdr:from>
    <xdr:to>
      <xdr:col>36</xdr:col>
      <xdr:colOff>165100</xdr:colOff>
      <xdr:row>57</xdr:row>
      <xdr:rowOff>92156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83283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5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48732</xdr:rowOff>
    </xdr:from>
    <xdr:to>
      <xdr:col>55</xdr:col>
      <xdr:colOff>0</xdr:colOff>
      <xdr:row>78</xdr:row>
      <xdr:rowOff>53274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250382"/>
          <a:ext cx="838200" cy="17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53274</xdr:rowOff>
    </xdr:from>
    <xdr:to>
      <xdr:col>50</xdr:col>
      <xdr:colOff>114300</xdr:colOff>
      <xdr:row>78</xdr:row>
      <xdr:rowOff>103482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26374"/>
          <a:ext cx="889000" cy="5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103482</xdr:rowOff>
    </xdr:from>
    <xdr:to>
      <xdr:col>45</xdr:col>
      <xdr:colOff>177800</xdr:colOff>
      <xdr:row>78</xdr:row>
      <xdr:rowOff>113898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76582"/>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106211</xdr:rowOff>
    </xdr:from>
    <xdr:to>
      <xdr:col>41</xdr:col>
      <xdr:colOff>50800</xdr:colOff>
      <xdr:row>78</xdr:row>
      <xdr:rowOff>113898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79311"/>
          <a:ext cx="889000" cy="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169382</xdr:rowOff>
    </xdr:from>
    <xdr:to>
      <xdr:col>55</xdr:col>
      <xdr:colOff>50800</xdr:colOff>
      <xdr:row>77</xdr:row>
      <xdr:rowOff>99532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20809</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5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2474</xdr:rowOff>
    </xdr:from>
    <xdr:to>
      <xdr:col>50</xdr:col>
      <xdr:colOff>165100</xdr:colOff>
      <xdr:row>78</xdr:row>
      <xdr:rowOff>104074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120601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52682</xdr:rowOff>
    </xdr:from>
    <xdr:to>
      <xdr:col>46</xdr:col>
      <xdr:colOff>38100</xdr:colOff>
      <xdr:row>78</xdr:row>
      <xdr:rowOff>154282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145409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63098</xdr:rowOff>
    </xdr:from>
    <xdr:to>
      <xdr:col>41</xdr:col>
      <xdr:colOff>101600</xdr:colOff>
      <xdr:row>78</xdr:row>
      <xdr:rowOff>164698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155825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2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55411</xdr:rowOff>
    </xdr:from>
    <xdr:to>
      <xdr:col>36</xdr:col>
      <xdr:colOff>165100</xdr:colOff>
      <xdr:row>78</xdr:row>
      <xdr:rowOff>157011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148138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2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38168</xdr:rowOff>
    </xdr:from>
    <xdr:to>
      <xdr:col>55</xdr:col>
      <xdr:colOff>0</xdr:colOff>
      <xdr:row>96</xdr:row>
      <xdr:rowOff>17611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325918"/>
          <a:ext cx="838200" cy="15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38168</xdr:rowOff>
    </xdr:from>
    <xdr:to>
      <xdr:col>50</xdr:col>
      <xdr:colOff>114300</xdr:colOff>
      <xdr:row>96</xdr:row>
      <xdr:rowOff>104577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25918"/>
          <a:ext cx="889000" cy="2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85604</xdr:rowOff>
    </xdr:from>
    <xdr:to>
      <xdr:col>45</xdr:col>
      <xdr:colOff>177800</xdr:colOff>
      <xdr:row>96</xdr:row>
      <xdr:rowOff>104577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544804"/>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85604</xdr:rowOff>
    </xdr:from>
    <xdr:to>
      <xdr:col>41</xdr:col>
      <xdr:colOff>50800</xdr:colOff>
      <xdr:row>96</xdr:row>
      <xdr:rowOff>94340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44804"/>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138261</xdr:rowOff>
    </xdr:from>
    <xdr:to>
      <xdr:col>55</xdr:col>
      <xdr:colOff>50800</xdr:colOff>
      <xdr:row>96</xdr:row>
      <xdr:rowOff>68411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2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116688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158818</xdr:rowOff>
    </xdr:from>
    <xdr:to>
      <xdr:col>50</xdr:col>
      <xdr:colOff>165100</xdr:colOff>
      <xdr:row>95</xdr:row>
      <xdr:rowOff>88968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2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105495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5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53777</xdr:rowOff>
    </xdr:from>
    <xdr:to>
      <xdr:col>46</xdr:col>
      <xdr:colOff>38100</xdr:colOff>
      <xdr:row>96</xdr:row>
      <xdr:rowOff>155377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1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146504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34804</xdr:rowOff>
    </xdr:from>
    <xdr:to>
      <xdr:col>41</xdr:col>
      <xdr:colOff>101600</xdr:colOff>
      <xdr:row>96</xdr:row>
      <xdr:rowOff>136404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127531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5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43540</xdr:rowOff>
    </xdr:from>
    <xdr:to>
      <xdr:col>36</xdr:col>
      <xdr:colOff>165100</xdr:colOff>
      <xdr:row>96</xdr:row>
      <xdr:rowOff>145140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136267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5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170104</xdr:rowOff>
    </xdr:from>
    <xdr:to>
      <xdr:col>85</xdr:col>
      <xdr:colOff>127000</xdr:colOff>
      <xdr:row>39</xdr:row>
      <xdr:rowOff>20320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85204"/>
          <a:ext cx="8382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20320</xdr:rowOff>
    </xdr:from>
    <xdr:to>
      <xdr:col>81</xdr:col>
      <xdr:colOff>50800</xdr:colOff>
      <xdr:row>39</xdr:row>
      <xdr:rowOff>30175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06870"/>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30175</xdr:rowOff>
    </xdr:from>
    <xdr:to>
      <xdr:col>76</xdr:col>
      <xdr:colOff>114300</xdr:colOff>
      <xdr:row>39</xdr:row>
      <xdr:rowOff>38926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16725"/>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38926</xdr:rowOff>
    </xdr:from>
    <xdr:to>
      <xdr:col>71</xdr:col>
      <xdr:colOff>177800</xdr:colOff>
      <xdr:row>39</xdr:row>
      <xdr:rowOff>43117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2547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119304</xdr:rowOff>
    </xdr:from>
    <xdr:to>
      <xdr:col>85</xdr:col>
      <xdr:colOff>177800</xdr:colOff>
      <xdr:row>39</xdr:row>
      <xdr:rowOff>49454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44582</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5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140970</xdr:rowOff>
    </xdr:from>
    <xdr:to>
      <xdr:col>81</xdr:col>
      <xdr:colOff>101600</xdr:colOff>
      <xdr:row>39</xdr:row>
      <xdr:rowOff>71120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62247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4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150825</xdr:rowOff>
    </xdr:from>
    <xdr:to>
      <xdr:col>76</xdr:col>
      <xdr:colOff>165100</xdr:colOff>
      <xdr:row>39</xdr:row>
      <xdr:rowOff>80975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72102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75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159576</xdr:rowOff>
    </xdr:from>
    <xdr:to>
      <xdr:col>72</xdr:col>
      <xdr:colOff>38100</xdr:colOff>
      <xdr:row>39</xdr:row>
      <xdr:rowOff>89726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80853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163767</xdr:rowOff>
    </xdr:from>
    <xdr:to>
      <xdr:col>67</xdr:col>
      <xdr:colOff>101600</xdr:colOff>
      <xdr:row>39</xdr:row>
      <xdr:rowOff>93917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85044</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7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128194</xdr:rowOff>
    </xdr:from>
    <xdr:to>
      <xdr:col>85</xdr:col>
      <xdr:colOff>127000</xdr:colOff>
      <xdr:row>75</xdr:row>
      <xdr:rowOff>2463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81549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146177</xdr:rowOff>
    </xdr:from>
    <xdr:to>
      <xdr:col>81</xdr:col>
      <xdr:colOff>50800</xdr:colOff>
      <xdr:row>75</xdr:row>
      <xdr:rowOff>2463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833477"/>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146177</xdr:rowOff>
    </xdr:from>
    <xdr:to>
      <xdr:col>76</xdr:col>
      <xdr:colOff>114300</xdr:colOff>
      <xdr:row>75</xdr:row>
      <xdr:rowOff>27165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833477"/>
          <a:ext cx="889000" cy="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8624</xdr:rowOff>
    </xdr:from>
    <xdr:to>
      <xdr:col>71</xdr:col>
      <xdr:colOff>177800</xdr:colOff>
      <xdr:row>75</xdr:row>
      <xdr:rowOff>27165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695924"/>
          <a:ext cx="889000" cy="18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77394</xdr:rowOff>
    </xdr:from>
    <xdr:to>
      <xdr:col>85</xdr:col>
      <xdr:colOff>177800</xdr:colOff>
      <xdr:row>75</xdr:row>
      <xdr:rowOff>7544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100271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61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123113</xdr:rowOff>
    </xdr:from>
    <xdr:to>
      <xdr:col>81</xdr:col>
      <xdr:colOff>101600</xdr:colOff>
      <xdr:row>75</xdr:row>
      <xdr:rowOff>53263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1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69790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5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95377</xdr:rowOff>
    </xdr:from>
    <xdr:to>
      <xdr:col>76</xdr:col>
      <xdr:colOff>165100</xdr:colOff>
      <xdr:row>75</xdr:row>
      <xdr:rowOff>25527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42054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5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147815</xdr:rowOff>
    </xdr:from>
    <xdr:to>
      <xdr:col>72</xdr:col>
      <xdr:colOff>38100</xdr:colOff>
      <xdr:row>75</xdr:row>
      <xdr:rowOff>77965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94492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6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129274</xdr:rowOff>
    </xdr:from>
    <xdr:to>
      <xdr:col>67</xdr:col>
      <xdr:colOff>101600</xdr:colOff>
      <xdr:row>74</xdr:row>
      <xdr:rowOff>59424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6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75951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4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126505</xdr:rowOff>
    </xdr:from>
    <xdr:to>
      <xdr:col>85</xdr:col>
      <xdr:colOff>126364</xdr:colOff>
      <xdr:row>99</xdr:row>
      <xdr:rowOff>40615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6242805"/>
          <a:ext cx="1269" cy="77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44442</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40615</xdr:rowOff>
    </xdr:from>
    <xdr:to>
      <xdr:col>86</xdr:col>
      <xdr:colOff>25400</xdr:colOff>
      <xdr:row>99</xdr:row>
      <xdr:rowOff>40615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73182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601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126505</xdr:rowOff>
    </xdr:from>
    <xdr:to>
      <xdr:col>86</xdr:col>
      <xdr:colOff>25400</xdr:colOff>
      <xdr:row>94</xdr:row>
      <xdr:rowOff>126505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24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45923</xdr:rowOff>
    </xdr:from>
    <xdr:to>
      <xdr:col>85</xdr:col>
      <xdr:colOff>127000</xdr:colOff>
      <xdr:row>97</xdr:row>
      <xdr:rowOff>58141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333673"/>
          <a:ext cx="838200" cy="3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114000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4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135573</xdr:rowOff>
    </xdr:from>
    <xdr:to>
      <xdr:col>85</xdr:col>
      <xdr:colOff>177800</xdr:colOff>
      <xdr:row>98</xdr:row>
      <xdr:rowOff>65723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58141</xdr:rowOff>
    </xdr:from>
    <xdr:to>
      <xdr:col>81</xdr:col>
      <xdr:colOff>50800</xdr:colOff>
      <xdr:row>97</xdr:row>
      <xdr:rowOff>144754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88791"/>
          <a:ext cx="889000" cy="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151905</xdr:rowOff>
    </xdr:from>
    <xdr:to>
      <xdr:col>81</xdr:col>
      <xdr:colOff>101600</xdr:colOff>
      <xdr:row>98</xdr:row>
      <xdr:rowOff>82055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73182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122492</xdr:rowOff>
    </xdr:from>
    <xdr:to>
      <xdr:col>76</xdr:col>
      <xdr:colOff>114300</xdr:colOff>
      <xdr:row>97</xdr:row>
      <xdr:rowOff>144754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238792"/>
          <a:ext cx="889000" cy="5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147841</xdr:rowOff>
    </xdr:from>
    <xdr:to>
      <xdr:col>76</xdr:col>
      <xdr:colOff>165100</xdr:colOff>
      <xdr:row>98</xdr:row>
      <xdr:rowOff>77991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69118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101473</xdr:rowOff>
    </xdr:from>
    <xdr:to>
      <xdr:col>71</xdr:col>
      <xdr:colOff>177800</xdr:colOff>
      <xdr:row>94</xdr:row>
      <xdr:rowOff>122492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5531973"/>
          <a:ext cx="889000" cy="70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128042</xdr:rowOff>
    </xdr:from>
    <xdr:to>
      <xdr:col>72</xdr:col>
      <xdr:colOff>38100</xdr:colOff>
      <xdr:row>98</xdr:row>
      <xdr:rowOff>58192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49319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142342</xdr:rowOff>
    </xdr:from>
    <xdr:to>
      <xdr:col>67</xdr:col>
      <xdr:colOff>101600</xdr:colOff>
      <xdr:row>98</xdr:row>
      <xdr:rowOff>72492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63619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8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166573</xdr:rowOff>
    </xdr:from>
    <xdr:to>
      <xdr:col>85</xdr:col>
      <xdr:colOff>177800</xdr:colOff>
      <xdr:row>95</xdr:row>
      <xdr:rowOff>96723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2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81500</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19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7341</xdr:rowOff>
    </xdr:from>
    <xdr:to>
      <xdr:col>81</xdr:col>
      <xdr:colOff>101600</xdr:colOff>
      <xdr:row>97</xdr:row>
      <xdr:rowOff>108941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125468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93954</xdr:rowOff>
    </xdr:from>
    <xdr:to>
      <xdr:col>76</xdr:col>
      <xdr:colOff>165100</xdr:colOff>
      <xdr:row>98</xdr:row>
      <xdr:rowOff>24104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40631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4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71692</xdr:rowOff>
    </xdr:from>
    <xdr:to>
      <xdr:col>72</xdr:col>
      <xdr:colOff>38100</xdr:colOff>
      <xdr:row>95</xdr:row>
      <xdr:rowOff>1842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1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18369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59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50673</xdr:rowOff>
    </xdr:from>
    <xdr:to>
      <xdr:col>67</xdr:col>
      <xdr:colOff>101600</xdr:colOff>
      <xdr:row>90</xdr:row>
      <xdr:rowOff>152273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54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168800</xdr:rowOff>
    </xdr:from>
    <xdr:ext cx="59901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14795" y="1525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38522</xdr:rowOff>
    </xdr:from>
    <xdr:to>
      <xdr:col>116</xdr:col>
      <xdr:colOff>63500</xdr:colOff>
      <xdr:row>38</xdr:row>
      <xdr:rowOff>1305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382172"/>
          <a:ext cx="838200" cy="1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1305</xdr:rowOff>
    </xdr:from>
    <xdr:to>
      <xdr:col>111</xdr:col>
      <xdr:colOff>177800</xdr:colOff>
      <xdr:row>38</xdr:row>
      <xdr:rowOff>5832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516405"/>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5832</xdr:rowOff>
    </xdr:from>
    <xdr:to>
      <xdr:col>107</xdr:col>
      <xdr:colOff>50800</xdr:colOff>
      <xdr:row>38</xdr:row>
      <xdr:rowOff>6517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52093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6517</xdr:rowOff>
    </xdr:from>
    <xdr:to>
      <xdr:col>102</xdr:col>
      <xdr:colOff>114300</xdr:colOff>
      <xdr:row>38</xdr:row>
      <xdr:rowOff>7295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521617"/>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159172</xdr:rowOff>
    </xdr:from>
    <xdr:to>
      <xdr:col>116</xdr:col>
      <xdr:colOff>114300</xdr:colOff>
      <xdr:row>37</xdr:row>
      <xdr:rowOff>89322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10599</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1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121956</xdr:rowOff>
    </xdr:from>
    <xdr:to>
      <xdr:col>112</xdr:col>
      <xdr:colOff>38100</xdr:colOff>
      <xdr:row>38</xdr:row>
      <xdr:rowOff>52105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65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68633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2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126482</xdr:rowOff>
    </xdr:from>
    <xdr:to>
      <xdr:col>107</xdr:col>
      <xdr:colOff>101600</xdr:colOff>
      <xdr:row>38</xdr:row>
      <xdr:rowOff>56632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47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73159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24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127168</xdr:rowOff>
    </xdr:from>
    <xdr:to>
      <xdr:col>102</xdr:col>
      <xdr:colOff>165100</xdr:colOff>
      <xdr:row>38</xdr:row>
      <xdr:rowOff>57317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708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73845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4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127945</xdr:rowOff>
    </xdr:from>
    <xdr:to>
      <xdr:col>98</xdr:col>
      <xdr:colOff>38100</xdr:colOff>
      <xdr:row>38</xdr:row>
      <xdr:rowOff>58095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74622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2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79693</xdr:rowOff>
    </xdr:from>
    <xdr:to>
      <xdr:col>116</xdr:col>
      <xdr:colOff>63500</xdr:colOff>
      <xdr:row>58</xdr:row>
      <xdr:rowOff>6579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852343"/>
          <a:ext cx="838200" cy="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6579</xdr:rowOff>
    </xdr:from>
    <xdr:to>
      <xdr:col>111</xdr:col>
      <xdr:colOff>177800</xdr:colOff>
      <xdr:row>58</xdr:row>
      <xdr:rowOff>7531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5067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146215</xdr:rowOff>
    </xdr:from>
    <xdr:to>
      <xdr:col>107</xdr:col>
      <xdr:colOff>50800</xdr:colOff>
      <xdr:row>58</xdr:row>
      <xdr:rowOff>7531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918865"/>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107238</xdr:rowOff>
    </xdr:from>
    <xdr:to>
      <xdr:col>102</xdr:col>
      <xdr:colOff>114300</xdr:colOff>
      <xdr:row>57</xdr:row>
      <xdr:rowOff>146215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879888"/>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28893</xdr:rowOff>
    </xdr:from>
    <xdr:to>
      <xdr:col>116</xdr:col>
      <xdr:colOff>114300</xdr:colOff>
      <xdr:row>57</xdr:row>
      <xdr:rowOff>130493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51770</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65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127229</xdr:rowOff>
    </xdr:from>
    <xdr:to>
      <xdr:col>112</xdr:col>
      <xdr:colOff>38100</xdr:colOff>
      <xdr:row>58</xdr:row>
      <xdr:rowOff>57379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73906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67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128181</xdr:rowOff>
    </xdr:from>
    <xdr:to>
      <xdr:col>107</xdr:col>
      <xdr:colOff>101600</xdr:colOff>
      <xdr:row>58</xdr:row>
      <xdr:rowOff>58331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74858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67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95415</xdr:rowOff>
    </xdr:from>
    <xdr:to>
      <xdr:col>102</xdr:col>
      <xdr:colOff>165100</xdr:colOff>
      <xdr:row>58</xdr:row>
      <xdr:rowOff>25565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8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42092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64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56438</xdr:rowOff>
    </xdr:from>
    <xdr:to>
      <xdr:col>98</xdr:col>
      <xdr:colOff>38100</xdr:colOff>
      <xdr:row>57</xdr:row>
      <xdr:rowOff>158038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3115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6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94361</xdr:rowOff>
    </xdr:from>
    <xdr:to>
      <xdr:col>116</xdr:col>
      <xdr:colOff>63500</xdr:colOff>
      <xdr:row>75</xdr:row>
      <xdr:rowOff>105372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53111"/>
          <a:ext cx="8382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94361</xdr:rowOff>
    </xdr:from>
    <xdr:to>
      <xdr:col>111</xdr:col>
      <xdr:colOff>177800</xdr:colOff>
      <xdr:row>75</xdr:row>
      <xdr:rowOff>131051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53111"/>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131051</xdr:rowOff>
    </xdr:from>
    <xdr:to>
      <xdr:col>107</xdr:col>
      <xdr:colOff>50800</xdr:colOff>
      <xdr:row>76</xdr:row>
      <xdr:rowOff>61176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89801"/>
          <a:ext cx="889000" cy="10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19989</xdr:rowOff>
    </xdr:from>
    <xdr:to>
      <xdr:col>102</xdr:col>
      <xdr:colOff>114300</xdr:colOff>
      <xdr:row>76</xdr:row>
      <xdr:rowOff>61176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50189"/>
          <a:ext cx="8890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54572</xdr:rowOff>
    </xdr:from>
    <xdr:to>
      <xdr:col>116</xdr:col>
      <xdr:colOff>114300</xdr:colOff>
      <xdr:row>75</xdr:row>
      <xdr:rowOff>156172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32999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89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43561</xdr:rowOff>
    </xdr:from>
    <xdr:to>
      <xdr:col>112</xdr:col>
      <xdr:colOff>38100</xdr:colOff>
      <xdr:row>75</xdr:row>
      <xdr:rowOff>145161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136289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9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80251</xdr:rowOff>
    </xdr:from>
    <xdr:to>
      <xdr:col>107</xdr:col>
      <xdr:colOff>101600</xdr:colOff>
      <xdr:row>76</xdr:row>
      <xdr:rowOff>10401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1528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3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10376</xdr:rowOff>
    </xdr:from>
    <xdr:to>
      <xdr:col>102</xdr:col>
      <xdr:colOff>165100</xdr:colOff>
      <xdr:row>76</xdr:row>
      <xdr:rowOff>111976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103103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3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140639</xdr:rowOff>
    </xdr:from>
    <xdr:to>
      <xdr:col>98</xdr:col>
      <xdr:colOff>38100</xdr:colOff>
      <xdr:row>76</xdr:row>
      <xdr:rowOff>70789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61916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・人件費は、会計年度任用職員制度により物件費及び扶助費に分析されていた賃金が人件費となったことが大きいが、全国平均、県平均を上回っていることから、引き続き、適正な人員配置に努める。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80,550</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12,519</a:t>
          </a:r>
          <a:r>
            <a:rPr kumimoji="1" lang="ja-JP" altLang="en-US" sz="1300">
              <a:latin typeface="ＭＳ Ｐゴシック" panose="020B0600070205080204" pitchFamily="50" charset="-128"/>
              <a:ea typeface="ＭＳ Ｐゴシック" panose="020B0600070205080204" pitchFamily="50" charset="-128"/>
            </a:rPr>
            <a:t>円の増加となった。プレミアム付商品券をはじめとした新型コロナウイルス対策事業やふるさと納税関連経費の増加によるものであるが、引き続き、その他の経費削減に努める。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199,691</a:t>
          </a:r>
          <a:r>
            <a:rPr kumimoji="1" lang="ja-JP" altLang="en-US" sz="1300">
              <a:latin typeface="ＭＳ Ｐゴシック" panose="020B0600070205080204" pitchFamily="50" charset="-128"/>
              <a:ea typeface="ＭＳ Ｐゴシック" panose="020B0600070205080204" pitchFamily="50" charset="-128"/>
            </a:rPr>
            <a:t>円となった。前年度と比較して</a:t>
          </a:r>
          <a:r>
            <a:rPr kumimoji="1" lang="en-US" altLang="ja-JP" sz="1300">
              <a:latin typeface="ＭＳ Ｐゴシック" panose="020B0600070205080204" pitchFamily="50" charset="-128"/>
              <a:ea typeface="ＭＳ Ｐゴシック" panose="020B0600070205080204" pitchFamily="50" charset="-128"/>
            </a:rPr>
            <a:t>111,732</a:t>
          </a:r>
          <a:r>
            <a:rPr kumimoji="1" lang="ja-JP" altLang="en-US" sz="1300">
              <a:latin typeface="ＭＳ Ｐゴシック" panose="020B0600070205080204" pitchFamily="50" charset="-128"/>
              <a:ea typeface="ＭＳ Ｐゴシック" panose="020B0600070205080204" pitchFamily="50" charset="-128"/>
            </a:rPr>
            <a:t>円増加したが、国が新型コロナウイルス対策として１人あたり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万円を給付した特別定額給付金が大きく影響している。その影響を控除しても類似団体内平均値、全国平均及び長野県平均と比較して高い値となっており、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極的な整備を行ってきた下水道事業会計への補助金が多額であることに加え、上伊那広域連合や伊那中央行政組合による広域行政（ごみ処理、病院事業など）に係る負担が多額となっていることが要因である。関係団体と連携を図りながら、経営の健全化や負担の適正化等を求めていく。</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44,438</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23,096</a:t>
          </a:r>
          <a:r>
            <a:rPr kumimoji="1" lang="ja-JP" altLang="en-US" sz="1300">
              <a:latin typeface="ＭＳ Ｐゴシック" panose="020B0600070205080204" pitchFamily="50" charset="-128"/>
              <a:ea typeface="ＭＳ Ｐゴシック" panose="020B0600070205080204" pitchFamily="50" charset="-128"/>
            </a:rPr>
            <a:t>円の増加となった。福祉まちづくりセンター建設、環状南線整備、市営住宅建設等の必要な大型事業が集中したもの。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53,884</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27,962</a:t>
          </a:r>
          <a:r>
            <a:rPr kumimoji="1" lang="ja-JP" altLang="en-US" sz="1300">
              <a:latin typeface="ＭＳ Ｐゴシック" panose="020B0600070205080204" pitchFamily="50" charset="-128"/>
              <a:ea typeface="ＭＳ Ｐゴシック" panose="020B0600070205080204" pitchFamily="50" charset="-128"/>
            </a:rPr>
            <a:t>円の増加となった。依然として類似団体内平均値、全国平均及び長野県平均と比較して高い値を維持している。今後も、財政状況をみながら基金への積立てを行い、財政基盤の強化に努める。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65,292
667.93
48,929,882
47,781,256
935,343
21,203,521
30,571,426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151587</xdr:rowOff>
    </xdr:from>
    <xdr:to>
      <xdr:col>24</xdr:col>
      <xdr:colOff>63500</xdr:colOff>
      <xdr:row>35</xdr:row>
      <xdr:rowOff>166218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52337"/>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151587</xdr:rowOff>
    </xdr:from>
    <xdr:to>
      <xdr:col>19</xdr:col>
      <xdr:colOff>177800</xdr:colOff>
      <xdr:row>36</xdr:row>
      <xdr:rowOff>27229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52337"/>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165760</xdr:rowOff>
    </xdr:from>
    <xdr:to>
      <xdr:col>15</xdr:col>
      <xdr:colOff>50800</xdr:colOff>
      <xdr:row>36</xdr:row>
      <xdr:rowOff>27229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66510"/>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157988</xdr:rowOff>
    </xdr:from>
    <xdr:to>
      <xdr:col>10</xdr:col>
      <xdr:colOff>114300</xdr:colOff>
      <xdr:row>35</xdr:row>
      <xdr:rowOff>165760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5873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115418</xdr:rowOff>
    </xdr:from>
    <xdr:to>
      <xdr:col>24</xdr:col>
      <xdr:colOff>114300</xdr:colOff>
      <xdr:row>36</xdr:row>
      <xdr:rowOff>45568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93845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100787</xdr:rowOff>
    </xdr:from>
    <xdr:to>
      <xdr:col>20</xdr:col>
      <xdr:colOff>38100</xdr:colOff>
      <xdr:row>36</xdr:row>
      <xdr:rowOff>30937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22064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9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147879</xdr:rowOff>
    </xdr:from>
    <xdr:to>
      <xdr:col>15</xdr:col>
      <xdr:colOff>101600</xdr:colOff>
      <xdr:row>36</xdr:row>
      <xdr:rowOff>78029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69156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114960</xdr:rowOff>
    </xdr:from>
    <xdr:to>
      <xdr:col>10</xdr:col>
      <xdr:colOff>165100</xdr:colOff>
      <xdr:row>36</xdr:row>
      <xdr:rowOff>45110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36237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28465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128834</xdr:rowOff>
    </xdr:from>
    <xdr:to>
      <xdr:col>24</xdr:col>
      <xdr:colOff>63500</xdr:colOff>
      <xdr:row>57</xdr:row>
      <xdr:rowOff>64258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87134"/>
          <a:ext cx="838200" cy="44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64258</xdr:rowOff>
    </xdr:from>
    <xdr:to>
      <xdr:col>19</xdr:col>
      <xdr:colOff>177800</xdr:colOff>
      <xdr:row>57</xdr:row>
      <xdr:rowOff>132628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36908"/>
          <a:ext cx="889000" cy="6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141418</xdr:rowOff>
    </xdr:from>
    <xdr:to>
      <xdr:col>15</xdr:col>
      <xdr:colOff>50800</xdr:colOff>
      <xdr:row>57</xdr:row>
      <xdr:rowOff>132628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42618"/>
          <a:ext cx="889000" cy="16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83563</xdr:rowOff>
    </xdr:from>
    <xdr:to>
      <xdr:col>10</xdr:col>
      <xdr:colOff>114300</xdr:colOff>
      <xdr:row>56</xdr:row>
      <xdr:rowOff>141418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341863"/>
          <a:ext cx="889000" cy="40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78034</xdr:rowOff>
    </xdr:from>
    <xdr:to>
      <xdr:col>24</xdr:col>
      <xdr:colOff>114300</xdr:colOff>
      <xdr:row>55</xdr:row>
      <xdr:rowOff>8184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100911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8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13458</xdr:rowOff>
    </xdr:from>
    <xdr:to>
      <xdr:col>20</xdr:col>
      <xdr:colOff>38100</xdr:colOff>
      <xdr:row>57</xdr:row>
      <xdr:rowOff>115058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131585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81828</xdr:rowOff>
    </xdr:from>
    <xdr:to>
      <xdr:col>15</xdr:col>
      <xdr:colOff>101600</xdr:colOff>
      <xdr:row>58</xdr:row>
      <xdr:rowOff>11978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5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28505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62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90618</xdr:rowOff>
    </xdr:from>
    <xdr:to>
      <xdr:col>10</xdr:col>
      <xdr:colOff>165100</xdr:colOff>
      <xdr:row>57</xdr:row>
      <xdr:rowOff>20768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37295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46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32763</xdr:rowOff>
    </xdr:from>
    <xdr:to>
      <xdr:col>6</xdr:col>
      <xdr:colOff>38100</xdr:colOff>
      <xdr:row>54</xdr:row>
      <xdr:rowOff>134363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2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150890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06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78308</xdr:rowOff>
    </xdr:from>
    <xdr:to>
      <xdr:col>24</xdr:col>
      <xdr:colOff>63500</xdr:colOff>
      <xdr:row>77</xdr:row>
      <xdr:rowOff>158686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08508"/>
          <a:ext cx="838200" cy="2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126873</xdr:rowOff>
    </xdr:from>
    <xdr:to>
      <xdr:col>19</xdr:col>
      <xdr:colOff>177800</xdr:colOff>
      <xdr:row>77</xdr:row>
      <xdr:rowOff>158686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28523"/>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126873</xdr:rowOff>
    </xdr:from>
    <xdr:to>
      <xdr:col>15</xdr:col>
      <xdr:colOff>50800</xdr:colOff>
      <xdr:row>78</xdr:row>
      <xdr:rowOff>67514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8523"/>
          <a:ext cx="889000" cy="1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55308</xdr:rowOff>
    </xdr:from>
    <xdr:to>
      <xdr:col>10</xdr:col>
      <xdr:colOff>114300</xdr:colOff>
      <xdr:row>78</xdr:row>
      <xdr:rowOff>67514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28408"/>
          <a:ext cx="8890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27508</xdr:rowOff>
    </xdr:from>
    <xdr:to>
      <xdr:col>24</xdr:col>
      <xdr:colOff>114300</xdr:colOff>
      <xdr:row>76</xdr:row>
      <xdr:rowOff>129108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5935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3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107886</xdr:rowOff>
    </xdr:from>
    <xdr:to>
      <xdr:col>20</xdr:col>
      <xdr:colOff>38100</xdr:colOff>
      <xdr:row>78</xdr:row>
      <xdr:rowOff>38036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29163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0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76073</xdr:rowOff>
    </xdr:from>
    <xdr:to>
      <xdr:col>15</xdr:col>
      <xdr:colOff>101600</xdr:colOff>
      <xdr:row>78</xdr:row>
      <xdr:rowOff>6223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168800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16714</xdr:rowOff>
    </xdr:from>
    <xdr:to>
      <xdr:col>10</xdr:col>
      <xdr:colOff>165100</xdr:colOff>
      <xdr:row>78</xdr:row>
      <xdr:rowOff>118314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109441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8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4508</xdr:rowOff>
    </xdr:from>
    <xdr:to>
      <xdr:col>6</xdr:col>
      <xdr:colOff>38100</xdr:colOff>
      <xdr:row>78</xdr:row>
      <xdr:rowOff>106108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97235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7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124710</xdr:rowOff>
    </xdr:from>
    <xdr:to>
      <xdr:col>24</xdr:col>
      <xdr:colOff>63500</xdr:colOff>
      <xdr:row>96</xdr:row>
      <xdr:rowOff>137784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83910"/>
          <a:ext cx="8382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63467</xdr:rowOff>
    </xdr:from>
    <xdr:to>
      <xdr:col>19</xdr:col>
      <xdr:colOff>177800</xdr:colOff>
      <xdr:row>96</xdr:row>
      <xdr:rowOff>137784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22667"/>
          <a:ext cx="889000" cy="7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38855</xdr:rowOff>
    </xdr:from>
    <xdr:to>
      <xdr:col>15</xdr:col>
      <xdr:colOff>50800</xdr:colOff>
      <xdr:row>96</xdr:row>
      <xdr:rowOff>63467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98055"/>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38855</xdr:rowOff>
    </xdr:from>
    <xdr:to>
      <xdr:col>10</xdr:col>
      <xdr:colOff>114300</xdr:colOff>
      <xdr:row>96</xdr:row>
      <xdr:rowOff>77597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498055"/>
          <a:ext cx="8890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73910</xdr:rowOff>
    </xdr:from>
    <xdr:to>
      <xdr:col>24</xdr:col>
      <xdr:colOff>114300</xdr:colOff>
      <xdr:row>97</xdr:row>
      <xdr:rowOff>4060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52337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86984</xdr:rowOff>
    </xdr:from>
    <xdr:to>
      <xdr:col>20</xdr:col>
      <xdr:colOff>38100</xdr:colOff>
      <xdr:row>97</xdr:row>
      <xdr:rowOff>17134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33661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12667</xdr:rowOff>
    </xdr:from>
    <xdr:to>
      <xdr:col>15</xdr:col>
      <xdr:colOff>101600</xdr:colOff>
      <xdr:row>96</xdr:row>
      <xdr:rowOff>114267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7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130794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159505</xdr:rowOff>
    </xdr:from>
    <xdr:to>
      <xdr:col>10</xdr:col>
      <xdr:colOff>165100</xdr:colOff>
      <xdr:row>96</xdr:row>
      <xdr:rowOff>89655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106182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26797</xdr:rowOff>
    </xdr:from>
    <xdr:to>
      <xdr:col>6</xdr:col>
      <xdr:colOff>38100</xdr:colOff>
      <xdr:row>96</xdr:row>
      <xdr:rowOff>128397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144924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15113</xdr:rowOff>
    </xdr:from>
    <xdr:to>
      <xdr:col>55</xdr:col>
      <xdr:colOff>0</xdr:colOff>
      <xdr:row>36</xdr:row>
      <xdr:rowOff>21971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18731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21971</xdr:rowOff>
    </xdr:from>
    <xdr:to>
      <xdr:col>50</xdr:col>
      <xdr:colOff>114300</xdr:colOff>
      <xdr:row>38</xdr:row>
      <xdr:rowOff>162887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194171"/>
          <a:ext cx="889000" cy="48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157335</xdr:rowOff>
    </xdr:from>
    <xdr:to>
      <xdr:col>45</xdr:col>
      <xdr:colOff>177800</xdr:colOff>
      <xdr:row>38</xdr:row>
      <xdr:rowOff>162887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7243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157335</xdr:rowOff>
    </xdr:from>
    <xdr:to>
      <xdr:col>41</xdr:col>
      <xdr:colOff>50800</xdr:colOff>
      <xdr:row>38</xdr:row>
      <xdr:rowOff>159458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72435"/>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135763</xdr:rowOff>
    </xdr:from>
    <xdr:to>
      <xdr:col>55</xdr:col>
      <xdr:colOff>50800</xdr:colOff>
      <xdr:row>36</xdr:row>
      <xdr:rowOff>65913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158640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142621</xdr:rowOff>
    </xdr:from>
    <xdr:to>
      <xdr:col>50</xdr:col>
      <xdr:colOff>165100</xdr:colOff>
      <xdr:row>36</xdr:row>
      <xdr:rowOff>72771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89298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9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112087</xdr:rowOff>
    </xdr:from>
    <xdr:to>
      <xdr:col>46</xdr:col>
      <xdr:colOff>38100</xdr:colOff>
      <xdr:row>39</xdr:row>
      <xdr:rowOff>42237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33364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1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106535</xdr:rowOff>
    </xdr:from>
    <xdr:to>
      <xdr:col>41</xdr:col>
      <xdr:colOff>101600</xdr:colOff>
      <xdr:row>39</xdr:row>
      <xdr:rowOff>36685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27812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108658</xdr:rowOff>
    </xdr:from>
    <xdr:to>
      <xdr:col>36</xdr:col>
      <xdr:colOff>165100</xdr:colOff>
      <xdr:row>39</xdr:row>
      <xdr:rowOff>38808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29935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6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103143</xdr:rowOff>
    </xdr:from>
    <xdr:to>
      <xdr:col>55</xdr:col>
      <xdr:colOff>0</xdr:colOff>
      <xdr:row>56</xdr:row>
      <xdr:rowOff>125126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04343"/>
          <a:ext cx="8382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92418</xdr:rowOff>
    </xdr:from>
    <xdr:to>
      <xdr:col>50</xdr:col>
      <xdr:colOff>114300</xdr:colOff>
      <xdr:row>56</xdr:row>
      <xdr:rowOff>125126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93618"/>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92418</xdr:rowOff>
    </xdr:from>
    <xdr:to>
      <xdr:col>45</xdr:col>
      <xdr:colOff>177800</xdr:colOff>
      <xdr:row>57</xdr:row>
      <xdr:rowOff>22504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93618"/>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5702</xdr:rowOff>
    </xdr:from>
    <xdr:to>
      <xdr:col>41</xdr:col>
      <xdr:colOff>50800</xdr:colOff>
      <xdr:row>57</xdr:row>
      <xdr:rowOff>22504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7835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52343</xdr:rowOff>
    </xdr:from>
    <xdr:to>
      <xdr:col>55</xdr:col>
      <xdr:colOff>50800</xdr:colOff>
      <xdr:row>56</xdr:row>
      <xdr:rowOff>153943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30770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74326</xdr:rowOff>
    </xdr:from>
    <xdr:to>
      <xdr:col>50</xdr:col>
      <xdr:colOff>165100</xdr:colOff>
      <xdr:row>57</xdr:row>
      <xdr:rowOff>4476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167053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7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41618</xdr:rowOff>
    </xdr:from>
    <xdr:to>
      <xdr:col>46</xdr:col>
      <xdr:colOff>38100</xdr:colOff>
      <xdr:row>56</xdr:row>
      <xdr:rowOff>143218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159745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143154</xdr:rowOff>
    </xdr:from>
    <xdr:to>
      <xdr:col>41</xdr:col>
      <xdr:colOff>101600</xdr:colOff>
      <xdr:row>57</xdr:row>
      <xdr:rowOff>73304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64431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126352</xdr:rowOff>
    </xdr:from>
    <xdr:to>
      <xdr:col>36</xdr:col>
      <xdr:colOff>165100</xdr:colOff>
      <xdr:row>57</xdr:row>
      <xdr:rowOff>56502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47629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8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158045</xdr:rowOff>
    </xdr:from>
    <xdr:to>
      <xdr:col>55</xdr:col>
      <xdr:colOff>0</xdr:colOff>
      <xdr:row>76</xdr:row>
      <xdr:rowOff>57556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159545"/>
          <a:ext cx="838200" cy="92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57556</xdr:rowOff>
    </xdr:from>
    <xdr:to>
      <xdr:col>50</xdr:col>
      <xdr:colOff>114300</xdr:colOff>
      <xdr:row>77</xdr:row>
      <xdr:rowOff>31192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087756"/>
          <a:ext cx="889000" cy="1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142348</xdr:rowOff>
    </xdr:from>
    <xdr:to>
      <xdr:col>45</xdr:col>
      <xdr:colOff>177800</xdr:colOff>
      <xdr:row>77</xdr:row>
      <xdr:rowOff>31192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72548"/>
          <a:ext cx="889000" cy="6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142348</xdr:rowOff>
    </xdr:from>
    <xdr:to>
      <xdr:col>41</xdr:col>
      <xdr:colOff>50800</xdr:colOff>
      <xdr:row>77</xdr:row>
      <xdr:rowOff>89370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72548"/>
          <a:ext cx="889000" cy="1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107245</xdr:rowOff>
    </xdr:from>
    <xdr:to>
      <xdr:col>55</xdr:col>
      <xdr:colOff>50800</xdr:colOff>
      <xdr:row>71</xdr:row>
      <xdr:rowOff>37395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10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60272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06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6756</xdr:rowOff>
    </xdr:from>
    <xdr:to>
      <xdr:col>50</xdr:col>
      <xdr:colOff>165100</xdr:colOff>
      <xdr:row>76</xdr:row>
      <xdr:rowOff>108356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124883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151842</xdr:rowOff>
    </xdr:from>
    <xdr:to>
      <xdr:col>46</xdr:col>
      <xdr:colOff>38100</xdr:colOff>
      <xdr:row>77</xdr:row>
      <xdr:rowOff>81992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98518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91548</xdr:rowOff>
    </xdr:from>
    <xdr:to>
      <xdr:col>41</xdr:col>
      <xdr:colOff>101600</xdr:colOff>
      <xdr:row>77</xdr:row>
      <xdr:rowOff>21698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38225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38570</xdr:rowOff>
    </xdr:from>
    <xdr:to>
      <xdr:col>36</xdr:col>
      <xdr:colOff>165100</xdr:colOff>
      <xdr:row>77</xdr:row>
      <xdr:rowOff>140170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156697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60816</xdr:rowOff>
    </xdr:from>
    <xdr:to>
      <xdr:col>55</xdr:col>
      <xdr:colOff>0</xdr:colOff>
      <xdr:row>95</xdr:row>
      <xdr:rowOff>154837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177116"/>
          <a:ext cx="838200" cy="2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154837</xdr:rowOff>
    </xdr:from>
    <xdr:to>
      <xdr:col>50</xdr:col>
      <xdr:colOff>114300</xdr:colOff>
      <xdr:row>96</xdr:row>
      <xdr:rowOff>73275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442587"/>
          <a:ext cx="889000" cy="8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16077</xdr:rowOff>
    </xdr:from>
    <xdr:to>
      <xdr:col>45</xdr:col>
      <xdr:colOff>177800</xdr:colOff>
      <xdr:row>96</xdr:row>
      <xdr:rowOff>73275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475277"/>
          <a:ext cx="889000" cy="5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16077</xdr:rowOff>
    </xdr:from>
    <xdr:to>
      <xdr:col>41</xdr:col>
      <xdr:colOff>50800</xdr:colOff>
      <xdr:row>96</xdr:row>
      <xdr:rowOff>137006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75277"/>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10016</xdr:rowOff>
    </xdr:from>
    <xdr:to>
      <xdr:col>55</xdr:col>
      <xdr:colOff>50800</xdr:colOff>
      <xdr:row>94</xdr:row>
      <xdr:rowOff>111616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12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32893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9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104037</xdr:rowOff>
    </xdr:from>
    <xdr:to>
      <xdr:col>50</xdr:col>
      <xdr:colOff>165100</xdr:colOff>
      <xdr:row>96</xdr:row>
      <xdr:rowOff>34187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50714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16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22475</xdr:rowOff>
    </xdr:from>
    <xdr:to>
      <xdr:col>46</xdr:col>
      <xdr:colOff>38100</xdr:colOff>
      <xdr:row>96</xdr:row>
      <xdr:rowOff>124075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140602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2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136727</xdr:rowOff>
    </xdr:from>
    <xdr:to>
      <xdr:col>41</xdr:col>
      <xdr:colOff>101600</xdr:colOff>
      <xdr:row>96</xdr:row>
      <xdr:rowOff>66877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83404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1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86206</xdr:rowOff>
    </xdr:from>
    <xdr:to>
      <xdr:col>36</xdr:col>
      <xdr:colOff>165100</xdr:colOff>
      <xdr:row>97</xdr:row>
      <xdr:rowOff>16356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32883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3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17239</xdr:rowOff>
    </xdr:from>
    <xdr:to>
      <xdr:col>85</xdr:col>
      <xdr:colOff>127000</xdr:colOff>
      <xdr:row>37</xdr:row>
      <xdr:rowOff>19251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60889"/>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164229</xdr:rowOff>
    </xdr:from>
    <xdr:to>
      <xdr:col>81</xdr:col>
      <xdr:colOff>50800</xdr:colOff>
      <xdr:row>37</xdr:row>
      <xdr:rowOff>19251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36429"/>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93249</xdr:rowOff>
    </xdr:from>
    <xdr:to>
      <xdr:col>76</xdr:col>
      <xdr:colOff>114300</xdr:colOff>
      <xdr:row>36</xdr:row>
      <xdr:rowOff>164229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65449"/>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93249</xdr:rowOff>
    </xdr:from>
    <xdr:to>
      <xdr:col>71</xdr:col>
      <xdr:colOff>177800</xdr:colOff>
      <xdr:row>37</xdr:row>
      <xdr:rowOff>12393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65449"/>
          <a:ext cx="889000" cy="9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137889</xdr:rowOff>
    </xdr:from>
    <xdr:to>
      <xdr:col>85</xdr:col>
      <xdr:colOff>177800</xdr:colOff>
      <xdr:row>37</xdr:row>
      <xdr:rowOff>68039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1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52816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139901</xdr:rowOff>
    </xdr:from>
    <xdr:to>
      <xdr:col>81</xdr:col>
      <xdr:colOff>101600</xdr:colOff>
      <xdr:row>37</xdr:row>
      <xdr:rowOff>70051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61178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0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113429</xdr:rowOff>
    </xdr:from>
    <xdr:to>
      <xdr:col>76</xdr:col>
      <xdr:colOff>165100</xdr:colOff>
      <xdr:row>37</xdr:row>
      <xdr:rowOff>43579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34706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7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42449</xdr:rowOff>
    </xdr:from>
    <xdr:to>
      <xdr:col>72</xdr:col>
      <xdr:colOff>38100</xdr:colOff>
      <xdr:row>36</xdr:row>
      <xdr:rowOff>144049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135176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133043</xdr:rowOff>
    </xdr:from>
    <xdr:to>
      <xdr:col>67</xdr:col>
      <xdr:colOff>101600</xdr:colOff>
      <xdr:row>37</xdr:row>
      <xdr:rowOff>63193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0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54320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9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99923</xdr:rowOff>
    </xdr:from>
    <xdr:to>
      <xdr:col>85</xdr:col>
      <xdr:colOff>127000</xdr:colOff>
      <xdr:row>56</xdr:row>
      <xdr:rowOff>143211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29673"/>
          <a:ext cx="838200" cy="2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99923</xdr:rowOff>
    </xdr:from>
    <xdr:to>
      <xdr:col>81</xdr:col>
      <xdr:colOff>50800</xdr:colOff>
      <xdr:row>56</xdr:row>
      <xdr:rowOff>162250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29673"/>
          <a:ext cx="889000" cy="23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55510</xdr:rowOff>
    </xdr:from>
    <xdr:to>
      <xdr:col>76</xdr:col>
      <xdr:colOff>114300</xdr:colOff>
      <xdr:row>56</xdr:row>
      <xdr:rowOff>162250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656710"/>
          <a:ext cx="889000" cy="10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55510</xdr:rowOff>
    </xdr:from>
    <xdr:to>
      <xdr:col>71</xdr:col>
      <xdr:colOff>177800</xdr:colOff>
      <xdr:row>56</xdr:row>
      <xdr:rowOff>85930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56710"/>
          <a:ext cx="889000" cy="3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92411</xdr:rowOff>
    </xdr:from>
    <xdr:to>
      <xdr:col>85</xdr:col>
      <xdr:colOff>177800</xdr:colOff>
      <xdr:row>57</xdr:row>
      <xdr:rowOff>22561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9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70838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49123</xdr:rowOff>
    </xdr:from>
    <xdr:to>
      <xdr:col>81</xdr:col>
      <xdr:colOff>101600</xdr:colOff>
      <xdr:row>55</xdr:row>
      <xdr:rowOff>150723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167250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111450</xdr:rowOff>
    </xdr:from>
    <xdr:to>
      <xdr:col>76</xdr:col>
      <xdr:colOff>165100</xdr:colOff>
      <xdr:row>57</xdr:row>
      <xdr:rowOff>41600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32727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0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4710</xdr:rowOff>
    </xdr:from>
    <xdr:to>
      <xdr:col>72</xdr:col>
      <xdr:colOff>38100</xdr:colOff>
      <xdr:row>56</xdr:row>
      <xdr:rowOff>106310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122837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35130</xdr:rowOff>
    </xdr:from>
    <xdr:to>
      <xdr:col>67</xdr:col>
      <xdr:colOff>101600</xdr:colOff>
      <xdr:row>56</xdr:row>
      <xdr:rowOff>136730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153257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170104</xdr:rowOff>
    </xdr:from>
    <xdr:to>
      <xdr:col>85</xdr:col>
      <xdr:colOff>127000</xdr:colOff>
      <xdr:row>79</xdr:row>
      <xdr:rowOff>20320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43204"/>
          <a:ext cx="8382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20320</xdr:rowOff>
    </xdr:from>
    <xdr:to>
      <xdr:col>81</xdr:col>
      <xdr:colOff>50800</xdr:colOff>
      <xdr:row>79</xdr:row>
      <xdr:rowOff>30175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64870"/>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30175</xdr:rowOff>
    </xdr:from>
    <xdr:to>
      <xdr:col>76</xdr:col>
      <xdr:colOff>114300</xdr:colOff>
      <xdr:row>79</xdr:row>
      <xdr:rowOff>38925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74725"/>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38925</xdr:rowOff>
    </xdr:from>
    <xdr:to>
      <xdr:col>71</xdr:col>
      <xdr:colOff>177800</xdr:colOff>
      <xdr:row>79</xdr:row>
      <xdr:rowOff>43117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347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119304</xdr:rowOff>
    </xdr:from>
    <xdr:to>
      <xdr:col>85</xdr:col>
      <xdr:colOff>177800</xdr:colOff>
      <xdr:row>79</xdr:row>
      <xdr:rowOff>49454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44582</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140970</xdr:rowOff>
    </xdr:from>
    <xdr:to>
      <xdr:col>81</xdr:col>
      <xdr:colOff>101600</xdr:colOff>
      <xdr:row>79</xdr:row>
      <xdr:rowOff>71120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62247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0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150825</xdr:rowOff>
    </xdr:from>
    <xdr:to>
      <xdr:col>76</xdr:col>
      <xdr:colOff>165100</xdr:colOff>
      <xdr:row>79</xdr:row>
      <xdr:rowOff>80975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72102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1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159575</xdr:rowOff>
    </xdr:from>
    <xdr:to>
      <xdr:col>72</xdr:col>
      <xdr:colOff>38100</xdr:colOff>
      <xdr:row>79</xdr:row>
      <xdr:rowOff>89725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80852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163767</xdr:rowOff>
    </xdr:from>
    <xdr:to>
      <xdr:col>67</xdr:col>
      <xdr:colOff>101600</xdr:colOff>
      <xdr:row>79</xdr:row>
      <xdr:rowOff>93917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85044</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9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127864</xdr:rowOff>
    </xdr:from>
    <xdr:to>
      <xdr:col>85</xdr:col>
      <xdr:colOff>127000</xdr:colOff>
      <xdr:row>95</xdr:row>
      <xdr:rowOff>2096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244164"/>
          <a:ext cx="8382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145720</xdr:rowOff>
    </xdr:from>
    <xdr:to>
      <xdr:col>81</xdr:col>
      <xdr:colOff>50800</xdr:colOff>
      <xdr:row>95</xdr:row>
      <xdr:rowOff>2096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262020"/>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145720</xdr:rowOff>
    </xdr:from>
    <xdr:to>
      <xdr:col>76</xdr:col>
      <xdr:colOff>114300</xdr:colOff>
      <xdr:row>95</xdr:row>
      <xdr:rowOff>27166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262020"/>
          <a:ext cx="889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8623</xdr:rowOff>
    </xdr:from>
    <xdr:to>
      <xdr:col>71</xdr:col>
      <xdr:colOff>177800</xdr:colOff>
      <xdr:row>95</xdr:row>
      <xdr:rowOff>27166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124923"/>
          <a:ext cx="889000" cy="18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77064</xdr:rowOff>
    </xdr:from>
    <xdr:to>
      <xdr:col>85</xdr:col>
      <xdr:colOff>177800</xdr:colOff>
      <xdr:row>95</xdr:row>
      <xdr:rowOff>7214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99941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04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122746</xdr:rowOff>
    </xdr:from>
    <xdr:to>
      <xdr:col>81</xdr:col>
      <xdr:colOff>101600</xdr:colOff>
      <xdr:row>95</xdr:row>
      <xdr:rowOff>52896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69423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0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94920</xdr:rowOff>
    </xdr:from>
    <xdr:to>
      <xdr:col>76</xdr:col>
      <xdr:colOff>165100</xdr:colOff>
      <xdr:row>95</xdr:row>
      <xdr:rowOff>25070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41597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9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147816</xdr:rowOff>
    </xdr:from>
    <xdr:to>
      <xdr:col>72</xdr:col>
      <xdr:colOff>38100</xdr:colOff>
      <xdr:row>95</xdr:row>
      <xdr:rowOff>77966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94493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129273</xdr:rowOff>
    </xdr:from>
    <xdr:to>
      <xdr:col>67</xdr:col>
      <xdr:colOff>101600</xdr:colOff>
      <xdr:row>94</xdr:row>
      <xdr:rowOff>59423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0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75950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8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202,852</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118,051</a:t>
          </a:r>
          <a:r>
            <a:rPr kumimoji="1" lang="ja-JP" altLang="en-US" sz="1300">
              <a:latin typeface="ＭＳ Ｐゴシック" panose="020B0600070205080204" pitchFamily="50" charset="-128"/>
              <a:ea typeface="ＭＳ Ｐゴシック" panose="020B0600070205080204" pitchFamily="50" charset="-128"/>
            </a:rPr>
            <a:t>円の増加となった。新型コロナウイルス対策として１人あたり１０万円を国が支給した特別定額給付金が大きく影響している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その他の経費については、引き続き削減に努める。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157,834</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19,829</a:t>
          </a:r>
          <a:r>
            <a:rPr kumimoji="1" lang="ja-JP" altLang="en-US" sz="1300">
              <a:latin typeface="ＭＳ Ｐゴシック" panose="020B0600070205080204" pitchFamily="50" charset="-128"/>
              <a:ea typeface="ＭＳ Ｐゴシック" panose="020B0600070205080204" pitchFamily="50" charset="-128"/>
            </a:rPr>
            <a:t>円の増加となった。福祉まちづくりセンターの建設によるところが大きい。福祉の拠点として活用が見込まれる施設である。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75,037</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48,725</a:t>
          </a:r>
          <a:r>
            <a:rPr kumimoji="1" lang="ja-JP" altLang="en-US" sz="1300">
              <a:latin typeface="ＭＳ Ｐゴシック" panose="020B0600070205080204" pitchFamily="50" charset="-128"/>
              <a:ea typeface="ＭＳ Ｐゴシック" panose="020B0600070205080204" pitchFamily="50" charset="-128"/>
            </a:rPr>
            <a:t>円の増加となった。新型コロナウイルス感染拡大の影響を受けた事業者及び低迷した景気の回復に向け、プレミアム商品券の発行、各種事業者への支援等を実施したことによるものである。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74,831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16,258</a:t>
          </a:r>
          <a:r>
            <a:rPr kumimoji="1" lang="ja-JP" altLang="en-US" sz="1300">
              <a:latin typeface="ＭＳ Ｐゴシック" panose="020B0600070205080204" pitchFamily="50" charset="-128"/>
              <a:ea typeface="ＭＳ Ｐゴシック" panose="020B0600070205080204" pitchFamily="50" charset="-128"/>
            </a:rPr>
            <a:t>円の増加となった。環状南線や市営住宅等の整備によるものである。引き続き事業の「選択と集中」を徹底するとともに計画的な施設整備に努める。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48,785</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13,151</a:t>
          </a:r>
          <a:r>
            <a:rPr kumimoji="1" lang="ja-JP" altLang="en-US" sz="1300">
              <a:latin typeface="ＭＳ Ｐゴシック" panose="020B0600070205080204" pitchFamily="50" charset="-128"/>
              <a:ea typeface="ＭＳ Ｐゴシック" panose="020B0600070205080204" pitchFamily="50" charset="-128"/>
            </a:rPr>
            <a:t>円の減少となった。小中学校にエアコンを設置した工事の減によるものである。その他の経費についても、引き続き削減に努める。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黒字を続けており、実質収支額についても適正な水準で推移している。新型コロナウイルス感染症の影響で税収が減少する中、コロナ対策事業を積極的に実施するにあたり取崩しを行ったため、財政調整基金残高は減少した。今後、人口減による税収や地方交付税の減等が見込まれるため、引き続き予算の適正な執行管理に努めつつ、一層の経費削減に取り組み、健全な財政状態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２まで、連結実質赤字比率は黒字を継続しており、黒字額も増加傾向にある。しかしながら、国民健康保険特別会計などのいくつかの会計は、不足財源が生じた場合は一般会計からの繰入金により補っている状況にあることから、引き続き負担の適正化や経費の削減に取り組む必要がある。</a:t>
          </a:r>
        </a:p>
        <a:p>
          <a:r>
            <a:rPr kumimoji="1" lang="ja-JP" altLang="en-US" sz="1400">
              <a:latin typeface="ＭＳ ゴシック" pitchFamily="49" charset="-128"/>
              <a:ea typeface="ＭＳ ゴシック" pitchFamily="49" charset="-128"/>
            </a:rPr>
            <a:t>水道事業会計（簡易水道分を除く）、下水道事業会計、自動車運送事業会計の公営企業会計については、一般会計からの赤字補てんは実施していないが、令和２年度はコロナ禍の影響で自動車運送事業会計が赤字となった。企業会計の経営状況は一般会計に大きな影響を及ぼす可能性があることから、今後も一層の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48929882</v>
      </c>
      <c r="BO4" s="433"/>
      <c r="BP4" s="433"/>
      <c r="BQ4" s="433"/>
      <c r="BR4" s="433"/>
      <c r="BS4" s="433"/>
      <c r="BT4" s="433"/>
      <c r="BU4" s="434"/>
      <c r="BV4" s="432">
        <v>36163796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4.4000000000000004</v>
      </c>
      <c r="CU4" s="439"/>
      <c r="CV4" s="439"/>
      <c r="CW4" s="439"/>
      <c r="CX4" s="439"/>
      <c r="CY4" s="439"/>
      <c r="CZ4" s="439"/>
      <c r="DA4" s="440"/>
      <c r="DB4" s="438">
        <v>4.7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47781256</v>
      </c>
      <c r="BO5" s="470"/>
      <c r="BP5" s="470"/>
      <c r="BQ5" s="470"/>
      <c r="BR5" s="470"/>
      <c r="BS5" s="470"/>
      <c r="BT5" s="470"/>
      <c r="BU5" s="471"/>
      <c r="BV5" s="469">
        <v>34863772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90.9</v>
      </c>
      <c r="CU5" s="467"/>
      <c r="CV5" s="467"/>
      <c r="CW5" s="467"/>
      <c r="CX5" s="467"/>
      <c r="CY5" s="467"/>
      <c r="CZ5" s="467"/>
      <c r="DA5" s="468"/>
      <c r="DB5" s="466">
        <v>89.7</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1148626</v>
      </c>
      <c r="BO6" s="470"/>
      <c r="BP6" s="470"/>
      <c r="BQ6" s="470"/>
      <c r="BR6" s="470"/>
      <c r="BS6" s="470"/>
      <c r="BT6" s="470"/>
      <c r="BU6" s="471"/>
      <c r="BV6" s="469">
        <v>1300024</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95</v>
      </c>
      <c r="CU6" s="507"/>
      <c r="CV6" s="507"/>
      <c r="CW6" s="507"/>
      <c r="CX6" s="507"/>
      <c r="CY6" s="507"/>
      <c r="CZ6" s="507"/>
      <c r="DA6" s="508"/>
      <c r="DB6" s="506">
        <v>93.8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213283</v>
      </c>
      <c r="BO7" s="470"/>
      <c r="BP7" s="470"/>
      <c r="BQ7" s="470"/>
      <c r="BR7" s="470"/>
      <c r="BS7" s="470"/>
      <c r="BT7" s="470"/>
      <c r="BU7" s="471"/>
      <c r="BV7" s="469">
        <v>335746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21203521</v>
      </c>
      <c r="CU7" s="470"/>
      <c r="CV7" s="470"/>
      <c r="CW7" s="470"/>
      <c r="CX7" s="470"/>
      <c r="CY7" s="470"/>
      <c r="CZ7" s="470"/>
      <c r="DA7" s="471"/>
      <c r="DB7" s="469">
        <v>20637800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935343</v>
      </c>
      <c r="BO8" s="470"/>
      <c r="BP8" s="470"/>
      <c r="BQ8" s="470"/>
      <c r="BR8" s="470"/>
      <c r="BS8" s="470"/>
      <c r="BT8" s="470"/>
      <c r="BU8" s="471"/>
      <c r="BV8" s="469">
        <v>964278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0.49</v>
      </c>
      <c r="CU8" s="510"/>
      <c r="CV8" s="510"/>
      <c r="CW8" s="510"/>
      <c r="CX8" s="510"/>
      <c r="CY8" s="510"/>
      <c r="CZ8" s="510"/>
      <c r="DA8" s="511"/>
      <c r="DB8" s="509">
        <v>0.49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66125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-28935</v>
      </c>
      <c r="BO9" s="470"/>
      <c r="BP9" s="470"/>
      <c r="BQ9" s="470"/>
      <c r="BR9" s="470"/>
      <c r="BS9" s="470"/>
      <c r="BT9" s="470"/>
      <c r="BU9" s="471"/>
      <c r="BV9" s="469">
        <v>75220</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16</v>
      </c>
      <c r="CU9" s="467"/>
      <c r="CV9" s="467"/>
      <c r="CW9" s="467"/>
      <c r="CX9" s="467"/>
      <c r="CY9" s="467"/>
      <c r="CZ9" s="467"/>
      <c r="DA9" s="468"/>
      <c r="DB9" s="466">
        <v>16.399999999999999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68271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115</v>
      </c>
      <c r="AV10" s="502"/>
      <c r="AW10" s="502"/>
      <c r="AX10" s="502"/>
      <c r="AY10" s="503" t="s">
        <v>120</v>
      </c>
      <c r="AZ10" s="504"/>
      <c r="BA10" s="504"/>
      <c r="BB10" s="504"/>
      <c r="BC10" s="504"/>
      <c r="BD10" s="504"/>
      <c r="BE10" s="504"/>
      <c r="BF10" s="504"/>
      <c r="BG10" s="504"/>
      <c r="BH10" s="504"/>
      <c r="BI10" s="504"/>
      <c r="BJ10" s="504"/>
      <c r="BK10" s="504"/>
      <c r="BL10" s="504"/>
      <c r="BM10" s="505"/>
      <c r="BN10" s="469">
        <v>10352</v>
      </c>
      <c r="BO10" s="470"/>
      <c r="BP10" s="470"/>
      <c r="BQ10" s="470"/>
      <c r="BR10" s="470"/>
      <c r="BS10" s="470"/>
      <c r="BT10" s="470"/>
      <c r="BU10" s="471"/>
      <c r="BV10" s="469">
        <v>209419</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469946</v>
      </c>
      <c r="BO11" s="470"/>
      <c r="BP11" s="470"/>
      <c r="BQ11" s="470"/>
      <c r="BR11" s="470"/>
      <c r="BS11" s="470"/>
      <c r="BT11" s="470"/>
      <c r="BU11" s="471"/>
      <c r="BV11" s="469">
        <v>230059</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67084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93</v>
      </c>
      <c r="AV12" s="502"/>
      <c r="AW12" s="502"/>
      <c r="AX12" s="502"/>
      <c r="AY12" s="503" t="s">
        <v>135</v>
      </c>
      <c r="AZ12" s="504"/>
      <c r="BA12" s="504"/>
      <c r="BB12" s="504"/>
      <c r="BC12" s="504"/>
      <c r="BD12" s="504"/>
      <c r="BE12" s="504"/>
      <c r="BF12" s="504"/>
      <c r="BG12" s="504"/>
      <c r="BH12" s="504"/>
      <c r="BI12" s="504"/>
      <c r="BJ12" s="504"/>
      <c r="BK12" s="504"/>
      <c r="BL12" s="504"/>
      <c r="BM12" s="505"/>
      <c r="BN12" s="469">
        <v>350000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65292</v>
      </c>
      <c r="S13" s="554"/>
      <c r="T13" s="554"/>
      <c r="U13" s="554"/>
      <c r="V13" s="555"/>
      <c r="W13" s="485" t="s">
        <v>138</v>
      </c>
      <c r="X13" s="486"/>
      <c r="Y13" s="486"/>
      <c r="Z13" s="486"/>
      <c r="AA13" s="486"/>
      <c r="AB13" s="476"/>
      <c r="AC13" s="520">
        <v>3179</v>
      </c>
      <c r="AD13" s="521"/>
      <c r="AE13" s="521"/>
      <c r="AF13" s="521"/>
      <c r="AG13" s="563"/>
      <c r="AH13" s="520">
        <v>3048</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101363</v>
      </c>
      <c r="BO13" s="470"/>
      <c r="BP13" s="470"/>
      <c r="BQ13" s="470"/>
      <c r="BR13" s="470"/>
      <c r="BS13" s="470"/>
      <c r="BT13" s="470"/>
      <c r="BU13" s="471"/>
      <c r="BV13" s="469">
        <v>514698</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7.8</v>
      </c>
      <c r="CU13" s="467"/>
      <c r="CV13" s="467"/>
      <c r="CW13" s="467"/>
      <c r="CX13" s="467"/>
      <c r="CY13" s="467"/>
      <c r="CZ13" s="467"/>
      <c r="DA13" s="468"/>
      <c r="DB13" s="466">
        <v>8.6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67724</v>
      </c>
      <c r="S14" s="554"/>
      <c r="T14" s="554"/>
      <c r="U14" s="554"/>
      <c r="V14" s="555"/>
      <c r="W14" s="459"/>
      <c r="X14" s="460"/>
      <c r="Y14" s="460"/>
      <c r="Z14" s="460"/>
      <c r="AA14" s="460"/>
      <c r="AB14" s="449"/>
      <c r="AC14" s="556">
        <v>9.4</v>
      </c>
      <c r="AD14" s="557"/>
      <c r="AE14" s="557"/>
      <c r="AF14" s="557"/>
      <c r="AG14" s="558"/>
      <c r="AH14" s="556">
        <v>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145</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65907</v>
      </c>
      <c r="S15" s="554"/>
      <c r="T15" s="554"/>
      <c r="U15" s="554"/>
      <c r="V15" s="555"/>
      <c r="W15" s="485" t="s">
        <v>148</v>
      </c>
      <c r="X15" s="486"/>
      <c r="Y15" s="486"/>
      <c r="Z15" s="486"/>
      <c r="AA15" s="486"/>
      <c r="AB15" s="476"/>
      <c r="AC15" s="520">
        <v>11507</v>
      </c>
      <c r="AD15" s="521"/>
      <c r="AE15" s="521"/>
      <c r="AF15" s="521"/>
      <c r="AG15" s="563"/>
      <c r="AH15" s="520">
        <v>11772</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8936635</v>
      </c>
      <c r="BO15" s="433"/>
      <c r="BP15" s="433"/>
      <c r="BQ15" s="433"/>
      <c r="BR15" s="433"/>
      <c r="BS15" s="433"/>
      <c r="BT15" s="433"/>
      <c r="BU15" s="434"/>
      <c r="BV15" s="432">
        <v>8505362</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33.799999999999997</v>
      </c>
      <c r="AD16" s="557"/>
      <c r="AE16" s="557"/>
      <c r="AF16" s="557"/>
      <c r="AG16" s="558"/>
      <c r="AH16" s="556">
        <v>34.700000000000003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17954427</v>
      </c>
      <c r="BO16" s="470"/>
      <c r="BP16" s="470"/>
      <c r="BQ16" s="470"/>
      <c r="BR16" s="470"/>
      <c r="BS16" s="470"/>
      <c r="BT16" s="470"/>
      <c r="BU16" s="471"/>
      <c r="BV16" s="469">
        <v>17407201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19314</v>
      </c>
      <c r="AD17" s="521"/>
      <c r="AE17" s="521"/>
      <c r="AF17" s="521"/>
      <c r="AG17" s="563"/>
      <c r="AH17" s="520">
        <v>19134</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11250205</v>
      </c>
      <c r="BO17" s="470"/>
      <c r="BP17" s="470"/>
      <c r="BQ17" s="470"/>
      <c r="BR17" s="470"/>
      <c r="BS17" s="470"/>
      <c r="BT17" s="470"/>
      <c r="BU17" s="471"/>
      <c r="BV17" s="469">
        <v>10788378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667.93</v>
      </c>
      <c r="M18" s="585"/>
      <c r="N18" s="585"/>
      <c r="O18" s="585"/>
      <c r="P18" s="585"/>
      <c r="Q18" s="585"/>
      <c r="R18" s="586"/>
      <c r="S18" s="586"/>
      <c r="T18" s="586"/>
      <c r="U18" s="586"/>
      <c r="V18" s="587"/>
      <c r="W18" s="487"/>
      <c r="X18" s="488"/>
      <c r="Y18" s="488"/>
      <c r="Z18" s="488"/>
      <c r="AA18" s="488"/>
      <c r="AB18" s="479"/>
      <c r="AC18" s="588">
        <v>56.8</v>
      </c>
      <c r="AD18" s="589"/>
      <c r="AE18" s="589"/>
      <c r="AF18" s="589"/>
      <c r="AG18" s="590"/>
      <c r="AH18" s="588">
        <v>56.4</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19253294</v>
      </c>
      <c r="BO18" s="470"/>
      <c r="BP18" s="470"/>
      <c r="BQ18" s="470"/>
      <c r="BR18" s="470"/>
      <c r="BS18" s="470"/>
      <c r="BT18" s="470"/>
      <c r="BU18" s="471"/>
      <c r="BV18" s="469">
        <v>18900834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99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25362782</v>
      </c>
      <c r="BO19" s="470"/>
      <c r="BP19" s="470"/>
      <c r="BQ19" s="470"/>
      <c r="BR19" s="470"/>
      <c r="BS19" s="470"/>
      <c r="BT19" s="470"/>
      <c r="BU19" s="471"/>
      <c r="BV19" s="469">
        <v>23513996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26238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30571426</v>
      </c>
      <c r="BO23" s="470"/>
      <c r="BP23" s="470"/>
      <c r="BQ23" s="470"/>
      <c r="BR23" s="470"/>
      <c r="BS23" s="470"/>
      <c r="BT23" s="470"/>
      <c r="BU23" s="471"/>
      <c r="BV23" s="469">
        <v>30927923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9280</v>
      </c>
      <c r="R24" s="521"/>
      <c r="S24" s="521"/>
      <c r="T24" s="521"/>
      <c r="U24" s="521"/>
      <c r="V24" s="563"/>
      <c r="W24" s="622"/>
      <c r="X24" s="610"/>
      <c r="Y24" s="611"/>
      <c r="Z24" s="519" t="s">
        <v>172</v>
      </c>
      <c r="AA24" s="499"/>
      <c r="AB24" s="499"/>
      <c r="AC24" s="499"/>
      <c r="AD24" s="499"/>
      <c r="AE24" s="499"/>
      <c r="AF24" s="499"/>
      <c r="AG24" s="500"/>
      <c r="AH24" s="520">
        <v>520</v>
      </c>
      <c r="AI24" s="521"/>
      <c r="AJ24" s="521"/>
      <c r="AK24" s="521"/>
      <c r="AL24" s="563"/>
      <c r="AM24" s="520">
        <v>1664000</v>
      </c>
      <c r="AN24" s="521"/>
      <c r="AO24" s="521"/>
      <c r="AP24" s="521"/>
      <c r="AQ24" s="521"/>
      <c r="AR24" s="563"/>
      <c r="AS24" s="520">
        <v>3200</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13767274</v>
      </c>
      <c r="BO24" s="470"/>
      <c r="BP24" s="470"/>
      <c r="BQ24" s="470"/>
      <c r="BR24" s="470"/>
      <c r="BS24" s="470"/>
      <c r="BT24" s="470"/>
      <c r="BU24" s="471"/>
      <c r="BV24" s="469">
        <v>12455428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7680</v>
      </c>
      <c r="R25" s="521"/>
      <c r="S25" s="521"/>
      <c r="T25" s="521"/>
      <c r="U25" s="521"/>
      <c r="V25" s="563"/>
      <c r="W25" s="622"/>
      <c r="X25" s="610"/>
      <c r="Y25" s="611"/>
      <c r="Z25" s="519" t="s">
        <v>175</v>
      </c>
      <c r="AA25" s="499"/>
      <c r="AB25" s="499"/>
      <c r="AC25" s="499"/>
      <c r="AD25" s="499"/>
      <c r="AE25" s="499"/>
      <c r="AF25" s="499"/>
      <c r="AG25" s="500"/>
      <c r="AH25" s="520" t="s">
        <v>146</v>
      </c>
      <c r="AI25" s="521"/>
      <c r="AJ25" s="521"/>
      <c r="AK25" s="521"/>
      <c r="AL25" s="563"/>
      <c r="AM25" s="520" t="s">
        <v>146</v>
      </c>
      <c r="AN25" s="521"/>
      <c r="AO25" s="521"/>
      <c r="AP25" s="521"/>
      <c r="AQ25" s="521"/>
      <c r="AR25" s="563"/>
      <c r="AS25" s="520" t="s">
        <v>129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424816</v>
      </c>
      <c r="BO25" s="433"/>
      <c r="BP25" s="433"/>
      <c r="BQ25" s="433"/>
      <c r="BR25" s="433"/>
      <c r="BS25" s="433"/>
      <c r="BT25" s="433"/>
      <c r="BU25" s="434"/>
      <c r="BV25" s="432">
        <v>510774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6620</v>
      </c>
      <c r="R26" s="521"/>
      <c r="S26" s="521"/>
      <c r="T26" s="521"/>
      <c r="U26" s="521"/>
      <c r="V26" s="563"/>
      <c r="W26" s="622"/>
      <c r="X26" s="610"/>
      <c r="Y26" s="611"/>
      <c r="Z26" s="519" t="s">
        <v>178</v>
      </c>
      <c r="AA26" s="632"/>
      <c r="AB26" s="632"/>
      <c r="AC26" s="632"/>
      <c r="AD26" s="632"/>
      <c r="AE26" s="632"/>
      <c r="AF26" s="632"/>
      <c r="AG26" s="633"/>
      <c r="AH26" s="520" t="s">
        <v>146</v>
      </c>
      <c r="AI26" s="521"/>
      <c r="AJ26" s="521"/>
      <c r="AK26" s="521"/>
      <c r="AL26" s="563"/>
      <c r="AM26" s="520" t="s">
        <v>146</v>
      </c>
      <c r="AN26" s="521"/>
      <c r="AO26" s="521"/>
      <c r="AP26" s="521"/>
      <c r="AQ26" s="521"/>
      <c r="AR26" s="563"/>
      <c r="AS26" s="520" t="s">
        <v>145</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145</v>
      </c>
      <c r="BO26" s="470"/>
      <c r="BP26" s="470"/>
      <c r="BQ26" s="470"/>
      <c r="BR26" s="470"/>
      <c r="BS26" s="470"/>
      <c r="BT26" s="470"/>
      <c r="BU26" s="471"/>
      <c r="BV26" s="469" t="s">
        <v>146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4670</v>
      </c>
      <c r="R27" s="521"/>
      <c r="S27" s="521"/>
      <c r="T27" s="521"/>
      <c r="U27" s="521"/>
      <c r="V27" s="563"/>
      <c r="W27" s="622"/>
      <c r="X27" s="610"/>
      <c r="Y27" s="611"/>
      <c r="Z27" s="519" t="s">
        <v>181</v>
      </c>
      <c r="AA27" s="499"/>
      <c r="AB27" s="499"/>
      <c r="AC27" s="499"/>
      <c r="AD27" s="499"/>
      <c r="AE27" s="499"/>
      <c r="AF27" s="499"/>
      <c r="AG27" s="500"/>
      <c r="AH27" s="520">
        <v>1</v>
      </c>
      <c r="AI27" s="521"/>
      <c r="AJ27" s="521"/>
      <c r="AK27" s="521"/>
      <c r="AL27" s="563"/>
      <c r="AM27" s="520" t="s">
        <v>182</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129</v>
      </c>
      <c r="BO27" s="646"/>
      <c r="BP27" s="646"/>
      <c r="BQ27" s="646"/>
      <c r="BR27" s="646"/>
      <c r="BS27" s="646"/>
      <c r="BT27" s="646"/>
      <c r="BU27" s="647"/>
      <c r="BV27" s="645" t="s">
        <v>145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3910</v>
      </c>
      <c r="R28" s="521"/>
      <c r="S28" s="521"/>
      <c r="T28" s="521"/>
      <c r="U28" s="521"/>
      <c r="V28" s="563"/>
      <c r="W28" s="622"/>
      <c r="X28" s="610"/>
      <c r="Y28" s="611"/>
      <c r="Z28" s="519" t="s">
        <v>185</v>
      </c>
      <c r="AA28" s="499"/>
      <c r="AB28" s="499"/>
      <c r="AC28" s="499"/>
      <c r="AD28" s="499"/>
      <c r="AE28" s="499"/>
      <c r="AF28" s="499"/>
      <c r="AG28" s="500"/>
      <c r="AH28" s="520" t="s">
        <v>146</v>
      </c>
      <c r="AI28" s="521"/>
      <c r="AJ28" s="521"/>
      <c r="AK28" s="521"/>
      <c r="AL28" s="563"/>
      <c r="AM28" s="520" t="s">
        <v>129</v>
      </c>
      <c r="AN28" s="521"/>
      <c r="AO28" s="521"/>
      <c r="AP28" s="521"/>
      <c r="AQ28" s="521"/>
      <c r="AR28" s="563"/>
      <c r="AS28" s="520" t="s">
        <v>146</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5336428</v>
      </c>
      <c r="BO28" s="433"/>
      <c r="BP28" s="433"/>
      <c r="BQ28" s="433"/>
      <c r="BR28" s="433"/>
      <c r="BS28" s="433"/>
      <c r="BT28" s="433"/>
      <c r="BU28" s="434"/>
      <c r="BV28" s="432">
        <v>5676076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19</v>
      </c>
      <c r="M29" s="521"/>
      <c r="N29" s="521"/>
      <c r="O29" s="521"/>
      <c r="P29" s="563"/>
      <c r="Q29" s="520">
        <v>3680</v>
      </c>
      <c r="R29" s="521"/>
      <c r="S29" s="521"/>
      <c r="T29" s="521"/>
      <c r="U29" s="521"/>
      <c r="V29" s="563"/>
      <c r="W29" s="623"/>
      <c r="X29" s="624"/>
      <c r="Y29" s="625"/>
      <c r="Z29" s="519" t="s">
        <v>188</v>
      </c>
      <c r="AA29" s="499"/>
      <c r="AB29" s="499"/>
      <c r="AC29" s="499"/>
      <c r="AD29" s="499"/>
      <c r="AE29" s="499"/>
      <c r="AF29" s="499"/>
      <c r="AG29" s="500"/>
      <c r="AH29" s="520">
        <v>521</v>
      </c>
      <c r="AI29" s="521"/>
      <c r="AJ29" s="521"/>
      <c r="AK29" s="521"/>
      <c r="AL29" s="563"/>
      <c r="AM29" s="520">
        <v>1667810</v>
      </c>
      <c r="AN29" s="521"/>
      <c r="AO29" s="521"/>
      <c r="AP29" s="521"/>
      <c r="AQ29" s="521"/>
      <c r="AR29" s="563"/>
      <c r="AS29" s="520">
        <v>3201</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852159</v>
      </c>
      <c r="BO29" s="470"/>
      <c r="BP29" s="470"/>
      <c r="BQ29" s="470"/>
      <c r="BR29" s="470"/>
      <c r="BS29" s="470"/>
      <c r="BT29" s="470"/>
      <c r="BU29" s="471"/>
      <c r="BV29" s="469">
        <v>850781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97.5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14526168</v>
      </c>
      <c r="BO30" s="646"/>
      <c r="BP30" s="646"/>
      <c r="BQ30" s="646"/>
      <c r="BR30" s="646"/>
      <c r="BS30" s="646"/>
      <c r="BT30" s="646"/>
      <c r="BU30" s="647"/>
      <c r="BV30" s="645">
        <v>13050932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199</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上伊那広域連合（一般会計）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伊那市振興公社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公有財産管理活用事業特別会計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国民健康保険直営診療所特別会計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IF('各会計、関係団体の財政状況及び健全化判断比率'!B34="","",'各会計、関係団体の財政状況及び健全化判断比率'!B34)</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上伊那広域連合（消防事業特別会計）</v>
      </c>
      <c r="BZ35" s="659"/>
      <c r="CA35" s="659"/>
      <c r="CB35" s="659"/>
      <c r="CC35" s="659"/>
      <c r="CD35" s="659"/>
      <c r="CE35" s="659"/>
      <c r="CF35" s="659"/>
      <c r="CG35" s="659"/>
      <c r="CH35" s="659"/>
      <c r="CI35" s="659"/>
      <c r="CJ35" s="659"/>
      <c r="CK35" s="659"/>
      <c r="CL35" s="659"/>
      <c r="CM35" s="659"/>
      <c r="CN35" s="214"/>
      <c r="CO35" s="658">
        <f t="shared" ref="CO35:CO43" si="3">IF(CQ35="","",CO34+1)</f>
        <v>22</v>
      </c>
      <c r="CP35" s="658"/>
      <c r="CQ35" s="659" t="str">
        <f>IF('各会計、関係団体の財政状況及び健全化判断比率'!BS8="","",'各会計、関係団体の財政状況及び健全化判断比率'!BS8)</f>
        <v>伊那市観光</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10</v>
      </c>
      <c r="AN36" s="658"/>
      <c r="AO36" s="659" t="str">
        <f>IF('各会計、関係団体の財政状況及び健全化判断比率'!B35="","",'各会計、関係団体の財政状況及び健全化判断比率'!B35)</f>
        <v>自動車運送事業会計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上伊那広域連合（ふるさと市町村圏基金事業特別会計）</v>
      </c>
      <c r="BZ36" s="659"/>
      <c r="CA36" s="659"/>
      <c r="CB36" s="659"/>
      <c r="CC36" s="659"/>
      <c r="CD36" s="659"/>
      <c r="CE36" s="659"/>
      <c r="CF36" s="659"/>
      <c r="CG36" s="659"/>
      <c r="CH36" s="659"/>
      <c r="CI36" s="659"/>
      <c r="CJ36" s="659"/>
      <c r="CK36" s="659"/>
      <c r="CL36" s="659"/>
      <c r="CM36" s="659"/>
      <c r="CN36" s="214"/>
      <c r="CO36" s="658">
        <f t="shared" si="3"/>
        <v>23</v>
      </c>
      <c r="CP36" s="658"/>
      <c r="CQ36" s="659" t="str">
        <f>IF('各会計、関係団体の財政状況及び健全化判断比率'!BS9="","",'各会計、関係団体の財政状況及び健全化判断比率'!BS9)</f>
        <v>上伊那産業振興会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上伊那広域連合（土木振興事業特別会計）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市営駐車場事業特別会計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伊那中央行政組合（一般会計）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伊那中央行政組合（伊那中央病院会計）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長野県上伊那広域水道用水企業団（水道用水供給事業会計）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長野県後期高齢者医療広域連合（一般会計）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長野県後期高齢者医療広域連合（後期高齢者医療特別会計）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長野県市町村自治振興組合（一般会計）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8bbVfaWKsLGQe/Vfi5yIo3Nlk/mlj/GU3Rk9NfaJthb2L68h9zzLeDsen1/ZEHreOnpDgnauWOkInS633a8/+g==" saltValue="6TkUqtHV2Wei/SZtnvI5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574</v>
      </c>
      <c r="D34" s="1250"/>
      <c r="E34" s="1251"/>
      <c r="F34" s="32">
        <v>5.63</v>
      </c>
      <c r="G34" s="33">
        <v>6.56</v>
      </c>
      <c r="H34" s="33">
        <v>7.14</v>
      </c>
      <c r="I34" s="33">
        <v>7.44</v>
      </c>
      <c r="J34" s="34">
        <v>8.17</v>
      </c>
      <c r="K34" s="22"/>
      <c r="L34" s="22"/>
      <c r="M34" s="22"/>
      <c r="N34" s="22"/>
      <c r="O34" s="22"/>
      <c r="P34" s="22"/>
    </row>
    <row r="35" spans="1:16" ht="39" customHeight="1" x14ac:dyDescent="0.15">
      <c r="A35" s="22"/>
      <c r="B35" s="35"/>
      <c r="C35" s="1244" t="s">
        <v>575</v>
      </c>
      <c r="D35" s="1245"/>
      <c r="E35" s="1246"/>
      <c r="F35" s="36">
        <v>4.9800000000000004</v>
      </c>
      <c r="G35" s="37">
        <v>4.95</v>
      </c>
      <c r="H35" s="37">
        <v>4.3</v>
      </c>
      <c r="I35" s="37">
        <v>4.67</v>
      </c>
      <c r="J35" s="38">
        <v>4.41</v>
      </c>
      <c r="K35" s="22"/>
      <c r="L35" s="22"/>
      <c r="M35" s="22"/>
      <c r="N35" s="22"/>
      <c r="O35" s="22"/>
      <c r="P35" s="22"/>
    </row>
    <row r="36" spans="1:16" ht="39" customHeight="1" x14ac:dyDescent="0.15">
      <c r="A36" s="22"/>
      <c r="B36" s="35"/>
      <c r="C36" s="1244" t="s">
        <v>576</v>
      </c>
      <c r="D36" s="1245"/>
      <c r="E36" s="1246"/>
      <c r="F36" s="36">
        <v>2.74</v>
      </c>
      <c r="G36" s="37">
        <v>2.86</v>
      </c>
      <c r="H36" s="37">
        <v>3.21</v>
      </c>
      <c r="I36" s="37">
        <v>3.1</v>
      </c>
      <c r="J36" s="38">
        <v>3.55</v>
      </c>
      <c r="K36" s="22"/>
      <c r="L36" s="22"/>
      <c r="M36" s="22"/>
      <c r="N36" s="22"/>
      <c r="O36" s="22"/>
      <c r="P36" s="22"/>
    </row>
    <row r="37" spans="1:16" ht="39" customHeight="1" x14ac:dyDescent="0.15">
      <c r="A37" s="22"/>
      <c r="B37" s="35"/>
      <c r="C37" s="1244" t="s">
        <v>577</v>
      </c>
      <c r="D37" s="1245"/>
      <c r="E37" s="1246"/>
      <c r="F37" s="36">
        <v>0.87</v>
      </c>
      <c r="G37" s="37">
        <v>0.96</v>
      </c>
      <c r="H37" s="37">
        <v>1.04</v>
      </c>
      <c r="I37" s="37">
        <v>1.06</v>
      </c>
      <c r="J37" s="38">
        <v>0.92</v>
      </c>
      <c r="K37" s="22"/>
      <c r="L37" s="22"/>
      <c r="M37" s="22"/>
      <c r="N37" s="22"/>
      <c r="O37" s="22"/>
      <c r="P37" s="22"/>
    </row>
    <row r="38" spans="1:16" ht="39" customHeight="1" x14ac:dyDescent="0.15">
      <c r="A38" s="22"/>
      <c r="B38" s="35"/>
      <c r="C38" s="1244" t="s">
        <v>578</v>
      </c>
      <c r="D38" s="1245"/>
      <c r="E38" s="1246"/>
      <c r="F38" s="36">
        <v>0.73</v>
      </c>
      <c r="G38" s="37">
        <v>0.46</v>
      </c>
      <c r="H38" s="37">
        <v>0.59</v>
      </c>
      <c r="I38" s="37">
        <v>0.35</v>
      </c>
      <c r="J38" s="38">
        <v>0.63</v>
      </c>
      <c r="K38" s="22"/>
      <c r="L38" s="22"/>
      <c r="M38" s="22"/>
      <c r="N38" s="22"/>
      <c r="O38" s="22"/>
      <c r="P38" s="22"/>
    </row>
    <row r="39" spans="1:16" ht="39" customHeight="1" x14ac:dyDescent="0.15">
      <c r="A39" s="22"/>
      <c r="B39" s="35"/>
      <c r="C39" s="1244" t="s">
        <v>579</v>
      </c>
      <c r="D39" s="1245"/>
      <c r="E39" s="1246"/>
      <c r="F39" s="36">
        <v>0</v>
      </c>
      <c r="G39" s="37">
        <v>0.09</v>
      </c>
      <c r="H39" s="37">
        <v>0</v>
      </c>
      <c r="I39" s="37">
        <v>0.32</v>
      </c>
      <c r="J39" s="38">
        <v>0.54</v>
      </c>
      <c r="K39" s="22"/>
      <c r="L39" s="22"/>
      <c r="M39" s="22"/>
      <c r="N39" s="22"/>
      <c r="O39" s="22"/>
      <c r="P39" s="22"/>
    </row>
    <row r="40" spans="1:16" ht="39" customHeight="1" x14ac:dyDescent="0.15">
      <c r="A40" s="22"/>
      <c r="B40" s="35"/>
      <c r="C40" s="1244" t="s">
        <v>580</v>
      </c>
      <c r="D40" s="1245"/>
      <c r="E40" s="1246"/>
      <c r="F40" s="36">
        <v>0.04</v>
      </c>
      <c r="G40" s="37">
        <v>0.13</v>
      </c>
      <c r="H40" s="37">
        <v>0.03</v>
      </c>
      <c r="I40" s="37">
        <v>0.04</v>
      </c>
      <c r="J40" s="38">
        <v>0.04</v>
      </c>
      <c r="K40" s="22"/>
      <c r="L40" s="22"/>
      <c r="M40" s="22"/>
      <c r="N40" s="22"/>
      <c r="O40" s="22"/>
      <c r="P40" s="22"/>
    </row>
    <row r="41" spans="1:16" ht="39" customHeight="1" x14ac:dyDescent="0.15">
      <c r="A41" s="22"/>
      <c r="B41" s="35"/>
      <c r="C41" s="1244" t="s">
        <v>581</v>
      </c>
      <c r="D41" s="1245"/>
      <c r="E41" s="1246"/>
      <c r="F41" s="36" t="s">
        <v>528</v>
      </c>
      <c r="G41" s="37">
        <v>0</v>
      </c>
      <c r="H41" s="37">
        <v>0</v>
      </c>
      <c r="I41" s="37">
        <v>0</v>
      </c>
      <c r="J41" s="38">
        <v>0</v>
      </c>
      <c r="K41" s="22"/>
      <c r="L41" s="22"/>
      <c r="M41" s="22"/>
      <c r="N41" s="22"/>
      <c r="O41" s="22"/>
      <c r="P41" s="22"/>
    </row>
    <row r="42" spans="1:16" ht="39" customHeight="1" x14ac:dyDescent="0.15">
      <c r="A42" s="22"/>
      <c r="B42" s="39"/>
      <c r="C42" s="1244" t="s">
        <v>582</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583</v>
      </c>
      <c r="D43" s="1248"/>
      <c r="E43" s="1249"/>
      <c r="F43" s="41">
        <v>0.24</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XKZ1nyjc5GJ/dor18AOcuwQFkcl9SmflQiWXUpHsyDRDbGX4PlBg4JLRjGGW3lBjynnNLJ2fYo1GYKiX19HXg==" saltValue="ukAdI0T1Fsy4tTavLX90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4284</v>
      </c>
      <c r="L45" s="60">
        <v>3803</v>
      </c>
      <c r="M45" s="60">
        <v>3818</v>
      </c>
      <c r="N45" s="60">
        <v>3652</v>
      </c>
      <c r="O45" s="61">
        <v>3617</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14</v>
      </c>
      <c r="F48" s="1260"/>
      <c r="G48" s="1260"/>
      <c r="H48" s="1260"/>
      <c r="I48" s="1260"/>
      <c r="J48" s="1261"/>
      <c r="K48" s="63">
        <v>1303</v>
      </c>
      <c r="L48" s="64">
        <v>1289</v>
      </c>
      <c r="M48" s="64">
        <v>1234</v>
      </c>
      <c r="N48" s="64">
        <v>1217</v>
      </c>
      <c r="O48" s="65">
        <v>1208</v>
      </c>
      <c r="P48" s="48"/>
      <c r="Q48" s="48"/>
      <c r="R48" s="48"/>
      <c r="S48" s="48"/>
      <c r="T48" s="48"/>
      <c r="U48" s="48"/>
    </row>
    <row r="49" spans="1:21" ht="30.75" customHeight="1" x14ac:dyDescent="0.15">
      <c r="A49" s="48"/>
      <c r="B49" s="1254"/>
      <c r="C49" s="1255"/>
      <c r="D49" s="62"/>
      <c r="E49" s="1260" t="s">
        <v>15</v>
      </c>
      <c r="F49" s="1260"/>
      <c r="G49" s="1260"/>
      <c r="H49" s="1260"/>
      <c r="I49" s="1260"/>
      <c r="J49" s="1261"/>
      <c r="K49" s="63">
        <v>854</v>
      </c>
      <c r="L49" s="64">
        <v>935</v>
      </c>
      <c r="M49" s="64">
        <v>968</v>
      </c>
      <c r="N49" s="64">
        <v>839</v>
      </c>
      <c r="O49" s="65">
        <v>802</v>
      </c>
      <c r="P49" s="48"/>
      <c r="Q49" s="48"/>
      <c r="R49" s="48"/>
      <c r="S49" s="48"/>
      <c r="T49" s="48"/>
      <c r="U49" s="48"/>
    </row>
    <row r="50" spans="1:21" ht="30.75" customHeight="1" x14ac:dyDescent="0.15">
      <c r="A50" s="48"/>
      <c r="B50" s="1254"/>
      <c r="C50" s="1255"/>
      <c r="D50" s="62"/>
      <c r="E50" s="1260" t="s">
        <v>16</v>
      </c>
      <c r="F50" s="1260"/>
      <c r="G50" s="1260"/>
      <c r="H50" s="1260"/>
      <c r="I50" s="1260"/>
      <c r="J50" s="1261"/>
      <c r="K50" s="63">
        <v>34</v>
      </c>
      <c r="L50" s="64">
        <v>33</v>
      </c>
      <c r="M50" s="64">
        <v>33</v>
      </c>
      <c r="N50" s="64">
        <v>26</v>
      </c>
      <c r="O50" s="65">
        <v>32</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4854</v>
      </c>
      <c r="L52" s="64">
        <v>4529</v>
      </c>
      <c r="M52" s="64">
        <v>4547</v>
      </c>
      <c r="N52" s="64">
        <v>4536</v>
      </c>
      <c r="O52" s="65">
        <v>4493</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1621</v>
      </c>
      <c r="L53" s="69">
        <v>1531</v>
      </c>
      <c r="M53" s="69">
        <v>1506</v>
      </c>
      <c r="N53" s="69">
        <v>1198</v>
      </c>
      <c r="O53" s="70">
        <v>1166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612</v>
      </c>
      <c r="L57" s="84" t="s">
        <v>528</v>
      </c>
      <c r="M57" s="84" t="s">
        <v>528</v>
      </c>
      <c r="N57" s="84" t="s">
        <v>528</v>
      </c>
      <c r="O57" s="85" t="s">
        <v>528</v>
      </c>
    </row>
    <row r="58" spans="1:21" ht="31.5" customHeight="1" thickBot="1" x14ac:dyDescent="0.2">
      <c r="B58" s="1270"/>
      <c r="C58" s="1271"/>
      <c r="D58" s="1275" t="s">
        <v>26</v>
      </c>
      <c r="E58" s="1276"/>
      <c r="F58" s="1276"/>
      <c r="G58" s="1276"/>
      <c r="H58" s="1276"/>
      <c r="I58" s="1276"/>
      <c r="J58" s="1277"/>
      <c r="K58" s="86" t="s">
        <v>528</v>
      </c>
      <c r="L58" s="87" t="s">
        <v>528</v>
      </c>
      <c r="M58" s="87" t="s">
        <v>528</v>
      </c>
      <c r="N58" s="87" t="s">
        <v>528</v>
      </c>
      <c r="O58" s="88" t="s">
        <v>528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iYuo6uOIJI3nf9PViWRptgh2dT7EPgnq/BrnnGj5MMXSavA1WroNxWps/Ss3RMOtH0XgcIMFlbZGpR68hbO/w==" saltValue="m4WO0/7RI6w1/XXQ3B2I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569</v>
      </c>
      <c r="J40" s="100" t="s">
        <v>570</v>
      </c>
      <c r="K40" s="100" t="s">
        <v>571</v>
      </c>
      <c r="L40" s="100" t="s">
        <v>572</v>
      </c>
      <c r="M40" s="101" t="s">
        <v>573</v>
      </c>
    </row>
    <row r="41" spans="2:13" ht="27.75" customHeight="1" x14ac:dyDescent="0.15">
      <c r="B41" s="1278" t="s">
        <v>29</v>
      </c>
      <c r="C41" s="1279"/>
      <c r="D41" s="102"/>
      <c r="E41" s="1284" t="s">
        <v>30</v>
      </c>
      <c r="F41" s="1284"/>
      <c r="G41" s="1284"/>
      <c r="H41" s="1285"/>
      <c r="I41" s="103">
        <v>32003</v>
      </c>
      <c r="J41" s="104">
        <v>31900</v>
      </c>
      <c r="K41" s="104">
        <v>31306</v>
      </c>
      <c r="L41" s="104">
        <v>30934</v>
      </c>
      <c r="M41" s="105">
        <v>30577</v>
      </c>
    </row>
    <row r="42" spans="2:13" ht="27.75" customHeight="1" x14ac:dyDescent="0.15">
      <c r="B42" s="1280"/>
      <c r="C42" s="1281"/>
      <c r="D42" s="106"/>
      <c r="E42" s="1286" t="s">
        <v>31</v>
      </c>
      <c r="F42" s="1286"/>
      <c r="G42" s="1286"/>
      <c r="H42" s="1287"/>
      <c r="I42" s="107">
        <v>180</v>
      </c>
      <c r="J42" s="108">
        <v>148</v>
      </c>
      <c r="K42" s="108">
        <v>117</v>
      </c>
      <c r="L42" s="108">
        <v>92</v>
      </c>
      <c r="M42" s="109">
        <v>74</v>
      </c>
    </row>
    <row r="43" spans="2:13" ht="27.75" customHeight="1" x14ac:dyDescent="0.15">
      <c r="B43" s="1280"/>
      <c r="C43" s="1281"/>
      <c r="D43" s="106"/>
      <c r="E43" s="1286" t="s">
        <v>32</v>
      </c>
      <c r="F43" s="1286"/>
      <c r="G43" s="1286"/>
      <c r="H43" s="1287"/>
      <c r="I43" s="107">
        <v>23017</v>
      </c>
      <c r="J43" s="108">
        <v>21735</v>
      </c>
      <c r="K43" s="108">
        <v>20470</v>
      </c>
      <c r="L43" s="108">
        <v>18755</v>
      </c>
      <c r="M43" s="109">
        <v>16965</v>
      </c>
    </row>
    <row r="44" spans="2:13" ht="27.75" customHeight="1" x14ac:dyDescent="0.15">
      <c r="B44" s="1280"/>
      <c r="C44" s="1281"/>
      <c r="D44" s="106"/>
      <c r="E44" s="1286" t="s">
        <v>33</v>
      </c>
      <c r="F44" s="1286"/>
      <c r="G44" s="1286"/>
      <c r="H44" s="1287"/>
      <c r="I44" s="107">
        <v>8344</v>
      </c>
      <c r="J44" s="108">
        <v>8039</v>
      </c>
      <c r="K44" s="108">
        <v>8920</v>
      </c>
      <c r="L44" s="108">
        <v>8245</v>
      </c>
      <c r="M44" s="109">
        <v>7736</v>
      </c>
    </row>
    <row r="45" spans="2:13" ht="27.75" customHeight="1" x14ac:dyDescent="0.15">
      <c r="B45" s="1280"/>
      <c r="C45" s="1281"/>
      <c r="D45" s="106"/>
      <c r="E45" s="1286" t="s">
        <v>34</v>
      </c>
      <c r="F45" s="1286"/>
      <c r="G45" s="1286"/>
      <c r="H45" s="1287"/>
      <c r="I45" s="107">
        <v>6680</v>
      </c>
      <c r="J45" s="108">
        <v>6529</v>
      </c>
      <c r="K45" s="108">
        <v>6100</v>
      </c>
      <c r="L45" s="108">
        <v>5874</v>
      </c>
      <c r="M45" s="109">
        <v>5590</v>
      </c>
    </row>
    <row r="46" spans="2:13" ht="27.75" customHeight="1" x14ac:dyDescent="0.15">
      <c r="B46" s="1280"/>
      <c r="C46" s="1281"/>
      <c r="D46" s="110"/>
      <c r="E46" s="1286" t="s">
        <v>35</v>
      </c>
      <c r="F46" s="1286"/>
      <c r="G46" s="1286"/>
      <c r="H46" s="1287"/>
      <c r="I46" s="107" t="s">
        <v>528</v>
      </c>
      <c r="J46" s="108" t="s">
        <v>528</v>
      </c>
      <c r="K46" s="108" t="s">
        <v>528</v>
      </c>
      <c r="L46" s="108" t="s">
        <v>528</v>
      </c>
      <c r="M46" s="109" t="s">
        <v>528</v>
      </c>
    </row>
    <row r="47" spans="2:13" ht="27.75" customHeight="1" x14ac:dyDescent="0.15">
      <c r="B47" s="1280"/>
      <c r="C47" s="1281"/>
      <c r="D47" s="111"/>
      <c r="E47" s="1288" t="s">
        <v>36</v>
      </c>
      <c r="F47" s="1289"/>
      <c r="G47" s="1289"/>
      <c r="H47" s="1290"/>
      <c r="I47" s="107" t="s">
        <v>528</v>
      </c>
      <c r="J47" s="108" t="s">
        <v>528</v>
      </c>
      <c r="K47" s="108" t="s">
        <v>528</v>
      </c>
      <c r="L47" s="108" t="s">
        <v>528</v>
      </c>
      <c r="M47" s="109" t="s">
        <v>528</v>
      </c>
    </row>
    <row r="48" spans="2:13" ht="27.75" customHeight="1" x14ac:dyDescent="0.15">
      <c r="B48" s="1280"/>
      <c r="C48" s="1281"/>
      <c r="D48" s="106"/>
      <c r="E48" s="1286" t="s">
        <v>37</v>
      </c>
      <c r="F48" s="1286"/>
      <c r="G48" s="1286"/>
      <c r="H48" s="1287"/>
      <c r="I48" s="107" t="s">
        <v>528</v>
      </c>
      <c r="J48" s="108" t="s">
        <v>528</v>
      </c>
      <c r="K48" s="108" t="s">
        <v>528</v>
      </c>
      <c r="L48" s="108" t="s">
        <v>528</v>
      </c>
      <c r="M48" s="109" t="s">
        <v>528</v>
      </c>
    </row>
    <row r="49" spans="2:13" ht="27.75" customHeight="1" x14ac:dyDescent="0.15">
      <c r="B49" s="1282"/>
      <c r="C49" s="1283"/>
      <c r="D49" s="106"/>
      <c r="E49" s="1286" t="s">
        <v>38</v>
      </c>
      <c r="F49" s="1286"/>
      <c r="G49" s="1286"/>
      <c r="H49" s="1287"/>
      <c r="I49" s="107" t="s">
        <v>528</v>
      </c>
      <c r="J49" s="108" t="s">
        <v>528</v>
      </c>
      <c r="K49" s="108" t="s">
        <v>528</v>
      </c>
      <c r="L49" s="108" t="s">
        <v>528</v>
      </c>
      <c r="M49" s="109" t="s">
        <v>528</v>
      </c>
    </row>
    <row r="50" spans="2:13" ht="27.75" customHeight="1" x14ac:dyDescent="0.15">
      <c r="B50" s="1291" t="s">
        <v>39</v>
      </c>
      <c r="C50" s="1292"/>
      <c r="D50" s="112"/>
      <c r="E50" s="1286" t="s">
        <v>40</v>
      </c>
      <c r="F50" s="1286"/>
      <c r="G50" s="1286"/>
      <c r="H50" s="1287"/>
      <c r="I50" s="107">
        <v>17090</v>
      </c>
      <c r="J50" s="108">
        <v>18247</v>
      </c>
      <c r="K50" s="108">
        <v>18094</v>
      </c>
      <c r="L50" s="108">
        <v>18529</v>
      </c>
      <c r="M50" s="109">
        <v>20024</v>
      </c>
    </row>
    <row r="51" spans="2:13" ht="27.75" customHeight="1" x14ac:dyDescent="0.15">
      <c r="B51" s="1280"/>
      <c r="C51" s="1281"/>
      <c r="D51" s="106"/>
      <c r="E51" s="1286" t="s">
        <v>41</v>
      </c>
      <c r="F51" s="1286"/>
      <c r="G51" s="1286"/>
      <c r="H51" s="1287"/>
      <c r="I51" s="107">
        <v>3042</v>
      </c>
      <c r="J51" s="108">
        <v>2849</v>
      </c>
      <c r="K51" s="108">
        <v>2666</v>
      </c>
      <c r="L51" s="108">
        <v>2619</v>
      </c>
      <c r="M51" s="109">
        <v>2658</v>
      </c>
    </row>
    <row r="52" spans="2:13" ht="27.75" customHeight="1" x14ac:dyDescent="0.15">
      <c r="B52" s="1282"/>
      <c r="C52" s="1283"/>
      <c r="D52" s="106"/>
      <c r="E52" s="1286" t="s">
        <v>42</v>
      </c>
      <c r="F52" s="1286"/>
      <c r="G52" s="1286"/>
      <c r="H52" s="1287"/>
      <c r="I52" s="107">
        <v>50874</v>
      </c>
      <c r="J52" s="108">
        <v>50887</v>
      </c>
      <c r="K52" s="108">
        <v>50435</v>
      </c>
      <c r="L52" s="108">
        <v>49684</v>
      </c>
      <c r="M52" s="109">
        <v>48125</v>
      </c>
    </row>
    <row r="53" spans="2:13" ht="27.75" customHeight="1" thickBot="1" x14ac:dyDescent="0.2">
      <c r="B53" s="1293" t="s">
        <v>43</v>
      </c>
      <c r="C53" s="1294"/>
      <c r="D53" s="113"/>
      <c r="E53" s="1295" t="s">
        <v>44</v>
      </c>
      <c r="F53" s="1295"/>
      <c r="G53" s="1295"/>
      <c r="H53" s="1296"/>
      <c r="I53" s="114">
        <v>-783</v>
      </c>
      <c r="J53" s="115">
        <v>-3632</v>
      </c>
      <c r="K53" s="115">
        <v>-4281</v>
      </c>
      <c r="L53" s="115">
        <v>-6931</v>
      </c>
      <c r="M53" s="116">
        <v>-9864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rKhuj0OZ8fwY8pZpLOj4Zre++CrYpRJJ0EbRgZsyA2oPjT3SG1RhfQjuIYwlxuJ9x33P/ckvWMeFUVG1YJynFQ==" saltValue="CXlEbMEWOQF/Cc8ndW4h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47</v>
      </c>
      <c r="D55" s="1305"/>
      <c r="E55" s="1306"/>
      <c r="F55" s="128">
        <v>5467</v>
      </c>
      <c r="G55" s="128">
        <v>5676</v>
      </c>
      <c r="H55" s="129">
        <v>5336</v>
      </c>
    </row>
    <row r="56" spans="2:8" ht="52.5" customHeight="1" x14ac:dyDescent="0.15">
      <c r="B56" s="130"/>
      <c r="C56" s="1307" t="s">
        <v>48</v>
      </c>
      <c r="D56" s="1307"/>
      <c r="E56" s="1308"/>
      <c r="F56" s="131">
        <v>949</v>
      </c>
      <c r="G56" s="131">
        <v>851</v>
      </c>
      <c r="H56" s="132">
        <v>852</v>
      </c>
    </row>
    <row r="57" spans="2:8" ht="53.25" customHeight="1" x14ac:dyDescent="0.15">
      <c r="B57" s="130"/>
      <c r="C57" s="1309" t="s">
        <v>49</v>
      </c>
      <c r="D57" s="1309"/>
      <c r="E57" s="1310"/>
      <c r="F57" s="133">
        <v>12859</v>
      </c>
      <c r="G57" s="133">
        <v>13051</v>
      </c>
      <c r="H57" s="134">
        <v>14526</v>
      </c>
    </row>
    <row r="58" spans="2:8" ht="45.75" customHeight="1" x14ac:dyDescent="0.15">
      <c r="B58" s="135"/>
      <c r="C58" s="1297" t="s">
        <v>606</v>
      </c>
      <c r="D58" s="1298"/>
      <c r="E58" s="1299"/>
      <c r="F58" s="136">
        <v>5558</v>
      </c>
      <c r="G58" s="136">
        <v>5974</v>
      </c>
      <c r="H58" s="137">
        <v>6683</v>
      </c>
    </row>
    <row r="59" spans="2:8" ht="45.75" customHeight="1" x14ac:dyDescent="0.15">
      <c r="B59" s="135"/>
      <c r="C59" s="1297" t="s">
        <v>607</v>
      </c>
      <c r="D59" s="1298"/>
      <c r="E59" s="1299"/>
      <c r="F59" s="136">
        <v>2162</v>
      </c>
      <c r="G59" s="136">
        <v>2023</v>
      </c>
      <c r="H59" s="137">
        <v>1948</v>
      </c>
    </row>
    <row r="60" spans="2:8" ht="45.75" customHeight="1" x14ac:dyDescent="0.15">
      <c r="B60" s="135"/>
      <c r="C60" s="1297" t="s">
        <v>609</v>
      </c>
      <c r="D60" s="1298"/>
      <c r="E60" s="1299"/>
      <c r="F60" s="136">
        <v>1002</v>
      </c>
      <c r="G60" s="136">
        <v>1003</v>
      </c>
      <c r="H60" s="137">
        <v>1275</v>
      </c>
    </row>
    <row r="61" spans="2:8" ht="45.75" customHeight="1" x14ac:dyDescent="0.15">
      <c r="B61" s="135"/>
      <c r="C61" s="1297" t="s">
        <v>608</v>
      </c>
      <c r="D61" s="1298"/>
      <c r="E61" s="1299"/>
      <c r="F61" s="136">
        <v>1422</v>
      </c>
      <c r="G61" s="136">
        <v>1375</v>
      </c>
      <c r="H61" s="137">
        <v>1131</v>
      </c>
    </row>
    <row r="62" spans="2:8" ht="45.75" customHeight="1" thickBot="1" x14ac:dyDescent="0.2">
      <c r="B62" s="138"/>
      <c r="C62" s="1300" t="s">
        <v>610</v>
      </c>
      <c r="D62" s="1301"/>
      <c r="E62" s="1302"/>
      <c r="F62" s="139">
        <v>697</v>
      </c>
      <c r="G62" s="139">
        <v>519</v>
      </c>
      <c r="H62" s="140">
        <v>846</v>
      </c>
    </row>
    <row r="63" spans="2:8" ht="52.5" customHeight="1" thickBot="1" x14ac:dyDescent="0.2">
      <c r="B63" s="141"/>
      <c r="C63" s="1303" t="s">
        <v>50</v>
      </c>
      <c r="D63" s="1303"/>
      <c r="E63" s="1304"/>
      <c r="F63" s="142">
        <v>19275</v>
      </c>
      <c r="G63" s="142">
        <v>19578</v>
      </c>
      <c r="H63" s="143">
        <v>20715</v>
      </c>
    </row>
    <row r="64" spans="2:8" ht="15" customHeight="1" x14ac:dyDescent="0.15"/>
  </sheetData>
  <sheetProtection algorithmName="SHA-512" hashValue="aYQQsDKccR4CtTmL20BgzUiEt3D9cHdjgIF/i+wKf+WzHGvDRccujfM1kGibZovv3o6LBa1wqLTlneoPYELQQg==" saltValue="3PVVLmEbASPHGKlSr5cb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5" t="s">
        <v>623</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5" x14ac:dyDescent="0.15">
      <c r="B44" s="389"/>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5" x14ac:dyDescent="0.15">
      <c r="B45" s="389"/>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5" x14ac:dyDescent="0.15">
      <c r="B46" s="389"/>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5" x14ac:dyDescent="0.15">
      <c r="B47" s="389"/>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617</v>
      </c>
    </row>
    <row r="50" spans="1:109" ht="13.5" x14ac:dyDescent="0.15">
      <c r="B50" s="389"/>
      <c r="G50" s="1324"/>
      <c r="H50" s="1324"/>
      <c r="I50" s="1324"/>
      <c r="J50" s="1324"/>
      <c r="K50" s="398"/>
      <c r="L50" s="398"/>
      <c r="M50" s="397"/>
      <c r="N50" s="397"/>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569</v>
      </c>
      <c r="BQ50" s="1328"/>
      <c r="BR50" s="1328"/>
      <c r="BS50" s="1328"/>
      <c r="BT50" s="1328"/>
      <c r="BU50" s="1328"/>
      <c r="BV50" s="1328"/>
      <c r="BW50" s="1328"/>
      <c r="BX50" s="1328" t="s">
        <v>570</v>
      </c>
      <c r="BY50" s="1328"/>
      <c r="BZ50" s="1328"/>
      <c r="CA50" s="1328"/>
      <c r="CB50" s="1328"/>
      <c r="CC50" s="1328"/>
      <c r="CD50" s="1328"/>
      <c r="CE50" s="1328"/>
      <c r="CF50" s="1328" t="s">
        <v>571</v>
      </c>
      <c r="CG50" s="1328"/>
      <c r="CH50" s="1328"/>
      <c r="CI50" s="1328"/>
      <c r="CJ50" s="1328"/>
      <c r="CK50" s="1328"/>
      <c r="CL50" s="1328"/>
      <c r="CM50" s="1328"/>
      <c r="CN50" s="1328" t="s">
        <v>572</v>
      </c>
      <c r="CO50" s="1328"/>
      <c r="CP50" s="1328"/>
      <c r="CQ50" s="1328"/>
      <c r="CR50" s="1328"/>
      <c r="CS50" s="1328"/>
      <c r="CT50" s="1328"/>
      <c r="CU50" s="1328"/>
      <c r="CV50" s="1328" t="s">
        <v>573</v>
      </c>
      <c r="CW50" s="1328"/>
      <c r="CX50" s="1328"/>
      <c r="CY50" s="1328"/>
      <c r="CZ50" s="1328"/>
      <c r="DA50" s="1328"/>
      <c r="DB50" s="1328"/>
      <c r="DC50" s="1328"/>
    </row>
    <row r="51" spans="1:109" ht="13.5" customHeight="1" x14ac:dyDescent="0.15">
      <c r="B51" s="389"/>
      <c r="G51" s="1314"/>
      <c r="H51" s="1314"/>
      <c r="I51" s="1330"/>
      <c r="J51" s="1330"/>
      <c r="K51" s="1312"/>
      <c r="L51" s="1312"/>
      <c r="M51" s="1312"/>
      <c r="N51" s="1312"/>
      <c r="AM51" s="396"/>
      <c r="AN51" s="1313" t="s">
        <v>616</v>
      </c>
      <c r="AO51" s="1313"/>
      <c r="AP51" s="1313"/>
      <c r="AQ51" s="1313"/>
      <c r="AR51" s="1313"/>
      <c r="AS51" s="1313"/>
      <c r="AT51" s="1313"/>
      <c r="AU51" s="1313"/>
      <c r="AV51" s="1313"/>
      <c r="AW51" s="1313"/>
      <c r="AX51" s="1313"/>
      <c r="AY51" s="1313"/>
      <c r="AZ51" s="1313"/>
      <c r="BA51" s="1313"/>
      <c r="BB51" s="1313" t="s">
        <v>614</v>
      </c>
      <c r="BC51" s="1313"/>
      <c r="BD51" s="1313"/>
      <c r="BE51" s="1313"/>
      <c r="BF51" s="1313"/>
      <c r="BG51" s="1313"/>
      <c r="BH51" s="1313"/>
      <c r="BI51" s="1313"/>
      <c r="BJ51" s="1313"/>
      <c r="BK51" s="1313"/>
      <c r="BL51" s="1313"/>
      <c r="BM51" s="1313"/>
      <c r="BN51" s="1313"/>
      <c r="BO51" s="1313"/>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14"/>
      <c r="H52" s="1314"/>
      <c r="I52" s="1330"/>
      <c r="J52" s="1330"/>
      <c r="K52" s="1312"/>
      <c r="L52" s="1312"/>
      <c r="M52" s="1312"/>
      <c r="N52" s="1312"/>
      <c r="AM52" s="39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14"/>
      <c r="H53" s="1314"/>
      <c r="I53" s="1324"/>
      <c r="J53" s="1324"/>
      <c r="K53" s="1312"/>
      <c r="L53" s="1312"/>
      <c r="M53" s="1312"/>
      <c r="N53" s="1312"/>
      <c r="AM53" s="396"/>
      <c r="AN53" s="1313"/>
      <c r="AO53" s="1313"/>
      <c r="AP53" s="1313"/>
      <c r="AQ53" s="1313"/>
      <c r="AR53" s="1313"/>
      <c r="AS53" s="1313"/>
      <c r="AT53" s="1313"/>
      <c r="AU53" s="1313"/>
      <c r="AV53" s="1313"/>
      <c r="AW53" s="1313"/>
      <c r="AX53" s="1313"/>
      <c r="AY53" s="1313"/>
      <c r="AZ53" s="1313"/>
      <c r="BA53" s="1313"/>
      <c r="BB53" s="1313" t="s">
        <v>620</v>
      </c>
      <c r="BC53" s="1313"/>
      <c r="BD53" s="1313"/>
      <c r="BE53" s="1313"/>
      <c r="BF53" s="1313"/>
      <c r="BG53" s="1313"/>
      <c r="BH53" s="1313"/>
      <c r="BI53" s="1313"/>
      <c r="BJ53" s="1313"/>
      <c r="BK53" s="1313"/>
      <c r="BL53" s="1313"/>
      <c r="BM53" s="1313"/>
      <c r="BN53" s="1313"/>
      <c r="BO53" s="1313"/>
      <c r="BP53" s="1311">
        <v>59</v>
      </c>
      <c r="BQ53" s="1311"/>
      <c r="BR53" s="1311"/>
      <c r="BS53" s="1311"/>
      <c r="BT53" s="1311"/>
      <c r="BU53" s="1311"/>
      <c r="BV53" s="1311"/>
      <c r="BW53" s="1311"/>
      <c r="BX53" s="1311">
        <v>59.8</v>
      </c>
      <c r="BY53" s="1311"/>
      <c r="BZ53" s="1311"/>
      <c r="CA53" s="1311"/>
      <c r="CB53" s="1311"/>
      <c r="CC53" s="1311"/>
      <c r="CD53" s="1311"/>
      <c r="CE53" s="1311"/>
      <c r="CF53" s="1311">
        <v>60.4</v>
      </c>
      <c r="CG53" s="1311"/>
      <c r="CH53" s="1311"/>
      <c r="CI53" s="1311"/>
      <c r="CJ53" s="1311"/>
      <c r="CK53" s="1311"/>
      <c r="CL53" s="1311"/>
      <c r="CM53" s="1311"/>
      <c r="CN53" s="1311">
        <v>61.4</v>
      </c>
      <c r="CO53" s="1311"/>
      <c r="CP53" s="1311"/>
      <c r="CQ53" s="1311"/>
      <c r="CR53" s="1311"/>
      <c r="CS53" s="1311"/>
      <c r="CT53" s="1311"/>
      <c r="CU53" s="1311"/>
      <c r="CV53" s="1311">
        <v>61</v>
      </c>
      <c r="CW53" s="1311"/>
      <c r="CX53" s="1311"/>
      <c r="CY53" s="1311"/>
      <c r="CZ53" s="1311"/>
      <c r="DA53" s="1311"/>
      <c r="DB53" s="1311"/>
      <c r="DC53" s="1311"/>
    </row>
    <row r="54" spans="1:109" ht="13.5" x14ac:dyDescent="0.15">
      <c r="A54" s="404"/>
      <c r="B54" s="389"/>
      <c r="G54" s="1314"/>
      <c r="H54" s="1314"/>
      <c r="I54" s="1324"/>
      <c r="J54" s="1324"/>
      <c r="K54" s="1312"/>
      <c r="L54" s="1312"/>
      <c r="M54" s="1312"/>
      <c r="N54" s="1312"/>
      <c r="AM54" s="39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4"/>
      <c r="H55" s="1324"/>
      <c r="I55" s="1324"/>
      <c r="J55" s="1324"/>
      <c r="K55" s="1312"/>
      <c r="L55" s="1312"/>
      <c r="M55" s="1312"/>
      <c r="N55" s="1312"/>
      <c r="AN55" s="1328" t="s">
        <v>615</v>
      </c>
      <c r="AO55" s="1328"/>
      <c r="AP55" s="1328"/>
      <c r="AQ55" s="1328"/>
      <c r="AR55" s="1328"/>
      <c r="AS55" s="1328"/>
      <c r="AT55" s="1328"/>
      <c r="AU55" s="1328"/>
      <c r="AV55" s="1328"/>
      <c r="AW55" s="1328"/>
      <c r="AX55" s="1328"/>
      <c r="AY55" s="1328"/>
      <c r="AZ55" s="1328"/>
      <c r="BA55" s="1328"/>
      <c r="BB55" s="1313" t="s">
        <v>614</v>
      </c>
      <c r="BC55" s="1313"/>
      <c r="BD55" s="1313"/>
      <c r="BE55" s="1313"/>
      <c r="BF55" s="1313"/>
      <c r="BG55" s="1313"/>
      <c r="BH55" s="1313"/>
      <c r="BI55" s="1313"/>
      <c r="BJ55" s="1313"/>
      <c r="BK55" s="1313"/>
      <c r="BL55" s="1313"/>
      <c r="BM55" s="1313"/>
      <c r="BN55" s="1313"/>
      <c r="BO55" s="1313"/>
      <c r="BP55" s="1311">
        <v>32.5</v>
      </c>
      <c r="BQ55" s="1311"/>
      <c r="BR55" s="1311"/>
      <c r="BS55" s="1311"/>
      <c r="BT55" s="1311"/>
      <c r="BU55" s="1311"/>
      <c r="BV55" s="1311"/>
      <c r="BW55" s="1311"/>
      <c r="BX55" s="1311">
        <v>30.2</v>
      </c>
      <c r="BY55" s="1311"/>
      <c r="BZ55" s="1311"/>
      <c r="CA55" s="1311"/>
      <c r="CB55" s="1311"/>
      <c r="CC55" s="1311"/>
      <c r="CD55" s="1311"/>
      <c r="CE55" s="1311"/>
      <c r="CF55" s="1311">
        <v>25.4</v>
      </c>
      <c r="CG55" s="1311"/>
      <c r="CH55" s="1311"/>
      <c r="CI55" s="1311"/>
      <c r="CJ55" s="1311"/>
      <c r="CK55" s="1311"/>
      <c r="CL55" s="1311"/>
      <c r="CM55" s="1311"/>
      <c r="CN55" s="1311">
        <v>22.9</v>
      </c>
      <c r="CO55" s="1311"/>
      <c r="CP55" s="1311"/>
      <c r="CQ55" s="1311"/>
      <c r="CR55" s="1311"/>
      <c r="CS55" s="1311"/>
      <c r="CT55" s="1311"/>
      <c r="CU55" s="1311"/>
      <c r="CV55" s="1311">
        <v>28.5</v>
      </c>
      <c r="CW55" s="1311"/>
      <c r="CX55" s="1311"/>
      <c r="CY55" s="1311"/>
      <c r="CZ55" s="1311"/>
      <c r="DA55" s="1311"/>
      <c r="DB55" s="1311"/>
      <c r="DC55" s="1311"/>
    </row>
    <row r="56" spans="1:109" ht="13.5" x14ac:dyDescent="0.15">
      <c r="A56" s="404"/>
      <c r="B56" s="389"/>
      <c r="G56" s="1324"/>
      <c r="H56" s="1324"/>
      <c r="I56" s="1324"/>
      <c r="J56" s="1324"/>
      <c r="K56" s="1312"/>
      <c r="L56" s="1312"/>
      <c r="M56" s="1312"/>
      <c r="N56" s="1312"/>
      <c r="AN56" s="1328"/>
      <c r="AO56" s="1328"/>
      <c r="AP56" s="1328"/>
      <c r="AQ56" s="1328"/>
      <c r="AR56" s="1328"/>
      <c r="AS56" s="1328"/>
      <c r="AT56" s="1328"/>
      <c r="AU56" s="1328"/>
      <c r="AV56" s="1328"/>
      <c r="AW56" s="1328"/>
      <c r="AX56" s="1328"/>
      <c r="AY56" s="1328"/>
      <c r="AZ56" s="1328"/>
      <c r="BA56" s="1328"/>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4"/>
      <c r="H57" s="1324"/>
      <c r="I57" s="1329"/>
      <c r="J57" s="1329"/>
      <c r="K57" s="1312"/>
      <c r="L57" s="1312"/>
      <c r="M57" s="1312"/>
      <c r="N57" s="1312"/>
      <c r="AM57" s="388"/>
      <c r="AN57" s="1328"/>
      <c r="AO57" s="1328"/>
      <c r="AP57" s="1328"/>
      <c r="AQ57" s="1328"/>
      <c r="AR57" s="1328"/>
      <c r="AS57" s="1328"/>
      <c r="AT57" s="1328"/>
      <c r="AU57" s="1328"/>
      <c r="AV57" s="1328"/>
      <c r="AW57" s="1328"/>
      <c r="AX57" s="1328"/>
      <c r="AY57" s="1328"/>
      <c r="AZ57" s="1328"/>
      <c r="BA57" s="1328"/>
      <c r="BB57" s="1313" t="s">
        <v>620</v>
      </c>
      <c r="BC57" s="1313"/>
      <c r="BD57" s="1313"/>
      <c r="BE57" s="1313"/>
      <c r="BF57" s="1313"/>
      <c r="BG57" s="1313"/>
      <c r="BH57" s="1313"/>
      <c r="BI57" s="1313"/>
      <c r="BJ57" s="1313"/>
      <c r="BK57" s="1313"/>
      <c r="BL57" s="1313"/>
      <c r="BM57" s="1313"/>
      <c r="BN57" s="1313"/>
      <c r="BO57" s="1313"/>
      <c r="BP57" s="1311">
        <v>57</v>
      </c>
      <c r="BQ57" s="1311"/>
      <c r="BR57" s="1311"/>
      <c r="BS57" s="1311"/>
      <c r="BT57" s="1311"/>
      <c r="BU57" s="1311"/>
      <c r="BV57" s="1311"/>
      <c r="BW57" s="1311"/>
      <c r="BX57" s="1311">
        <v>58.9</v>
      </c>
      <c r="BY57" s="1311"/>
      <c r="BZ57" s="1311"/>
      <c r="CA57" s="1311"/>
      <c r="CB57" s="1311"/>
      <c r="CC57" s="1311"/>
      <c r="CD57" s="1311"/>
      <c r="CE57" s="1311"/>
      <c r="CF57" s="1311">
        <v>60</v>
      </c>
      <c r="CG57" s="1311"/>
      <c r="CH57" s="1311"/>
      <c r="CI57" s="1311"/>
      <c r="CJ57" s="1311"/>
      <c r="CK57" s="1311"/>
      <c r="CL57" s="1311"/>
      <c r="CM57" s="1311"/>
      <c r="CN57" s="1311">
        <v>60.6</v>
      </c>
      <c r="CO57" s="1311"/>
      <c r="CP57" s="1311"/>
      <c r="CQ57" s="1311"/>
      <c r="CR57" s="1311"/>
      <c r="CS57" s="1311"/>
      <c r="CT57" s="1311"/>
      <c r="CU57" s="1311"/>
      <c r="CV57" s="1311">
        <v>62.3</v>
      </c>
      <c r="CW57" s="1311"/>
      <c r="CX57" s="1311"/>
      <c r="CY57" s="1311"/>
      <c r="CZ57" s="1311"/>
      <c r="DA57" s="1311"/>
      <c r="DB57" s="1311"/>
      <c r="DC57" s="1311"/>
      <c r="DD57" s="415"/>
      <c r="DE57" s="410"/>
    </row>
    <row r="58" spans="1:109" s="404" customFormat="1" ht="13.5" x14ac:dyDescent="0.15">
      <c r="A58" s="388"/>
      <c r="B58" s="410"/>
      <c r="G58" s="1324"/>
      <c r="H58" s="1324"/>
      <c r="I58" s="1329"/>
      <c r="J58" s="1329"/>
      <c r="K58" s="1312"/>
      <c r="L58" s="1312"/>
      <c r="M58" s="1312"/>
      <c r="N58" s="1312"/>
      <c r="AM58" s="388"/>
      <c r="AN58" s="1328"/>
      <c r="AO58" s="1328"/>
      <c r="AP58" s="1328"/>
      <c r="AQ58" s="1328"/>
      <c r="AR58" s="1328"/>
      <c r="AS58" s="1328"/>
      <c r="AT58" s="1328"/>
      <c r="AU58" s="1328"/>
      <c r="AV58" s="1328"/>
      <c r="AW58" s="1328"/>
      <c r="AX58" s="1328"/>
      <c r="AY58" s="1328"/>
      <c r="AZ58" s="1328"/>
      <c r="BA58" s="1328"/>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619</v>
      </c>
    </row>
    <row r="64" spans="1:109" ht="13.5" x14ac:dyDescent="0.15">
      <c r="B64" s="389"/>
      <c r="G64" s="405"/>
      <c r="I64" s="407"/>
      <c r="J64" s="407"/>
      <c r="K64" s="407"/>
      <c r="L64" s="407"/>
      <c r="M64" s="407"/>
      <c r="N64" s="406"/>
      <c r="AM64" s="405"/>
      <c r="AN64" s="405" t="s">
        <v>618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x14ac:dyDescent="0.15">
      <c r="B65" s="389"/>
      <c r="AN65" s="1315" t="s">
        <v>624</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5" x14ac:dyDescent="0.15">
      <c r="B66" s="389"/>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5" x14ac:dyDescent="0.15">
      <c r="B67" s="389"/>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5" x14ac:dyDescent="0.15">
      <c r="B68" s="389"/>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5" x14ac:dyDescent="0.15">
      <c r="B69" s="389"/>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617</v>
      </c>
    </row>
    <row r="72" spans="2:107" ht="13.5" x14ac:dyDescent="0.15">
      <c r="B72" s="389"/>
      <c r="G72" s="1324"/>
      <c r="H72" s="1324"/>
      <c r="I72" s="1324"/>
      <c r="J72" s="1324"/>
      <c r="K72" s="398"/>
      <c r="L72" s="398"/>
      <c r="M72" s="397"/>
      <c r="N72" s="397"/>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569</v>
      </c>
      <c r="BQ72" s="1328"/>
      <c r="BR72" s="1328"/>
      <c r="BS72" s="1328"/>
      <c r="BT72" s="1328"/>
      <c r="BU72" s="1328"/>
      <c r="BV72" s="1328"/>
      <c r="BW72" s="1328"/>
      <c r="BX72" s="1328" t="s">
        <v>570</v>
      </c>
      <c r="BY72" s="1328"/>
      <c r="BZ72" s="1328"/>
      <c r="CA72" s="1328"/>
      <c r="CB72" s="1328"/>
      <c r="CC72" s="1328"/>
      <c r="CD72" s="1328"/>
      <c r="CE72" s="1328"/>
      <c r="CF72" s="1328" t="s">
        <v>571</v>
      </c>
      <c r="CG72" s="1328"/>
      <c r="CH72" s="1328"/>
      <c r="CI72" s="1328"/>
      <c r="CJ72" s="1328"/>
      <c r="CK72" s="1328"/>
      <c r="CL72" s="1328"/>
      <c r="CM72" s="1328"/>
      <c r="CN72" s="1328" t="s">
        <v>572</v>
      </c>
      <c r="CO72" s="1328"/>
      <c r="CP72" s="1328"/>
      <c r="CQ72" s="1328"/>
      <c r="CR72" s="1328"/>
      <c r="CS72" s="1328"/>
      <c r="CT72" s="1328"/>
      <c r="CU72" s="1328"/>
      <c r="CV72" s="1328" t="s">
        <v>573</v>
      </c>
      <c r="CW72" s="1328"/>
      <c r="CX72" s="1328"/>
      <c r="CY72" s="1328"/>
      <c r="CZ72" s="1328"/>
      <c r="DA72" s="1328"/>
      <c r="DB72" s="1328"/>
      <c r="DC72" s="1328"/>
    </row>
    <row r="73" spans="2:107" ht="13.5" x14ac:dyDescent="0.15">
      <c r="B73" s="389"/>
      <c r="G73" s="1314"/>
      <c r="H73" s="1314"/>
      <c r="I73" s="1314"/>
      <c r="J73" s="1314"/>
      <c r="K73" s="1331"/>
      <c r="L73" s="1331"/>
      <c r="M73" s="1331"/>
      <c r="N73" s="1331"/>
      <c r="AM73" s="396"/>
      <c r="AN73" s="1313" t="s">
        <v>616</v>
      </c>
      <c r="AO73" s="1313"/>
      <c r="AP73" s="1313"/>
      <c r="AQ73" s="1313"/>
      <c r="AR73" s="1313"/>
      <c r="AS73" s="1313"/>
      <c r="AT73" s="1313"/>
      <c r="AU73" s="1313"/>
      <c r="AV73" s="1313"/>
      <c r="AW73" s="1313"/>
      <c r="AX73" s="1313"/>
      <c r="AY73" s="1313"/>
      <c r="AZ73" s="1313"/>
      <c r="BA73" s="1313"/>
      <c r="BB73" s="1313" t="s">
        <v>614</v>
      </c>
      <c r="BC73" s="1313"/>
      <c r="BD73" s="1313"/>
      <c r="BE73" s="1313"/>
      <c r="BF73" s="1313"/>
      <c r="BG73" s="1313"/>
      <c r="BH73" s="1313"/>
      <c r="BI73" s="1313"/>
      <c r="BJ73" s="1313"/>
      <c r="BK73" s="1313"/>
      <c r="BL73" s="1313"/>
      <c r="BM73" s="1313"/>
      <c r="BN73" s="1313"/>
      <c r="BO73" s="1313"/>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14"/>
      <c r="H74" s="1314"/>
      <c r="I74" s="1314"/>
      <c r="J74" s="1314"/>
      <c r="K74" s="1331"/>
      <c r="L74" s="1331"/>
      <c r="M74" s="1331"/>
      <c r="N74" s="1331"/>
      <c r="AM74" s="39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14"/>
      <c r="H75" s="1314"/>
      <c r="I75" s="1324"/>
      <c r="J75" s="1324"/>
      <c r="K75" s="1312"/>
      <c r="L75" s="1312"/>
      <c r="M75" s="1312"/>
      <c r="N75" s="1312"/>
      <c r="AM75" s="396"/>
      <c r="AN75" s="1313"/>
      <c r="AO75" s="1313"/>
      <c r="AP75" s="1313"/>
      <c r="AQ75" s="1313"/>
      <c r="AR75" s="1313"/>
      <c r="AS75" s="1313"/>
      <c r="AT75" s="1313"/>
      <c r="AU75" s="1313"/>
      <c r="AV75" s="1313"/>
      <c r="AW75" s="1313"/>
      <c r="AX75" s="1313"/>
      <c r="AY75" s="1313"/>
      <c r="AZ75" s="1313"/>
      <c r="BA75" s="1313"/>
      <c r="BB75" s="1313" t="s">
        <v>613</v>
      </c>
      <c r="BC75" s="1313"/>
      <c r="BD75" s="1313"/>
      <c r="BE75" s="1313"/>
      <c r="BF75" s="1313"/>
      <c r="BG75" s="1313"/>
      <c r="BH75" s="1313"/>
      <c r="BI75" s="1313"/>
      <c r="BJ75" s="1313"/>
      <c r="BK75" s="1313"/>
      <c r="BL75" s="1313"/>
      <c r="BM75" s="1313"/>
      <c r="BN75" s="1313"/>
      <c r="BO75" s="1313"/>
      <c r="BP75" s="1311">
        <v>9.9</v>
      </c>
      <c r="BQ75" s="1311"/>
      <c r="BR75" s="1311"/>
      <c r="BS75" s="1311"/>
      <c r="BT75" s="1311"/>
      <c r="BU75" s="1311"/>
      <c r="BV75" s="1311"/>
      <c r="BW75" s="1311"/>
      <c r="BX75" s="1311">
        <v>9.8000000000000007</v>
      </c>
      <c r="BY75" s="1311"/>
      <c r="BZ75" s="1311"/>
      <c r="CA75" s="1311"/>
      <c r="CB75" s="1311"/>
      <c r="CC75" s="1311"/>
      <c r="CD75" s="1311"/>
      <c r="CE75" s="1311"/>
      <c r="CF75" s="1311">
        <v>9.5</v>
      </c>
      <c r="CG75" s="1311"/>
      <c r="CH75" s="1311"/>
      <c r="CI75" s="1311"/>
      <c r="CJ75" s="1311"/>
      <c r="CK75" s="1311"/>
      <c r="CL75" s="1311"/>
      <c r="CM75" s="1311"/>
      <c r="CN75" s="1311">
        <v>8.6</v>
      </c>
      <c r="CO75" s="1311"/>
      <c r="CP75" s="1311"/>
      <c r="CQ75" s="1311"/>
      <c r="CR75" s="1311"/>
      <c r="CS75" s="1311"/>
      <c r="CT75" s="1311"/>
      <c r="CU75" s="1311"/>
      <c r="CV75" s="1311">
        <v>7.8</v>
      </c>
      <c r="CW75" s="1311"/>
      <c r="CX75" s="1311"/>
      <c r="CY75" s="1311"/>
      <c r="CZ75" s="1311"/>
      <c r="DA75" s="1311"/>
      <c r="DB75" s="1311"/>
      <c r="DC75" s="1311"/>
    </row>
    <row r="76" spans="2:107" ht="13.5" x14ac:dyDescent="0.15">
      <c r="B76" s="389"/>
      <c r="G76" s="1314"/>
      <c r="H76" s="1314"/>
      <c r="I76" s="1324"/>
      <c r="J76" s="1324"/>
      <c r="K76" s="1312"/>
      <c r="L76" s="1312"/>
      <c r="M76" s="1312"/>
      <c r="N76" s="1312"/>
      <c r="AM76" s="39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4"/>
      <c r="H77" s="1324"/>
      <c r="I77" s="1324"/>
      <c r="J77" s="1324"/>
      <c r="K77" s="1331"/>
      <c r="L77" s="1331"/>
      <c r="M77" s="1331"/>
      <c r="N77" s="1331"/>
      <c r="AN77" s="1328" t="s">
        <v>615</v>
      </c>
      <c r="AO77" s="1328"/>
      <c r="AP77" s="1328"/>
      <c r="AQ77" s="1328"/>
      <c r="AR77" s="1328"/>
      <c r="AS77" s="1328"/>
      <c r="AT77" s="1328"/>
      <c r="AU77" s="1328"/>
      <c r="AV77" s="1328"/>
      <c r="AW77" s="1328"/>
      <c r="AX77" s="1328"/>
      <c r="AY77" s="1328"/>
      <c r="AZ77" s="1328"/>
      <c r="BA77" s="1328"/>
      <c r="BB77" s="1313" t="s">
        <v>614</v>
      </c>
      <c r="BC77" s="1313"/>
      <c r="BD77" s="1313"/>
      <c r="BE77" s="1313"/>
      <c r="BF77" s="1313"/>
      <c r="BG77" s="1313"/>
      <c r="BH77" s="1313"/>
      <c r="BI77" s="1313"/>
      <c r="BJ77" s="1313"/>
      <c r="BK77" s="1313"/>
      <c r="BL77" s="1313"/>
      <c r="BM77" s="1313"/>
      <c r="BN77" s="1313"/>
      <c r="BO77" s="1313"/>
      <c r="BP77" s="1311">
        <v>32.5</v>
      </c>
      <c r="BQ77" s="1311"/>
      <c r="BR77" s="1311"/>
      <c r="BS77" s="1311"/>
      <c r="BT77" s="1311"/>
      <c r="BU77" s="1311"/>
      <c r="BV77" s="1311"/>
      <c r="BW77" s="1311"/>
      <c r="BX77" s="1311">
        <v>30.2</v>
      </c>
      <c r="BY77" s="1311"/>
      <c r="BZ77" s="1311"/>
      <c r="CA77" s="1311"/>
      <c r="CB77" s="1311"/>
      <c r="CC77" s="1311"/>
      <c r="CD77" s="1311"/>
      <c r="CE77" s="1311"/>
      <c r="CF77" s="1311">
        <v>25.4</v>
      </c>
      <c r="CG77" s="1311"/>
      <c r="CH77" s="1311"/>
      <c r="CI77" s="1311"/>
      <c r="CJ77" s="1311"/>
      <c r="CK77" s="1311"/>
      <c r="CL77" s="1311"/>
      <c r="CM77" s="1311"/>
      <c r="CN77" s="1311">
        <v>22.9</v>
      </c>
      <c r="CO77" s="1311"/>
      <c r="CP77" s="1311"/>
      <c r="CQ77" s="1311"/>
      <c r="CR77" s="1311"/>
      <c r="CS77" s="1311"/>
      <c r="CT77" s="1311"/>
      <c r="CU77" s="1311"/>
      <c r="CV77" s="1311">
        <v>28.5</v>
      </c>
      <c r="CW77" s="1311"/>
      <c r="CX77" s="1311"/>
      <c r="CY77" s="1311"/>
      <c r="CZ77" s="1311"/>
      <c r="DA77" s="1311"/>
      <c r="DB77" s="1311"/>
      <c r="DC77" s="1311"/>
    </row>
    <row r="78" spans="2:107" ht="13.5" x14ac:dyDescent="0.15">
      <c r="B78" s="389"/>
      <c r="G78" s="1324"/>
      <c r="H78" s="1324"/>
      <c r="I78" s="1324"/>
      <c r="J78" s="1324"/>
      <c r="K78" s="1331"/>
      <c r="L78" s="1331"/>
      <c r="M78" s="1331"/>
      <c r="N78" s="1331"/>
      <c r="AN78" s="1328"/>
      <c r="AO78" s="1328"/>
      <c r="AP78" s="1328"/>
      <c r="AQ78" s="1328"/>
      <c r="AR78" s="1328"/>
      <c r="AS78" s="1328"/>
      <c r="AT78" s="1328"/>
      <c r="AU78" s="1328"/>
      <c r="AV78" s="1328"/>
      <c r="AW78" s="1328"/>
      <c r="AX78" s="1328"/>
      <c r="AY78" s="1328"/>
      <c r="AZ78" s="1328"/>
      <c r="BA78" s="1328"/>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4"/>
      <c r="H79" s="1324"/>
      <c r="I79" s="1329"/>
      <c r="J79" s="1329"/>
      <c r="K79" s="1332"/>
      <c r="L79" s="1332"/>
      <c r="M79" s="1332"/>
      <c r="N79" s="1332"/>
      <c r="AN79" s="1328"/>
      <c r="AO79" s="1328"/>
      <c r="AP79" s="1328"/>
      <c r="AQ79" s="1328"/>
      <c r="AR79" s="1328"/>
      <c r="AS79" s="1328"/>
      <c r="AT79" s="1328"/>
      <c r="AU79" s="1328"/>
      <c r="AV79" s="1328"/>
      <c r="AW79" s="1328"/>
      <c r="AX79" s="1328"/>
      <c r="AY79" s="1328"/>
      <c r="AZ79" s="1328"/>
      <c r="BA79" s="1328"/>
      <c r="BB79" s="1313" t="s">
        <v>613</v>
      </c>
      <c r="BC79" s="1313"/>
      <c r="BD79" s="1313"/>
      <c r="BE79" s="1313"/>
      <c r="BF79" s="1313"/>
      <c r="BG79" s="1313"/>
      <c r="BH79" s="1313"/>
      <c r="BI79" s="1313"/>
      <c r="BJ79" s="1313"/>
      <c r="BK79" s="1313"/>
      <c r="BL79" s="1313"/>
      <c r="BM79" s="1313"/>
      <c r="BN79" s="1313"/>
      <c r="BO79" s="1313"/>
      <c r="BP79" s="1311">
        <v>8.1999999999999993</v>
      </c>
      <c r="BQ79" s="1311"/>
      <c r="BR79" s="1311"/>
      <c r="BS79" s="1311"/>
      <c r="BT79" s="1311"/>
      <c r="BU79" s="1311"/>
      <c r="BV79" s="1311"/>
      <c r="BW79" s="1311"/>
      <c r="BX79" s="1311">
        <v>8</v>
      </c>
      <c r="BY79" s="1311"/>
      <c r="BZ79" s="1311"/>
      <c r="CA79" s="1311"/>
      <c r="CB79" s="1311"/>
      <c r="CC79" s="1311"/>
      <c r="CD79" s="1311"/>
      <c r="CE79" s="1311"/>
      <c r="CF79" s="1311">
        <v>7.8</v>
      </c>
      <c r="CG79" s="1311"/>
      <c r="CH79" s="1311"/>
      <c r="CI79" s="1311"/>
      <c r="CJ79" s="1311"/>
      <c r="CK79" s="1311"/>
      <c r="CL79" s="1311"/>
      <c r="CM79" s="1311"/>
      <c r="CN79" s="1311">
        <v>7.7</v>
      </c>
      <c r="CO79" s="1311"/>
      <c r="CP79" s="1311"/>
      <c r="CQ79" s="1311"/>
      <c r="CR79" s="1311"/>
      <c r="CS79" s="1311"/>
      <c r="CT79" s="1311"/>
      <c r="CU79" s="1311"/>
      <c r="CV79" s="1311">
        <v>7.5</v>
      </c>
      <c r="CW79" s="1311"/>
      <c r="CX79" s="1311"/>
      <c r="CY79" s="1311"/>
      <c r="CZ79" s="1311"/>
      <c r="DA79" s="1311"/>
      <c r="DB79" s="1311"/>
      <c r="DC79" s="1311"/>
    </row>
    <row r="80" spans="2:107" ht="13.5" x14ac:dyDescent="0.15">
      <c r="B80" s="389"/>
      <c r="G80" s="1324"/>
      <c r="H80" s="1324"/>
      <c r="I80" s="1329"/>
      <c r="J80" s="1329"/>
      <c r="K80" s="1332"/>
      <c r="L80" s="1332"/>
      <c r="M80" s="1332"/>
      <c r="N80" s="1332"/>
      <c r="AN80" s="1328"/>
      <c r="AO80" s="1328"/>
      <c r="AP80" s="1328"/>
      <c r="AQ80" s="1328"/>
      <c r="AR80" s="1328"/>
      <c r="AS80" s="1328"/>
      <c r="AT80" s="1328"/>
      <c r="AU80" s="1328"/>
      <c r="AV80" s="1328"/>
      <c r="AW80" s="1328"/>
      <c r="AX80" s="1328"/>
      <c r="AY80" s="1328"/>
      <c r="AZ80" s="1328"/>
      <c r="BA80" s="1328"/>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EXebAjSq0L7zOP6QraSjaTttACZ++f58rWlCsyrfW2ek/9hrKoOd/HTH1H1Igea9pJKIWdmfG4m2sBLuleIgA==" saltValue="Syj0pQGJNyprYG1O+415t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eCe2WKrBQ3GM2tKGmt06hIO53YHuYOfMwmlc0Td5VhXhVahxY/5+5vCJYl5Py8MZOAXAnIhfO135eCyViE1kow==" saltValue="42TsnDSOe4TUAdcxUTir3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AAnYhbM8HPPgyRIWPBrdI+AGT9B9RRWLytoeqPErAs1gxVluQwuFK5CNi5I92/e1CISyUf00KlsCUorYTnHj+g==" saltValue="w4oNJ9FW12dP0BXUNYzoz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566</v>
      </c>
      <c r="G2" s="157"/>
      <c r="H2" s="158"/>
    </row>
    <row r="3" spans="1:8" x14ac:dyDescent="0.15">
      <c r="A3" s="154" t="s">
        <v>559</v>
      </c>
      <c r="B3" s="159"/>
      <c r="C3" s="160"/>
      <c r="D3" s="161">
        <v>59010</v>
      </c>
      <c r="E3" s="162"/>
      <c r="F3" s="163">
        <v>67319</v>
      </c>
      <c r="G3" s="164"/>
      <c r="H3" s="165"/>
    </row>
    <row r="4" spans="1:8" x14ac:dyDescent="0.15">
      <c r="A4" s="166"/>
      <c r="B4" s="167"/>
      <c r="C4" s="168"/>
      <c r="D4" s="169">
        <v>22213</v>
      </c>
      <c r="E4" s="170"/>
      <c r="F4" s="171">
        <v>38101</v>
      </c>
      <c r="G4" s="172"/>
      <c r="H4" s="173"/>
    </row>
    <row r="5" spans="1:8" x14ac:dyDescent="0.15">
      <c r="A5" s="154" t="s">
        <v>561</v>
      </c>
      <c r="B5" s="159"/>
      <c r="C5" s="160"/>
      <c r="D5" s="161">
        <v>71234</v>
      </c>
      <c r="E5" s="162"/>
      <c r="F5" s="163">
        <v>70615</v>
      </c>
      <c r="G5" s="164"/>
      <c r="H5" s="165"/>
    </row>
    <row r="6" spans="1:8" x14ac:dyDescent="0.15">
      <c r="A6" s="166"/>
      <c r="B6" s="167"/>
      <c r="C6" s="168"/>
      <c r="D6" s="169">
        <v>32537</v>
      </c>
      <c r="E6" s="170"/>
      <c r="F6" s="171">
        <v>37382</v>
      </c>
      <c r="G6" s="172"/>
      <c r="H6" s="173"/>
    </row>
    <row r="7" spans="1:8" x14ac:dyDescent="0.15">
      <c r="A7" s="154" t="s">
        <v>562</v>
      </c>
      <c r="B7" s="159"/>
      <c r="C7" s="160"/>
      <c r="D7" s="161">
        <v>67804</v>
      </c>
      <c r="E7" s="162"/>
      <c r="F7" s="163">
        <v>69185</v>
      </c>
      <c r="G7" s="164"/>
      <c r="H7" s="165"/>
    </row>
    <row r="8" spans="1:8" x14ac:dyDescent="0.15">
      <c r="A8" s="166"/>
      <c r="B8" s="167"/>
      <c r="C8" s="168"/>
      <c r="D8" s="169">
        <v>41578</v>
      </c>
      <c r="E8" s="170"/>
      <c r="F8" s="171">
        <v>38519</v>
      </c>
      <c r="G8" s="172"/>
      <c r="H8" s="173"/>
    </row>
    <row r="9" spans="1:8" x14ac:dyDescent="0.15">
      <c r="A9" s="154" t="s">
        <v>563</v>
      </c>
      <c r="B9" s="159"/>
      <c r="C9" s="160"/>
      <c r="D9" s="161">
        <v>82683</v>
      </c>
      <c r="E9" s="162"/>
      <c r="F9" s="163">
        <v>70166</v>
      </c>
      <c r="G9" s="164"/>
      <c r="H9" s="165"/>
    </row>
    <row r="10" spans="1:8" x14ac:dyDescent="0.15">
      <c r="A10" s="166"/>
      <c r="B10" s="167"/>
      <c r="C10" s="168"/>
      <c r="D10" s="169">
        <v>27279</v>
      </c>
      <c r="E10" s="170"/>
      <c r="F10" s="171">
        <v>36115</v>
      </c>
      <c r="G10" s="172"/>
      <c r="H10" s="173"/>
    </row>
    <row r="11" spans="1:8" x14ac:dyDescent="0.15">
      <c r="A11" s="154" t="s">
        <v>564</v>
      </c>
      <c r="B11" s="159"/>
      <c r="C11" s="160"/>
      <c r="D11" s="161">
        <v>92893</v>
      </c>
      <c r="E11" s="162"/>
      <c r="F11" s="163">
        <v>70329</v>
      </c>
      <c r="G11" s="164"/>
      <c r="H11" s="165"/>
    </row>
    <row r="12" spans="1:8" x14ac:dyDescent="0.15">
      <c r="A12" s="166"/>
      <c r="B12" s="167"/>
      <c r="C12" s="174"/>
      <c r="D12" s="169">
        <v>30535</v>
      </c>
      <c r="E12" s="170"/>
      <c r="F12" s="171">
        <v>39403</v>
      </c>
      <c r="G12" s="172"/>
      <c r="H12" s="173"/>
    </row>
    <row r="13" spans="1:8" x14ac:dyDescent="0.15">
      <c r="A13" s="154"/>
      <c r="B13" s="159"/>
      <c r="C13" s="175"/>
      <c r="D13" s="176">
        <v>74725</v>
      </c>
      <c r="E13" s="177"/>
      <c r="F13" s="178">
        <v>69523</v>
      </c>
      <c r="G13" s="179"/>
      <c r="H13" s="165"/>
    </row>
    <row r="14" spans="1:8" x14ac:dyDescent="0.15">
      <c r="A14" s="166"/>
      <c r="B14" s="167"/>
      <c r="C14" s="168"/>
      <c r="D14" s="169">
        <v>30828</v>
      </c>
      <c r="E14" s="170"/>
      <c r="F14" s="171">
        <v>37904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4.9800000000000004</v>
      </c>
      <c r="C19" s="180">
        <f>ROUND(VALUE(SUBSTITUTE(実質収支比率等に係る経年分析!G$48,"▲","-")),2)</f>
        <v>4.96</v>
      </c>
      <c r="D19" s="180">
        <f>ROUND(VALUE(SUBSTITUTE(実質収支比率等に係る経年分析!H$48,"▲","-")),2)</f>
        <v>4.3</v>
      </c>
      <c r="E19" s="180">
        <f>ROUND(VALUE(SUBSTITUTE(実質収支比率等に係る経年分析!I$48,"▲","-")),2)</f>
        <v>4.67</v>
      </c>
      <c r="F19" s="180">
        <f>ROUND(VALUE(SUBSTITUTE(実質収支比率等に係る経年分析!J$48,"▲","-")),2)</f>
        <v>4.41</v>
      </c>
    </row>
    <row r="20" spans="1:11" x14ac:dyDescent="0.15">
      <c r="A20" s="180" t="s">
        <v>54</v>
      </c>
      <c r="B20" s="180">
        <f>ROUND(VALUE(SUBSTITUTE(実質収支比率等に係る経年分析!F$47,"▲","-")),2)</f>
        <v>22.51</v>
      </c>
      <c r="C20" s="180">
        <f>ROUND(VALUE(SUBSTITUTE(実質収支比率等に係る経年分析!G$47,"▲","-")),2)</f>
        <v>23.46</v>
      </c>
      <c r="D20" s="180">
        <f>ROUND(VALUE(SUBSTITUTE(実質収支比率等に係る経年分析!H$47,"▲","-")),2)</f>
        <v>26.44</v>
      </c>
      <c r="E20" s="180">
        <f>ROUND(VALUE(SUBSTITUTE(実質収支比率等に係る経年分析!I$47,"▲","-")),2)</f>
        <v>27.5</v>
      </c>
      <c r="F20" s="180">
        <f>ROUND(VALUE(SUBSTITUTE(実質収支比率等に係る経年分析!J$47,"▲","-")),2)</f>
        <v>25.17</v>
      </c>
    </row>
    <row r="21" spans="1:11" x14ac:dyDescent="0.15">
      <c r="A21" s="180" t="s">
        <v>55</v>
      </c>
      <c r="B21" s="180">
        <f>IF(ISNUMBER(VALUE(SUBSTITUTE(実質収支比率等に係る経年分析!F$49,"▲","-"))),ROUND(VALUE(SUBSTITUTE(実質収支比率等に係る経年分析!F$49,"▲","-")),2),NA())</f>
        <v>7.84</v>
      </c>
      <c r="C21" s="180">
        <f>IF(ISNUMBER(VALUE(SUBSTITUTE(実質収支比率等に係る経年分析!G$49,"▲","-"))),ROUND(VALUE(SUBSTITUTE(実質収支比率等に係る経年分析!G$49,"▲","-")),2),NA())</f>
        <v>0.57999999999999996</v>
      </c>
      <c r="D21" s="180">
        <f>IF(ISNUMBER(VALUE(SUBSTITUTE(実質収支比率等に係る経年分析!H$49,"▲","-"))),ROUND(VALUE(SUBSTITUTE(実質収支比率等に係る経年分析!H$49,"▲","-")),2),NA())</f>
        <v>3.86</v>
      </c>
      <c r="E21" s="180">
        <f>IF(ISNUMBER(VALUE(SUBSTITUTE(実質収支比率等に係る経年分析!I$49,"▲","-"))),ROUND(VALUE(SUBSTITUTE(実質収支比率等に係る経年分析!I$49,"▲","-")),2),NA())</f>
        <v>2.4900000000000002</v>
      </c>
      <c r="F21" s="180">
        <f>IF(ISNUMBER(VALUE(SUBSTITUTE(実質収支比率等に係る経年分析!J$49,"▲","-"))),ROUND(VALUE(SUBSTITUTE(実質収支比率等に係る経年分析!J$49,"▲","-")),2),NA())</f>
        <v>0.48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公有財産管理活用事業特別会計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0.54</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15">
      <c r="A33" s="181" t="str">
        <f>IF(連結実質赤字比率に係る赤字・黒字の構成分析!C$37="",NA(),連結実質赤字比率に係る赤字・黒字の構成分析!C$37)</f>
        <v>自動車運送事業会計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4.9800000000000004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4.41</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4854</v>
      </c>
      <c r="E42" s="182"/>
      <c r="F42" s="182"/>
      <c r="G42" s="182">
        <f>'実質公債費比率（分子）の構造'!L$52</f>
        <v>4529</v>
      </c>
      <c r="H42" s="182"/>
      <c r="I42" s="182"/>
      <c r="J42" s="182">
        <f>'実質公債費比率（分子）の構造'!M$52</f>
        <v>4547</v>
      </c>
      <c r="K42" s="182"/>
      <c r="L42" s="182"/>
      <c r="M42" s="182">
        <f>'実質公債費比率（分子）の構造'!N$52</f>
        <v>4536</v>
      </c>
      <c r="N42" s="182"/>
      <c r="O42" s="182"/>
      <c r="P42" s="182">
        <f>'実質公債費比率（分子）の構造'!O$52</f>
        <v>4493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34</v>
      </c>
      <c r="C44" s="182"/>
      <c r="D44" s="182"/>
      <c r="E44" s="182">
        <f>'実質公債費比率（分子）の構造'!L$50</f>
        <v>33</v>
      </c>
      <c r="F44" s="182"/>
      <c r="G44" s="182"/>
      <c r="H44" s="182">
        <f>'実質公債費比率（分子）の構造'!M$50</f>
        <v>33</v>
      </c>
      <c r="I44" s="182"/>
      <c r="J44" s="182"/>
      <c r="K44" s="182">
        <f>'実質公債費比率（分子）の構造'!N$50</f>
        <v>26</v>
      </c>
      <c r="L44" s="182"/>
      <c r="M44" s="182"/>
      <c r="N44" s="182">
        <f>'実質公債費比率（分子）の構造'!O$50</f>
        <v>32</v>
      </c>
      <c r="O44" s="182"/>
      <c r="P44" s="182"/>
    </row>
    <row r="45" spans="1:16" x14ac:dyDescent="0.15">
      <c r="A45" s="182" t="s">
        <v>65</v>
      </c>
      <c r="B45" s="182">
        <f>'実質公債費比率（分子）の構造'!K$49</f>
        <v>854</v>
      </c>
      <c r="C45" s="182"/>
      <c r="D45" s="182"/>
      <c r="E45" s="182">
        <f>'実質公債費比率（分子）の構造'!L$49</f>
        <v>935</v>
      </c>
      <c r="F45" s="182"/>
      <c r="G45" s="182"/>
      <c r="H45" s="182">
        <f>'実質公債費比率（分子）の構造'!M$49</f>
        <v>968</v>
      </c>
      <c r="I45" s="182"/>
      <c r="J45" s="182"/>
      <c r="K45" s="182">
        <f>'実質公債費比率（分子）の構造'!N$49</f>
        <v>839</v>
      </c>
      <c r="L45" s="182"/>
      <c r="M45" s="182"/>
      <c r="N45" s="182">
        <f>'実質公債費比率（分子）の構造'!O$49</f>
        <v>802</v>
      </c>
      <c r="O45" s="182"/>
      <c r="P45" s="182"/>
    </row>
    <row r="46" spans="1:16" x14ac:dyDescent="0.15">
      <c r="A46" s="182" t="s">
        <v>66</v>
      </c>
      <c r="B46" s="182">
        <f>'実質公債費比率（分子）の構造'!K$48</f>
        <v>1303</v>
      </c>
      <c r="C46" s="182"/>
      <c r="D46" s="182"/>
      <c r="E46" s="182">
        <f>'実質公債費比率（分子）の構造'!L$48</f>
        <v>1289</v>
      </c>
      <c r="F46" s="182"/>
      <c r="G46" s="182"/>
      <c r="H46" s="182">
        <f>'実質公債費比率（分子）の構造'!M$48</f>
        <v>1234</v>
      </c>
      <c r="I46" s="182"/>
      <c r="J46" s="182"/>
      <c r="K46" s="182">
        <f>'実質公債費比率（分子）の構造'!N$48</f>
        <v>1217</v>
      </c>
      <c r="L46" s="182"/>
      <c r="M46" s="182"/>
      <c r="N46" s="182">
        <f>'実質公債費比率（分子）の構造'!O$48</f>
        <v>1208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4284</v>
      </c>
      <c r="C49" s="182"/>
      <c r="D49" s="182"/>
      <c r="E49" s="182">
        <f>'実質公債費比率（分子）の構造'!L$45</f>
        <v>3803</v>
      </c>
      <c r="F49" s="182"/>
      <c r="G49" s="182"/>
      <c r="H49" s="182">
        <f>'実質公債費比率（分子）の構造'!M$45</f>
        <v>3818</v>
      </c>
      <c r="I49" s="182"/>
      <c r="J49" s="182"/>
      <c r="K49" s="182">
        <f>'実質公債費比率（分子）の構造'!N$45</f>
        <v>3652</v>
      </c>
      <c r="L49" s="182"/>
      <c r="M49" s="182"/>
      <c r="N49" s="182">
        <f>'実質公債費比率（分子）の構造'!O$45</f>
        <v>3617</v>
      </c>
      <c r="O49" s="182"/>
      <c r="P49" s="182"/>
    </row>
    <row r="50" spans="1:16" x14ac:dyDescent="0.15">
      <c r="A50" s="182" t="s">
        <v>70</v>
      </c>
      <c r="B50" s="182" t="e">
        <f>NA()</f>
        <v>#N/A</v>
      </c>
      <c r="C50" s="182">
        <f>IF(ISNUMBER('実質公債費比率（分子）の構造'!K$53),'実質公債費比率（分子）の構造'!K$53,NA())</f>
        <v>1621</v>
      </c>
      <c r="D50" s="182" t="e">
        <f>NA()</f>
        <v>#N/A</v>
      </c>
      <c r="E50" s="182" t="e">
        <f>NA()</f>
        <v>#N/A</v>
      </c>
      <c r="F50" s="182">
        <f>IF(ISNUMBER('実質公債費比率（分子）の構造'!L$53),'実質公債費比率（分子）の構造'!L$53,NA())</f>
        <v>1531</v>
      </c>
      <c r="G50" s="182" t="e">
        <f>NA()</f>
        <v>#N/A</v>
      </c>
      <c r="H50" s="182" t="e">
        <f>NA()</f>
        <v>#N/A</v>
      </c>
      <c r="I50" s="182">
        <f>IF(ISNUMBER('実質公債費比率（分子）の構造'!M$53),'実質公債費比率（分子）の構造'!M$53,NA())</f>
        <v>1506</v>
      </c>
      <c r="J50" s="182" t="e">
        <f>NA()</f>
        <v>#N/A</v>
      </c>
      <c r="K50" s="182" t="e">
        <f>NA()</f>
        <v>#N/A</v>
      </c>
      <c r="L50" s="182">
        <f>IF(ISNUMBER('実質公債費比率（分子）の構造'!N$53),'実質公債費比率（分子）の構造'!N$53,NA())</f>
        <v>1198</v>
      </c>
      <c r="M50" s="182" t="e">
        <f>NA()</f>
        <v>#N/A</v>
      </c>
      <c r="N50" s="182" t="e">
        <f>NA()</f>
        <v>#N/A</v>
      </c>
      <c r="O50" s="182">
        <f>IF(ISNUMBER('実質公債費比率（分子）の構造'!O$53),'実質公債費比率（分子）の構造'!O$53,NA())</f>
        <v>1166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50874</v>
      </c>
      <c r="E56" s="181"/>
      <c r="F56" s="181"/>
      <c r="G56" s="181">
        <f>'将来負担比率（分子）の構造'!J$52</f>
        <v>50887</v>
      </c>
      <c r="H56" s="181"/>
      <c r="I56" s="181"/>
      <c r="J56" s="181">
        <f>'将来負担比率（分子）の構造'!K$52</f>
        <v>50435</v>
      </c>
      <c r="K56" s="181"/>
      <c r="L56" s="181"/>
      <c r="M56" s="181">
        <f>'将来負担比率（分子）の構造'!L$52</f>
        <v>49684</v>
      </c>
      <c r="N56" s="181"/>
      <c r="O56" s="181"/>
      <c r="P56" s="181">
        <f>'将来負担比率（分子）の構造'!M$52</f>
        <v>48125</v>
      </c>
    </row>
    <row r="57" spans="1:16" x14ac:dyDescent="0.15">
      <c r="A57" s="181" t="s">
        <v>41</v>
      </c>
      <c r="B57" s="181"/>
      <c r="C57" s="181"/>
      <c r="D57" s="181">
        <f>'将来負担比率（分子）の構造'!I$51</f>
        <v>3042</v>
      </c>
      <c r="E57" s="181"/>
      <c r="F57" s="181"/>
      <c r="G57" s="181">
        <f>'将来負担比率（分子）の構造'!J$51</f>
        <v>2849</v>
      </c>
      <c r="H57" s="181"/>
      <c r="I57" s="181"/>
      <c r="J57" s="181">
        <f>'将来負担比率（分子）の構造'!K$51</f>
        <v>2666</v>
      </c>
      <c r="K57" s="181"/>
      <c r="L57" s="181"/>
      <c r="M57" s="181">
        <f>'将来負担比率（分子）の構造'!L$51</f>
        <v>2619</v>
      </c>
      <c r="N57" s="181"/>
      <c r="O57" s="181"/>
      <c r="P57" s="181">
        <f>'将来負担比率（分子）の構造'!M$51</f>
        <v>2658</v>
      </c>
    </row>
    <row r="58" spans="1:16" x14ac:dyDescent="0.15">
      <c r="A58" s="181" t="s">
        <v>40</v>
      </c>
      <c r="B58" s="181"/>
      <c r="C58" s="181"/>
      <c r="D58" s="181">
        <f>'将来負担比率（分子）の構造'!I$50</f>
        <v>17090</v>
      </c>
      <c r="E58" s="181"/>
      <c r="F58" s="181"/>
      <c r="G58" s="181">
        <f>'将来負担比率（分子）の構造'!J$50</f>
        <v>18247</v>
      </c>
      <c r="H58" s="181"/>
      <c r="I58" s="181"/>
      <c r="J58" s="181">
        <f>'将来負担比率（分子）の構造'!K$50</f>
        <v>18094</v>
      </c>
      <c r="K58" s="181"/>
      <c r="L58" s="181"/>
      <c r="M58" s="181">
        <f>'将来負担比率（分子）の構造'!L$50</f>
        <v>18529</v>
      </c>
      <c r="N58" s="181"/>
      <c r="O58" s="181"/>
      <c r="P58" s="181">
        <f>'将来負担比率（分子）の構造'!M$50</f>
        <v>20024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6680</v>
      </c>
      <c r="C62" s="181"/>
      <c r="D62" s="181"/>
      <c r="E62" s="181">
        <f>'将来負担比率（分子）の構造'!J$45</f>
        <v>6529</v>
      </c>
      <c r="F62" s="181"/>
      <c r="G62" s="181"/>
      <c r="H62" s="181">
        <f>'将来負担比率（分子）の構造'!K$45</f>
        <v>6100</v>
      </c>
      <c r="I62" s="181"/>
      <c r="J62" s="181"/>
      <c r="K62" s="181">
        <f>'将来負担比率（分子）の構造'!L$45</f>
        <v>5874</v>
      </c>
      <c r="L62" s="181"/>
      <c r="M62" s="181"/>
      <c r="N62" s="181">
        <f>'将来負担比率（分子）の構造'!M$45</f>
        <v>5590</v>
      </c>
      <c r="O62" s="181"/>
      <c r="P62" s="181"/>
    </row>
    <row r="63" spans="1:16" x14ac:dyDescent="0.15">
      <c r="A63" s="181" t="s">
        <v>33</v>
      </c>
      <c r="B63" s="181">
        <f>'将来負担比率（分子）の構造'!I$44</f>
        <v>8344</v>
      </c>
      <c r="C63" s="181"/>
      <c r="D63" s="181"/>
      <c r="E63" s="181">
        <f>'将来負担比率（分子）の構造'!J$44</f>
        <v>8039</v>
      </c>
      <c r="F63" s="181"/>
      <c r="G63" s="181"/>
      <c r="H63" s="181">
        <f>'将来負担比率（分子）の構造'!K$44</f>
        <v>8920</v>
      </c>
      <c r="I63" s="181"/>
      <c r="J63" s="181"/>
      <c r="K63" s="181">
        <f>'将来負担比率（分子）の構造'!L$44</f>
        <v>8245</v>
      </c>
      <c r="L63" s="181"/>
      <c r="M63" s="181"/>
      <c r="N63" s="181">
        <f>'将来負担比率（分子）の構造'!M$44</f>
        <v>7736</v>
      </c>
      <c r="O63" s="181"/>
      <c r="P63" s="181"/>
    </row>
    <row r="64" spans="1:16" x14ac:dyDescent="0.15">
      <c r="A64" s="181" t="s">
        <v>32</v>
      </c>
      <c r="B64" s="181">
        <f>'将来負担比率（分子）の構造'!I$43</f>
        <v>23017</v>
      </c>
      <c r="C64" s="181"/>
      <c r="D64" s="181"/>
      <c r="E64" s="181">
        <f>'将来負担比率（分子）の構造'!J$43</f>
        <v>21735</v>
      </c>
      <c r="F64" s="181"/>
      <c r="G64" s="181"/>
      <c r="H64" s="181">
        <f>'将来負担比率（分子）の構造'!K$43</f>
        <v>20470</v>
      </c>
      <c r="I64" s="181"/>
      <c r="J64" s="181"/>
      <c r="K64" s="181">
        <f>'将来負担比率（分子）の構造'!L$43</f>
        <v>18755</v>
      </c>
      <c r="L64" s="181"/>
      <c r="M64" s="181"/>
      <c r="N64" s="181">
        <f>'将来負担比率（分子）の構造'!M$43</f>
        <v>16965</v>
      </c>
      <c r="O64" s="181"/>
      <c r="P64" s="181"/>
    </row>
    <row r="65" spans="1:16" x14ac:dyDescent="0.15">
      <c r="A65" s="181" t="s">
        <v>31</v>
      </c>
      <c r="B65" s="181">
        <f>'将来負担比率（分子）の構造'!I$42</f>
        <v>180</v>
      </c>
      <c r="C65" s="181"/>
      <c r="D65" s="181"/>
      <c r="E65" s="181">
        <f>'将来負担比率（分子）の構造'!J$42</f>
        <v>148</v>
      </c>
      <c r="F65" s="181"/>
      <c r="G65" s="181"/>
      <c r="H65" s="181">
        <f>'将来負担比率（分子）の構造'!K$42</f>
        <v>117</v>
      </c>
      <c r="I65" s="181"/>
      <c r="J65" s="181"/>
      <c r="K65" s="181">
        <f>'将来負担比率（分子）の構造'!L$42</f>
        <v>92</v>
      </c>
      <c r="L65" s="181"/>
      <c r="M65" s="181"/>
      <c r="N65" s="181">
        <f>'将来負担比率（分子）の構造'!M$42</f>
        <v>74</v>
      </c>
      <c r="O65" s="181"/>
      <c r="P65" s="181"/>
    </row>
    <row r="66" spans="1:16" x14ac:dyDescent="0.15">
      <c r="A66" s="181" t="s">
        <v>30</v>
      </c>
      <c r="B66" s="181">
        <f>'将来負担比率（分子）の構造'!I$41</f>
        <v>32003</v>
      </c>
      <c r="C66" s="181"/>
      <c r="D66" s="181"/>
      <c r="E66" s="181">
        <f>'将来負担比率（分子）の構造'!J$41</f>
        <v>31900</v>
      </c>
      <c r="F66" s="181"/>
      <c r="G66" s="181"/>
      <c r="H66" s="181">
        <f>'将来負担比率（分子）の構造'!K$41</f>
        <v>31306</v>
      </c>
      <c r="I66" s="181"/>
      <c r="J66" s="181"/>
      <c r="K66" s="181">
        <f>'将来負担比率（分子）の構造'!L$41</f>
        <v>30934</v>
      </c>
      <c r="L66" s="181"/>
      <c r="M66" s="181"/>
      <c r="N66" s="181">
        <f>'将来負担比率（分子）の構造'!M$41</f>
        <v>30577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5467</v>
      </c>
      <c r="C72" s="185">
        <f>基金残高に係る経年分析!G55</f>
        <v>5676</v>
      </c>
      <c r="D72" s="185">
        <f>基金残高に係る経年分析!H55</f>
        <v>5336</v>
      </c>
    </row>
    <row r="73" spans="1:16" x14ac:dyDescent="0.15">
      <c r="A73" s="184" t="s">
        <v>77</v>
      </c>
      <c r="B73" s="185">
        <f>基金残高に係る経年分析!F56</f>
        <v>949</v>
      </c>
      <c r="C73" s="185">
        <f>基金残高に係る経年分析!G56</f>
        <v>851</v>
      </c>
      <c r="D73" s="185">
        <f>基金残高に係る経年分析!H56</f>
        <v>852</v>
      </c>
    </row>
    <row r="74" spans="1:16" x14ac:dyDescent="0.15">
      <c r="A74" s="184" t="s">
        <v>78</v>
      </c>
      <c r="B74" s="185">
        <f>基金残高に係る経年分析!F57</f>
        <v>12859</v>
      </c>
      <c r="C74" s="185">
        <f>基金残高に係る経年分析!G57</f>
        <v>13051</v>
      </c>
      <c r="D74" s="185">
        <f>基金残高に係る経年分析!H57</f>
        <v>14526</v>
      </c>
    </row>
  </sheetData>
  <sheetProtection algorithmName="SHA-512" hashValue="yxM0naEa681MpKM/UxDIwwuxQ2IHy5aOnkPRC0wP9x5180cfQkKij9823ta3EuU7C2Q3xZOTmzgDYu5a8jLXSQ==" saltValue="hCipOE1oNPRMO7HPE2Qb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8977268</v>
      </c>
      <c r="S5" s="675"/>
      <c r="T5" s="675"/>
      <c r="U5" s="675"/>
      <c r="V5" s="675"/>
      <c r="W5" s="675"/>
      <c r="X5" s="675"/>
      <c r="Y5" s="676"/>
      <c r="Z5" s="677">
        <v>18.3</v>
      </c>
      <c r="AA5" s="677"/>
      <c r="AB5" s="677"/>
      <c r="AC5" s="677"/>
      <c r="AD5" s="678">
        <v>8793259</v>
      </c>
      <c r="AE5" s="678"/>
      <c r="AF5" s="678"/>
      <c r="AG5" s="678"/>
      <c r="AH5" s="678"/>
      <c r="AI5" s="678"/>
      <c r="AJ5" s="678"/>
      <c r="AK5" s="678"/>
      <c r="AL5" s="679">
        <v>43.4</v>
      </c>
      <c r="AM5" s="680"/>
      <c r="AN5" s="680"/>
      <c r="AO5" s="681"/>
      <c r="AP5" s="671" t="s">
        <v>227</v>
      </c>
      <c r="AQ5" s="672"/>
      <c r="AR5" s="672"/>
      <c r="AS5" s="672"/>
      <c r="AT5" s="672"/>
      <c r="AU5" s="672"/>
      <c r="AV5" s="672"/>
      <c r="AW5" s="672"/>
      <c r="AX5" s="672"/>
      <c r="AY5" s="672"/>
      <c r="AZ5" s="672"/>
      <c r="BA5" s="672"/>
      <c r="BB5" s="672"/>
      <c r="BC5" s="672"/>
      <c r="BD5" s="672"/>
      <c r="BE5" s="672"/>
      <c r="BF5" s="673"/>
      <c r="BG5" s="685">
        <v>8771322</v>
      </c>
      <c r="BH5" s="686"/>
      <c r="BI5" s="686"/>
      <c r="BJ5" s="686"/>
      <c r="BK5" s="686"/>
      <c r="BL5" s="686"/>
      <c r="BM5" s="686"/>
      <c r="BN5" s="687"/>
      <c r="BO5" s="688">
        <v>97.7</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466563</v>
      </c>
      <c r="S6" s="686"/>
      <c r="T6" s="686"/>
      <c r="U6" s="686"/>
      <c r="V6" s="686"/>
      <c r="W6" s="686"/>
      <c r="X6" s="686"/>
      <c r="Y6" s="687"/>
      <c r="Z6" s="688">
        <v>1</v>
      </c>
      <c r="AA6" s="688"/>
      <c r="AB6" s="688"/>
      <c r="AC6" s="688"/>
      <c r="AD6" s="689">
        <v>466563</v>
      </c>
      <c r="AE6" s="689"/>
      <c r="AF6" s="689"/>
      <c r="AG6" s="689"/>
      <c r="AH6" s="689"/>
      <c r="AI6" s="689"/>
      <c r="AJ6" s="689"/>
      <c r="AK6" s="689"/>
      <c r="AL6" s="690">
        <v>2.2999999999999998</v>
      </c>
      <c r="AM6" s="691"/>
      <c r="AN6" s="691"/>
      <c r="AO6" s="692"/>
      <c r="AP6" s="682" t="s">
        <v>233</v>
      </c>
      <c r="AQ6" s="683"/>
      <c r="AR6" s="683"/>
      <c r="AS6" s="683"/>
      <c r="AT6" s="683"/>
      <c r="AU6" s="683"/>
      <c r="AV6" s="683"/>
      <c r="AW6" s="683"/>
      <c r="AX6" s="683"/>
      <c r="AY6" s="683"/>
      <c r="AZ6" s="683"/>
      <c r="BA6" s="683"/>
      <c r="BB6" s="683"/>
      <c r="BC6" s="683"/>
      <c r="BD6" s="683"/>
      <c r="BE6" s="683"/>
      <c r="BF6" s="684"/>
      <c r="BG6" s="685">
        <v>8771322</v>
      </c>
      <c r="BH6" s="686"/>
      <c r="BI6" s="686"/>
      <c r="BJ6" s="686"/>
      <c r="BK6" s="686"/>
      <c r="BL6" s="686"/>
      <c r="BM6" s="686"/>
      <c r="BN6" s="687"/>
      <c r="BO6" s="688">
        <v>97.7</v>
      </c>
      <c r="BP6" s="688"/>
      <c r="BQ6" s="688"/>
      <c r="BR6" s="688"/>
      <c r="BS6" s="689" t="s">
        <v>129</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205718</v>
      </c>
      <c r="CS6" s="686"/>
      <c r="CT6" s="686"/>
      <c r="CU6" s="686"/>
      <c r="CV6" s="686"/>
      <c r="CW6" s="686"/>
      <c r="CX6" s="686"/>
      <c r="CY6" s="687"/>
      <c r="CZ6" s="679">
        <v>0.4</v>
      </c>
      <c r="DA6" s="680"/>
      <c r="DB6" s="680"/>
      <c r="DC6" s="699"/>
      <c r="DD6" s="694" t="s">
        <v>129</v>
      </c>
      <c r="DE6" s="686"/>
      <c r="DF6" s="686"/>
      <c r="DG6" s="686"/>
      <c r="DH6" s="686"/>
      <c r="DI6" s="686"/>
      <c r="DJ6" s="686"/>
      <c r="DK6" s="686"/>
      <c r="DL6" s="686"/>
      <c r="DM6" s="686"/>
      <c r="DN6" s="686"/>
      <c r="DO6" s="686"/>
      <c r="DP6" s="687"/>
      <c r="DQ6" s="694">
        <v>205718</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7784</v>
      </c>
      <c r="S7" s="686"/>
      <c r="T7" s="686"/>
      <c r="U7" s="686"/>
      <c r="V7" s="686"/>
      <c r="W7" s="686"/>
      <c r="X7" s="686"/>
      <c r="Y7" s="687"/>
      <c r="Z7" s="688">
        <v>0</v>
      </c>
      <c r="AA7" s="688"/>
      <c r="AB7" s="688"/>
      <c r="AC7" s="688"/>
      <c r="AD7" s="689">
        <v>7784</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4022021</v>
      </c>
      <c r="BH7" s="686"/>
      <c r="BI7" s="686"/>
      <c r="BJ7" s="686"/>
      <c r="BK7" s="686"/>
      <c r="BL7" s="686"/>
      <c r="BM7" s="686"/>
      <c r="BN7" s="687"/>
      <c r="BO7" s="688">
        <v>44.8</v>
      </c>
      <c r="BP7" s="688"/>
      <c r="BQ7" s="688"/>
      <c r="BR7" s="688"/>
      <c r="BS7" s="689" t="s">
        <v>237</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13608154</v>
      </c>
      <c r="CS7" s="686"/>
      <c r="CT7" s="686"/>
      <c r="CU7" s="686"/>
      <c r="CV7" s="686"/>
      <c r="CW7" s="686"/>
      <c r="CX7" s="686"/>
      <c r="CY7" s="687"/>
      <c r="CZ7" s="688">
        <v>28.5</v>
      </c>
      <c r="DA7" s="688"/>
      <c r="DB7" s="688"/>
      <c r="DC7" s="688"/>
      <c r="DD7" s="694">
        <v>156319</v>
      </c>
      <c r="DE7" s="686"/>
      <c r="DF7" s="686"/>
      <c r="DG7" s="686"/>
      <c r="DH7" s="686"/>
      <c r="DI7" s="686"/>
      <c r="DJ7" s="686"/>
      <c r="DK7" s="686"/>
      <c r="DL7" s="686"/>
      <c r="DM7" s="686"/>
      <c r="DN7" s="686"/>
      <c r="DO7" s="686"/>
      <c r="DP7" s="687"/>
      <c r="DQ7" s="694">
        <v>3545570</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34317</v>
      </c>
      <c r="S8" s="686"/>
      <c r="T8" s="686"/>
      <c r="U8" s="686"/>
      <c r="V8" s="686"/>
      <c r="W8" s="686"/>
      <c r="X8" s="686"/>
      <c r="Y8" s="687"/>
      <c r="Z8" s="688">
        <v>0.1</v>
      </c>
      <c r="AA8" s="688"/>
      <c r="AB8" s="688"/>
      <c r="AC8" s="688"/>
      <c r="AD8" s="689">
        <v>34317</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122216</v>
      </c>
      <c r="BH8" s="686"/>
      <c r="BI8" s="686"/>
      <c r="BJ8" s="686"/>
      <c r="BK8" s="686"/>
      <c r="BL8" s="686"/>
      <c r="BM8" s="686"/>
      <c r="BN8" s="687"/>
      <c r="BO8" s="688">
        <v>1.4</v>
      </c>
      <c r="BP8" s="688"/>
      <c r="BQ8" s="688"/>
      <c r="BR8" s="688"/>
      <c r="BS8" s="694" t="s">
        <v>146</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10588136</v>
      </c>
      <c r="CS8" s="686"/>
      <c r="CT8" s="686"/>
      <c r="CU8" s="686"/>
      <c r="CV8" s="686"/>
      <c r="CW8" s="686"/>
      <c r="CX8" s="686"/>
      <c r="CY8" s="687"/>
      <c r="CZ8" s="688">
        <v>22.2</v>
      </c>
      <c r="DA8" s="688"/>
      <c r="DB8" s="688"/>
      <c r="DC8" s="688"/>
      <c r="DD8" s="694">
        <v>1161170</v>
      </c>
      <c r="DE8" s="686"/>
      <c r="DF8" s="686"/>
      <c r="DG8" s="686"/>
      <c r="DH8" s="686"/>
      <c r="DI8" s="686"/>
      <c r="DJ8" s="686"/>
      <c r="DK8" s="686"/>
      <c r="DL8" s="686"/>
      <c r="DM8" s="686"/>
      <c r="DN8" s="686"/>
      <c r="DO8" s="686"/>
      <c r="DP8" s="687"/>
      <c r="DQ8" s="694">
        <v>5524109</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39661</v>
      </c>
      <c r="S9" s="686"/>
      <c r="T9" s="686"/>
      <c r="U9" s="686"/>
      <c r="V9" s="686"/>
      <c r="W9" s="686"/>
      <c r="X9" s="686"/>
      <c r="Y9" s="687"/>
      <c r="Z9" s="688">
        <v>0.1</v>
      </c>
      <c r="AA9" s="688"/>
      <c r="AB9" s="688"/>
      <c r="AC9" s="688"/>
      <c r="AD9" s="689">
        <v>39661</v>
      </c>
      <c r="AE9" s="689"/>
      <c r="AF9" s="689"/>
      <c r="AG9" s="689"/>
      <c r="AH9" s="689"/>
      <c r="AI9" s="689"/>
      <c r="AJ9" s="689"/>
      <c r="AK9" s="689"/>
      <c r="AL9" s="690">
        <v>0.2</v>
      </c>
      <c r="AM9" s="691"/>
      <c r="AN9" s="691"/>
      <c r="AO9" s="692"/>
      <c r="AP9" s="682" t="s">
        <v>243</v>
      </c>
      <c r="AQ9" s="683"/>
      <c r="AR9" s="683"/>
      <c r="AS9" s="683"/>
      <c r="AT9" s="683"/>
      <c r="AU9" s="683"/>
      <c r="AV9" s="683"/>
      <c r="AW9" s="683"/>
      <c r="AX9" s="683"/>
      <c r="AY9" s="683"/>
      <c r="AZ9" s="683"/>
      <c r="BA9" s="683"/>
      <c r="BB9" s="683"/>
      <c r="BC9" s="683"/>
      <c r="BD9" s="683"/>
      <c r="BE9" s="683"/>
      <c r="BF9" s="684"/>
      <c r="BG9" s="685">
        <v>3366060</v>
      </c>
      <c r="BH9" s="686"/>
      <c r="BI9" s="686"/>
      <c r="BJ9" s="686"/>
      <c r="BK9" s="686"/>
      <c r="BL9" s="686"/>
      <c r="BM9" s="686"/>
      <c r="BN9" s="687"/>
      <c r="BO9" s="688">
        <v>37.5</v>
      </c>
      <c r="BP9" s="688"/>
      <c r="BQ9" s="688"/>
      <c r="BR9" s="688"/>
      <c r="BS9" s="694" t="s">
        <v>228</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3010530</v>
      </c>
      <c r="CS9" s="686"/>
      <c r="CT9" s="686"/>
      <c r="CU9" s="686"/>
      <c r="CV9" s="686"/>
      <c r="CW9" s="686"/>
      <c r="CX9" s="686"/>
      <c r="CY9" s="687"/>
      <c r="CZ9" s="688">
        <v>6.3</v>
      </c>
      <c r="DA9" s="688"/>
      <c r="DB9" s="688"/>
      <c r="DC9" s="688"/>
      <c r="DD9" s="694">
        <v>48965</v>
      </c>
      <c r="DE9" s="686"/>
      <c r="DF9" s="686"/>
      <c r="DG9" s="686"/>
      <c r="DH9" s="686"/>
      <c r="DI9" s="686"/>
      <c r="DJ9" s="686"/>
      <c r="DK9" s="686"/>
      <c r="DL9" s="686"/>
      <c r="DM9" s="686"/>
      <c r="DN9" s="686"/>
      <c r="DO9" s="686"/>
      <c r="DP9" s="687"/>
      <c r="DQ9" s="694">
        <v>2685181</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228</v>
      </c>
      <c r="AA10" s="688"/>
      <c r="AB10" s="688"/>
      <c r="AC10" s="688"/>
      <c r="AD10" s="689" t="s">
        <v>129</v>
      </c>
      <c r="AE10" s="689"/>
      <c r="AF10" s="689"/>
      <c r="AG10" s="689"/>
      <c r="AH10" s="689"/>
      <c r="AI10" s="689"/>
      <c r="AJ10" s="689"/>
      <c r="AK10" s="689"/>
      <c r="AL10" s="690" t="s">
        <v>129</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212773</v>
      </c>
      <c r="BH10" s="686"/>
      <c r="BI10" s="686"/>
      <c r="BJ10" s="686"/>
      <c r="BK10" s="686"/>
      <c r="BL10" s="686"/>
      <c r="BM10" s="686"/>
      <c r="BN10" s="687"/>
      <c r="BO10" s="688">
        <v>2.4</v>
      </c>
      <c r="BP10" s="688"/>
      <c r="BQ10" s="688"/>
      <c r="BR10" s="688"/>
      <c r="BS10" s="694" t="s">
        <v>228</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245743</v>
      </c>
      <c r="CS10" s="686"/>
      <c r="CT10" s="686"/>
      <c r="CU10" s="686"/>
      <c r="CV10" s="686"/>
      <c r="CW10" s="686"/>
      <c r="CX10" s="686"/>
      <c r="CY10" s="687"/>
      <c r="CZ10" s="688">
        <v>0.5</v>
      </c>
      <c r="DA10" s="688"/>
      <c r="DB10" s="688"/>
      <c r="DC10" s="688"/>
      <c r="DD10" s="694" t="s">
        <v>129</v>
      </c>
      <c r="DE10" s="686"/>
      <c r="DF10" s="686"/>
      <c r="DG10" s="686"/>
      <c r="DH10" s="686"/>
      <c r="DI10" s="686"/>
      <c r="DJ10" s="686"/>
      <c r="DK10" s="686"/>
      <c r="DL10" s="686"/>
      <c r="DM10" s="686"/>
      <c r="DN10" s="686"/>
      <c r="DO10" s="686"/>
      <c r="DP10" s="687"/>
      <c r="DQ10" s="694">
        <v>204644</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1583383</v>
      </c>
      <c r="S11" s="686"/>
      <c r="T11" s="686"/>
      <c r="U11" s="686"/>
      <c r="V11" s="686"/>
      <c r="W11" s="686"/>
      <c r="X11" s="686"/>
      <c r="Y11" s="687"/>
      <c r="Z11" s="690">
        <v>3.2</v>
      </c>
      <c r="AA11" s="691"/>
      <c r="AB11" s="691"/>
      <c r="AC11" s="703"/>
      <c r="AD11" s="694">
        <v>1583383</v>
      </c>
      <c r="AE11" s="686"/>
      <c r="AF11" s="686"/>
      <c r="AG11" s="686"/>
      <c r="AH11" s="686"/>
      <c r="AI11" s="686"/>
      <c r="AJ11" s="686"/>
      <c r="AK11" s="687"/>
      <c r="AL11" s="690">
        <v>7.8</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320972</v>
      </c>
      <c r="BH11" s="686"/>
      <c r="BI11" s="686"/>
      <c r="BJ11" s="686"/>
      <c r="BK11" s="686"/>
      <c r="BL11" s="686"/>
      <c r="BM11" s="686"/>
      <c r="BN11" s="687"/>
      <c r="BO11" s="688">
        <v>3.6</v>
      </c>
      <c r="BP11" s="688"/>
      <c r="BQ11" s="688"/>
      <c r="BR11" s="688"/>
      <c r="BS11" s="694" t="s">
        <v>129</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1604552</v>
      </c>
      <c r="CS11" s="686"/>
      <c r="CT11" s="686"/>
      <c r="CU11" s="686"/>
      <c r="CV11" s="686"/>
      <c r="CW11" s="686"/>
      <c r="CX11" s="686"/>
      <c r="CY11" s="687"/>
      <c r="CZ11" s="688">
        <v>3.4</v>
      </c>
      <c r="DA11" s="688"/>
      <c r="DB11" s="688"/>
      <c r="DC11" s="688"/>
      <c r="DD11" s="694">
        <v>562135</v>
      </c>
      <c r="DE11" s="686"/>
      <c r="DF11" s="686"/>
      <c r="DG11" s="686"/>
      <c r="DH11" s="686"/>
      <c r="DI11" s="686"/>
      <c r="DJ11" s="686"/>
      <c r="DK11" s="686"/>
      <c r="DL11" s="686"/>
      <c r="DM11" s="686"/>
      <c r="DN11" s="686"/>
      <c r="DO11" s="686"/>
      <c r="DP11" s="687"/>
      <c r="DQ11" s="694">
        <v>786929</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21440</v>
      </c>
      <c r="S12" s="686"/>
      <c r="T12" s="686"/>
      <c r="U12" s="686"/>
      <c r="V12" s="686"/>
      <c r="W12" s="686"/>
      <c r="X12" s="686"/>
      <c r="Y12" s="687"/>
      <c r="Z12" s="688">
        <v>0</v>
      </c>
      <c r="AA12" s="688"/>
      <c r="AB12" s="688"/>
      <c r="AC12" s="688"/>
      <c r="AD12" s="689">
        <v>21440</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4117010</v>
      </c>
      <c r="BH12" s="686"/>
      <c r="BI12" s="686"/>
      <c r="BJ12" s="686"/>
      <c r="BK12" s="686"/>
      <c r="BL12" s="686"/>
      <c r="BM12" s="686"/>
      <c r="BN12" s="687"/>
      <c r="BO12" s="688">
        <v>45.9</v>
      </c>
      <c r="BP12" s="688"/>
      <c r="BQ12" s="688"/>
      <c r="BR12" s="688"/>
      <c r="BS12" s="694" t="s">
        <v>129</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5033790</v>
      </c>
      <c r="CS12" s="686"/>
      <c r="CT12" s="686"/>
      <c r="CU12" s="686"/>
      <c r="CV12" s="686"/>
      <c r="CW12" s="686"/>
      <c r="CX12" s="686"/>
      <c r="CY12" s="687"/>
      <c r="CZ12" s="688">
        <v>10.5</v>
      </c>
      <c r="DA12" s="688"/>
      <c r="DB12" s="688"/>
      <c r="DC12" s="688"/>
      <c r="DD12" s="694">
        <v>772100</v>
      </c>
      <c r="DE12" s="686"/>
      <c r="DF12" s="686"/>
      <c r="DG12" s="686"/>
      <c r="DH12" s="686"/>
      <c r="DI12" s="686"/>
      <c r="DJ12" s="686"/>
      <c r="DK12" s="686"/>
      <c r="DL12" s="686"/>
      <c r="DM12" s="686"/>
      <c r="DN12" s="686"/>
      <c r="DO12" s="686"/>
      <c r="DP12" s="687"/>
      <c r="DQ12" s="694">
        <v>1692092</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228</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228</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4063644</v>
      </c>
      <c r="BH13" s="686"/>
      <c r="BI13" s="686"/>
      <c r="BJ13" s="686"/>
      <c r="BK13" s="686"/>
      <c r="BL13" s="686"/>
      <c r="BM13" s="686"/>
      <c r="BN13" s="687"/>
      <c r="BO13" s="688">
        <v>45.3</v>
      </c>
      <c r="BP13" s="688"/>
      <c r="BQ13" s="688"/>
      <c r="BR13" s="688"/>
      <c r="BS13" s="694" t="s">
        <v>129</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5019943</v>
      </c>
      <c r="CS13" s="686"/>
      <c r="CT13" s="686"/>
      <c r="CU13" s="686"/>
      <c r="CV13" s="686"/>
      <c r="CW13" s="686"/>
      <c r="CX13" s="686"/>
      <c r="CY13" s="687"/>
      <c r="CZ13" s="688">
        <v>10.5</v>
      </c>
      <c r="DA13" s="688"/>
      <c r="DB13" s="688"/>
      <c r="DC13" s="688"/>
      <c r="DD13" s="694">
        <v>2603625</v>
      </c>
      <c r="DE13" s="686"/>
      <c r="DF13" s="686"/>
      <c r="DG13" s="686"/>
      <c r="DH13" s="686"/>
      <c r="DI13" s="686"/>
      <c r="DJ13" s="686"/>
      <c r="DK13" s="686"/>
      <c r="DL13" s="686"/>
      <c r="DM13" s="686"/>
      <c r="DN13" s="686"/>
      <c r="DO13" s="686"/>
      <c r="DP13" s="687"/>
      <c r="DQ13" s="694">
        <v>2410035</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228</v>
      </c>
      <c r="AE14" s="689"/>
      <c r="AF14" s="689"/>
      <c r="AG14" s="689"/>
      <c r="AH14" s="689"/>
      <c r="AI14" s="689"/>
      <c r="AJ14" s="689"/>
      <c r="AK14" s="689"/>
      <c r="AL14" s="690" t="s">
        <v>228</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285609</v>
      </c>
      <c r="BH14" s="686"/>
      <c r="BI14" s="686"/>
      <c r="BJ14" s="686"/>
      <c r="BK14" s="686"/>
      <c r="BL14" s="686"/>
      <c r="BM14" s="686"/>
      <c r="BN14" s="687"/>
      <c r="BO14" s="688">
        <v>3.2</v>
      </c>
      <c r="BP14" s="688"/>
      <c r="BQ14" s="688"/>
      <c r="BR14" s="688"/>
      <c r="BS14" s="694" t="s">
        <v>129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862515</v>
      </c>
      <c r="CS14" s="686"/>
      <c r="CT14" s="686"/>
      <c r="CU14" s="686"/>
      <c r="CV14" s="686"/>
      <c r="CW14" s="686"/>
      <c r="CX14" s="686"/>
      <c r="CY14" s="687"/>
      <c r="CZ14" s="688">
        <v>1.8</v>
      </c>
      <c r="DA14" s="688"/>
      <c r="DB14" s="688"/>
      <c r="DC14" s="688"/>
      <c r="DD14" s="694">
        <v>33557</v>
      </c>
      <c r="DE14" s="686"/>
      <c r="DF14" s="686"/>
      <c r="DG14" s="686"/>
      <c r="DH14" s="686"/>
      <c r="DI14" s="686"/>
      <c r="DJ14" s="686"/>
      <c r="DK14" s="686"/>
      <c r="DL14" s="686"/>
      <c r="DM14" s="686"/>
      <c r="DN14" s="686"/>
      <c r="DO14" s="686"/>
      <c r="DP14" s="687"/>
      <c r="DQ14" s="694">
        <v>744132</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146</v>
      </c>
      <c r="AA15" s="688"/>
      <c r="AB15" s="688"/>
      <c r="AC15" s="688"/>
      <c r="AD15" s="689" t="s">
        <v>129</v>
      </c>
      <c r="AE15" s="689"/>
      <c r="AF15" s="689"/>
      <c r="AG15" s="689"/>
      <c r="AH15" s="689"/>
      <c r="AI15" s="689"/>
      <c r="AJ15" s="689"/>
      <c r="AK15" s="689"/>
      <c r="AL15" s="690" t="s">
        <v>146</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346682</v>
      </c>
      <c r="BH15" s="686"/>
      <c r="BI15" s="686"/>
      <c r="BJ15" s="686"/>
      <c r="BK15" s="686"/>
      <c r="BL15" s="686"/>
      <c r="BM15" s="686"/>
      <c r="BN15" s="687"/>
      <c r="BO15" s="688">
        <v>3.9</v>
      </c>
      <c r="BP15" s="688"/>
      <c r="BQ15" s="688"/>
      <c r="BR15" s="688"/>
      <c r="BS15" s="694" t="s">
        <v>146</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3272717</v>
      </c>
      <c r="CS15" s="686"/>
      <c r="CT15" s="686"/>
      <c r="CU15" s="686"/>
      <c r="CV15" s="686"/>
      <c r="CW15" s="686"/>
      <c r="CX15" s="686"/>
      <c r="CY15" s="687"/>
      <c r="CZ15" s="688">
        <v>6.8</v>
      </c>
      <c r="DA15" s="688"/>
      <c r="DB15" s="688"/>
      <c r="DC15" s="688"/>
      <c r="DD15" s="694">
        <v>893752</v>
      </c>
      <c r="DE15" s="686"/>
      <c r="DF15" s="686"/>
      <c r="DG15" s="686"/>
      <c r="DH15" s="686"/>
      <c r="DI15" s="686"/>
      <c r="DJ15" s="686"/>
      <c r="DK15" s="686"/>
      <c r="DL15" s="686"/>
      <c r="DM15" s="686"/>
      <c r="DN15" s="686"/>
      <c r="DO15" s="686"/>
      <c r="DP15" s="687"/>
      <c r="DQ15" s="694">
        <v>2288624</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27962</v>
      </c>
      <c r="S16" s="686"/>
      <c r="T16" s="686"/>
      <c r="U16" s="686"/>
      <c r="V16" s="686"/>
      <c r="W16" s="686"/>
      <c r="X16" s="686"/>
      <c r="Y16" s="687"/>
      <c r="Z16" s="688">
        <v>0.1</v>
      </c>
      <c r="AA16" s="688"/>
      <c r="AB16" s="688"/>
      <c r="AC16" s="688"/>
      <c r="AD16" s="689">
        <v>27962</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228</v>
      </c>
      <c r="BP16" s="688"/>
      <c r="BQ16" s="688"/>
      <c r="BR16" s="688"/>
      <c r="BS16" s="694" t="s">
        <v>228</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241897</v>
      </c>
      <c r="CS16" s="686"/>
      <c r="CT16" s="686"/>
      <c r="CU16" s="686"/>
      <c r="CV16" s="686"/>
      <c r="CW16" s="686"/>
      <c r="CX16" s="686"/>
      <c r="CY16" s="687"/>
      <c r="CZ16" s="688">
        <v>0.5</v>
      </c>
      <c r="DA16" s="688"/>
      <c r="DB16" s="688"/>
      <c r="DC16" s="688"/>
      <c r="DD16" s="694" t="s">
        <v>228</v>
      </c>
      <c r="DE16" s="686"/>
      <c r="DF16" s="686"/>
      <c r="DG16" s="686"/>
      <c r="DH16" s="686"/>
      <c r="DI16" s="686"/>
      <c r="DJ16" s="686"/>
      <c r="DK16" s="686"/>
      <c r="DL16" s="686"/>
      <c r="DM16" s="686"/>
      <c r="DN16" s="686"/>
      <c r="DO16" s="686"/>
      <c r="DP16" s="687"/>
      <c r="DQ16" s="694">
        <v>73774</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72603</v>
      </c>
      <c r="S17" s="686"/>
      <c r="T17" s="686"/>
      <c r="U17" s="686"/>
      <c r="V17" s="686"/>
      <c r="W17" s="686"/>
      <c r="X17" s="686"/>
      <c r="Y17" s="687"/>
      <c r="Z17" s="688">
        <v>0.1</v>
      </c>
      <c r="AA17" s="688"/>
      <c r="AB17" s="688"/>
      <c r="AC17" s="688"/>
      <c r="AD17" s="689">
        <v>72603</v>
      </c>
      <c r="AE17" s="689"/>
      <c r="AF17" s="689"/>
      <c r="AG17" s="689"/>
      <c r="AH17" s="689"/>
      <c r="AI17" s="689"/>
      <c r="AJ17" s="689"/>
      <c r="AK17" s="689"/>
      <c r="AL17" s="690">
        <v>0.4</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146</v>
      </c>
      <c r="BH17" s="686"/>
      <c r="BI17" s="686"/>
      <c r="BJ17" s="686"/>
      <c r="BK17" s="686"/>
      <c r="BL17" s="686"/>
      <c r="BM17" s="686"/>
      <c r="BN17" s="687"/>
      <c r="BO17" s="688" t="s">
        <v>237</v>
      </c>
      <c r="BP17" s="688"/>
      <c r="BQ17" s="688"/>
      <c r="BR17" s="688"/>
      <c r="BS17" s="694" t="s">
        <v>228</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4087561</v>
      </c>
      <c r="CS17" s="686"/>
      <c r="CT17" s="686"/>
      <c r="CU17" s="686"/>
      <c r="CV17" s="686"/>
      <c r="CW17" s="686"/>
      <c r="CX17" s="686"/>
      <c r="CY17" s="687"/>
      <c r="CZ17" s="688">
        <v>8.6</v>
      </c>
      <c r="DA17" s="688"/>
      <c r="DB17" s="688"/>
      <c r="DC17" s="688"/>
      <c r="DD17" s="694" t="s">
        <v>237</v>
      </c>
      <c r="DE17" s="686"/>
      <c r="DF17" s="686"/>
      <c r="DG17" s="686"/>
      <c r="DH17" s="686"/>
      <c r="DI17" s="686"/>
      <c r="DJ17" s="686"/>
      <c r="DK17" s="686"/>
      <c r="DL17" s="686"/>
      <c r="DM17" s="686"/>
      <c r="DN17" s="686"/>
      <c r="DO17" s="686"/>
      <c r="DP17" s="687"/>
      <c r="DQ17" s="694">
        <v>4053348</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75699</v>
      </c>
      <c r="S18" s="686"/>
      <c r="T18" s="686"/>
      <c r="U18" s="686"/>
      <c r="V18" s="686"/>
      <c r="W18" s="686"/>
      <c r="X18" s="686"/>
      <c r="Y18" s="687"/>
      <c r="Z18" s="688">
        <v>0.2</v>
      </c>
      <c r="AA18" s="688"/>
      <c r="AB18" s="688"/>
      <c r="AC18" s="688"/>
      <c r="AD18" s="689">
        <v>75699</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146</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228</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52629</v>
      </c>
      <c r="S19" s="686"/>
      <c r="T19" s="686"/>
      <c r="U19" s="686"/>
      <c r="V19" s="686"/>
      <c r="W19" s="686"/>
      <c r="X19" s="686"/>
      <c r="Y19" s="687"/>
      <c r="Z19" s="688">
        <v>0.1</v>
      </c>
      <c r="AA19" s="688"/>
      <c r="AB19" s="688"/>
      <c r="AC19" s="688"/>
      <c r="AD19" s="689">
        <v>52629</v>
      </c>
      <c r="AE19" s="689"/>
      <c r="AF19" s="689"/>
      <c r="AG19" s="689"/>
      <c r="AH19" s="689"/>
      <c r="AI19" s="689"/>
      <c r="AJ19" s="689"/>
      <c r="AK19" s="689"/>
      <c r="AL19" s="690">
        <v>0.3</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205946</v>
      </c>
      <c r="BH19" s="686"/>
      <c r="BI19" s="686"/>
      <c r="BJ19" s="686"/>
      <c r="BK19" s="686"/>
      <c r="BL19" s="686"/>
      <c r="BM19" s="686"/>
      <c r="BN19" s="687"/>
      <c r="BO19" s="688">
        <v>2.2999999999999998</v>
      </c>
      <c r="BP19" s="688"/>
      <c r="BQ19" s="688"/>
      <c r="BR19" s="688"/>
      <c r="BS19" s="694" t="s">
        <v>228</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228</v>
      </c>
      <c r="CS19" s="686"/>
      <c r="CT19" s="686"/>
      <c r="CU19" s="686"/>
      <c r="CV19" s="686"/>
      <c r="CW19" s="686"/>
      <c r="CX19" s="686"/>
      <c r="CY19" s="687"/>
      <c r="CZ19" s="688" t="s">
        <v>228</v>
      </c>
      <c r="DA19" s="688"/>
      <c r="DB19" s="688"/>
      <c r="DC19" s="688"/>
      <c r="DD19" s="694" t="s">
        <v>228</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13785</v>
      </c>
      <c r="S20" s="686"/>
      <c r="T20" s="686"/>
      <c r="U20" s="686"/>
      <c r="V20" s="686"/>
      <c r="W20" s="686"/>
      <c r="X20" s="686"/>
      <c r="Y20" s="687"/>
      <c r="Z20" s="688">
        <v>0</v>
      </c>
      <c r="AA20" s="688"/>
      <c r="AB20" s="688"/>
      <c r="AC20" s="688"/>
      <c r="AD20" s="689">
        <v>13785</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205946</v>
      </c>
      <c r="BH20" s="686"/>
      <c r="BI20" s="686"/>
      <c r="BJ20" s="686"/>
      <c r="BK20" s="686"/>
      <c r="BL20" s="686"/>
      <c r="BM20" s="686"/>
      <c r="BN20" s="687"/>
      <c r="BO20" s="688">
        <v>2.2999999999999998</v>
      </c>
      <c r="BP20" s="688"/>
      <c r="BQ20" s="688"/>
      <c r="BR20" s="688"/>
      <c r="BS20" s="694" t="s">
        <v>228</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47781256</v>
      </c>
      <c r="CS20" s="686"/>
      <c r="CT20" s="686"/>
      <c r="CU20" s="686"/>
      <c r="CV20" s="686"/>
      <c r="CW20" s="686"/>
      <c r="CX20" s="686"/>
      <c r="CY20" s="687"/>
      <c r="CZ20" s="688">
        <v>100</v>
      </c>
      <c r="DA20" s="688"/>
      <c r="DB20" s="688"/>
      <c r="DC20" s="688"/>
      <c r="DD20" s="694">
        <v>6231623</v>
      </c>
      <c r="DE20" s="686"/>
      <c r="DF20" s="686"/>
      <c r="DG20" s="686"/>
      <c r="DH20" s="686"/>
      <c r="DI20" s="686"/>
      <c r="DJ20" s="686"/>
      <c r="DK20" s="686"/>
      <c r="DL20" s="686"/>
      <c r="DM20" s="686"/>
      <c r="DN20" s="686"/>
      <c r="DO20" s="686"/>
      <c r="DP20" s="687"/>
      <c r="DQ20" s="694">
        <v>24214156</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9285</v>
      </c>
      <c r="S21" s="686"/>
      <c r="T21" s="686"/>
      <c r="U21" s="686"/>
      <c r="V21" s="686"/>
      <c r="W21" s="686"/>
      <c r="X21" s="686"/>
      <c r="Y21" s="687"/>
      <c r="Z21" s="688">
        <v>0</v>
      </c>
      <c r="AA21" s="688"/>
      <c r="AB21" s="688"/>
      <c r="AC21" s="688"/>
      <c r="AD21" s="689">
        <v>9285</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21937</v>
      </c>
      <c r="BH21" s="686"/>
      <c r="BI21" s="686"/>
      <c r="BJ21" s="686"/>
      <c r="BK21" s="686"/>
      <c r="BL21" s="686"/>
      <c r="BM21" s="686"/>
      <c r="BN21" s="687"/>
      <c r="BO21" s="688">
        <v>0.2</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10241476</v>
      </c>
      <c r="S22" s="686"/>
      <c r="T22" s="686"/>
      <c r="U22" s="686"/>
      <c r="V22" s="686"/>
      <c r="W22" s="686"/>
      <c r="X22" s="686"/>
      <c r="Y22" s="687"/>
      <c r="Z22" s="688">
        <v>20.9</v>
      </c>
      <c r="AA22" s="688"/>
      <c r="AB22" s="688"/>
      <c r="AC22" s="688"/>
      <c r="AD22" s="689">
        <v>9054434</v>
      </c>
      <c r="AE22" s="689"/>
      <c r="AF22" s="689"/>
      <c r="AG22" s="689"/>
      <c r="AH22" s="689"/>
      <c r="AI22" s="689"/>
      <c r="AJ22" s="689"/>
      <c r="AK22" s="689"/>
      <c r="AL22" s="690">
        <v>44.7</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228</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9054434</v>
      </c>
      <c r="S23" s="686"/>
      <c r="T23" s="686"/>
      <c r="U23" s="686"/>
      <c r="V23" s="686"/>
      <c r="W23" s="686"/>
      <c r="X23" s="686"/>
      <c r="Y23" s="687"/>
      <c r="Z23" s="688">
        <v>18.5</v>
      </c>
      <c r="AA23" s="688"/>
      <c r="AB23" s="688"/>
      <c r="AC23" s="688"/>
      <c r="AD23" s="689">
        <v>9054434</v>
      </c>
      <c r="AE23" s="689"/>
      <c r="AF23" s="689"/>
      <c r="AG23" s="689"/>
      <c r="AH23" s="689"/>
      <c r="AI23" s="689"/>
      <c r="AJ23" s="689"/>
      <c r="AK23" s="689"/>
      <c r="AL23" s="690">
        <v>44.7</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184009</v>
      </c>
      <c r="BH23" s="686"/>
      <c r="BI23" s="686"/>
      <c r="BJ23" s="686"/>
      <c r="BK23" s="686"/>
      <c r="BL23" s="686"/>
      <c r="BM23" s="686"/>
      <c r="BN23" s="687"/>
      <c r="BO23" s="688">
        <v>2</v>
      </c>
      <c r="BP23" s="688"/>
      <c r="BQ23" s="688"/>
      <c r="BR23" s="688"/>
      <c r="BS23" s="694" t="s">
        <v>228</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1186729</v>
      </c>
      <c r="S24" s="686"/>
      <c r="T24" s="686"/>
      <c r="U24" s="686"/>
      <c r="V24" s="686"/>
      <c r="W24" s="686"/>
      <c r="X24" s="686"/>
      <c r="Y24" s="687"/>
      <c r="Z24" s="688">
        <v>2.4</v>
      </c>
      <c r="AA24" s="688"/>
      <c r="AB24" s="688"/>
      <c r="AC24" s="688"/>
      <c r="AD24" s="689" t="s">
        <v>228</v>
      </c>
      <c r="AE24" s="689"/>
      <c r="AF24" s="689"/>
      <c r="AG24" s="689"/>
      <c r="AH24" s="689"/>
      <c r="AI24" s="689"/>
      <c r="AJ24" s="689"/>
      <c r="AK24" s="689"/>
      <c r="AL24" s="690" t="s">
        <v>228</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228</v>
      </c>
      <c r="BH24" s="686"/>
      <c r="BI24" s="686"/>
      <c r="BJ24" s="686"/>
      <c r="BK24" s="686"/>
      <c r="BL24" s="686"/>
      <c r="BM24" s="686"/>
      <c r="BN24" s="687"/>
      <c r="BO24" s="688" t="s">
        <v>129</v>
      </c>
      <c r="BP24" s="688"/>
      <c r="BQ24" s="688"/>
      <c r="BR24" s="688"/>
      <c r="BS24" s="694" t="s">
        <v>228</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15286368</v>
      </c>
      <c r="CS24" s="675"/>
      <c r="CT24" s="675"/>
      <c r="CU24" s="675"/>
      <c r="CV24" s="675"/>
      <c r="CW24" s="675"/>
      <c r="CX24" s="675"/>
      <c r="CY24" s="676"/>
      <c r="CZ24" s="679">
        <v>32</v>
      </c>
      <c r="DA24" s="680"/>
      <c r="DB24" s="680"/>
      <c r="DC24" s="699"/>
      <c r="DD24" s="724">
        <v>11599217</v>
      </c>
      <c r="DE24" s="675"/>
      <c r="DF24" s="675"/>
      <c r="DG24" s="675"/>
      <c r="DH24" s="675"/>
      <c r="DI24" s="675"/>
      <c r="DJ24" s="675"/>
      <c r="DK24" s="676"/>
      <c r="DL24" s="724">
        <v>10901541</v>
      </c>
      <c r="DM24" s="675"/>
      <c r="DN24" s="675"/>
      <c r="DO24" s="675"/>
      <c r="DP24" s="675"/>
      <c r="DQ24" s="675"/>
      <c r="DR24" s="675"/>
      <c r="DS24" s="675"/>
      <c r="DT24" s="675"/>
      <c r="DU24" s="675"/>
      <c r="DV24" s="676"/>
      <c r="DW24" s="679">
        <v>51.5</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313</v>
      </c>
      <c r="S25" s="686"/>
      <c r="T25" s="686"/>
      <c r="U25" s="686"/>
      <c r="V25" s="686"/>
      <c r="W25" s="686"/>
      <c r="X25" s="686"/>
      <c r="Y25" s="687"/>
      <c r="Z25" s="688">
        <v>0</v>
      </c>
      <c r="AA25" s="688"/>
      <c r="AB25" s="688"/>
      <c r="AC25" s="688"/>
      <c r="AD25" s="689" t="s">
        <v>228</v>
      </c>
      <c r="AE25" s="689"/>
      <c r="AF25" s="689"/>
      <c r="AG25" s="689"/>
      <c r="AH25" s="689"/>
      <c r="AI25" s="689"/>
      <c r="AJ25" s="689"/>
      <c r="AK25" s="689"/>
      <c r="AL25" s="690" t="s">
        <v>228</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228</v>
      </c>
      <c r="BH25" s="686"/>
      <c r="BI25" s="686"/>
      <c r="BJ25" s="686"/>
      <c r="BK25" s="686"/>
      <c r="BL25" s="686"/>
      <c r="BM25" s="686"/>
      <c r="BN25" s="687"/>
      <c r="BO25" s="688" t="s">
        <v>146</v>
      </c>
      <c r="BP25" s="688"/>
      <c r="BQ25" s="688"/>
      <c r="BR25" s="688"/>
      <c r="BS25" s="694" t="s">
        <v>129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6381796</v>
      </c>
      <c r="CS25" s="721"/>
      <c r="CT25" s="721"/>
      <c r="CU25" s="721"/>
      <c r="CV25" s="721"/>
      <c r="CW25" s="721"/>
      <c r="CX25" s="721"/>
      <c r="CY25" s="722"/>
      <c r="CZ25" s="690">
        <v>13.4</v>
      </c>
      <c r="DA25" s="719"/>
      <c r="DB25" s="719"/>
      <c r="DC25" s="723"/>
      <c r="DD25" s="694">
        <v>5877246</v>
      </c>
      <c r="DE25" s="721"/>
      <c r="DF25" s="721"/>
      <c r="DG25" s="721"/>
      <c r="DH25" s="721"/>
      <c r="DI25" s="721"/>
      <c r="DJ25" s="721"/>
      <c r="DK25" s="722"/>
      <c r="DL25" s="694">
        <v>5749584</v>
      </c>
      <c r="DM25" s="721"/>
      <c r="DN25" s="721"/>
      <c r="DO25" s="721"/>
      <c r="DP25" s="721"/>
      <c r="DQ25" s="721"/>
      <c r="DR25" s="721"/>
      <c r="DS25" s="721"/>
      <c r="DT25" s="721"/>
      <c r="DU25" s="721"/>
      <c r="DV25" s="722"/>
      <c r="DW25" s="690">
        <v>27.1</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21548156</v>
      </c>
      <c r="S26" s="686"/>
      <c r="T26" s="686"/>
      <c r="U26" s="686"/>
      <c r="V26" s="686"/>
      <c r="W26" s="686"/>
      <c r="X26" s="686"/>
      <c r="Y26" s="687"/>
      <c r="Z26" s="688">
        <v>44</v>
      </c>
      <c r="AA26" s="688"/>
      <c r="AB26" s="688"/>
      <c r="AC26" s="688"/>
      <c r="AD26" s="689">
        <v>20177105</v>
      </c>
      <c r="AE26" s="689"/>
      <c r="AF26" s="689"/>
      <c r="AG26" s="689"/>
      <c r="AH26" s="689"/>
      <c r="AI26" s="689"/>
      <c r="AJ26" s="689"/>
      <c r="AK26" s="689"/>
      <c r="AL26" s="690">
        <v>99.6</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237</v>
      </c>
      <c r="BP26" s="688"/>
      <c r="BQ26" s="688"/>
      <c r="BR26" s="688"/>
      <c r="BS26" s="694" t="s">
        <v>146</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3002051</v>
      </c>
      <c r="CS26" s="686"/>
      <c r="CT26" s="686"/>
      <c r="CU26" s="686"/>
      <c r="CV26" s="686"/>
      <c r="CW26" s="686"/>
      <c r="CX26" s="686"/>
      <c r="CY26" s="687"/>
      <c r="CZ26" s="690">
        <v>6.3</v>
      </c>
      <c r="DA26" s="719"/>
      <c r="DB26" s="719"/>
      <c r="DC26" s="723"/>
      <c r="DD26" s="694">
        <v>2732629</v>
      </c>
      <c r="DE26" s="686"/>
      <c r="DF26" s="686"/>
      <c r="DG26" s="686"/>
      <c r="DH26" s="686"/>
      <c r="DI26" s="686"/>
      <c r="DJ26" s="686"/>
      <c r="DK26" s="687"/>
      <c r="DL26" s="694" t="s">
        <v>129</v>
      </c>
      <c r="DM26" s="686"/>
      <c r="DN26" s="686"/>
      <c r="DO26" s="686"/>
      <c r="DP26" s="686"/>
      <c r="DQ26" s="686"/>
      <c r="DR26" s="686"/>
      <c r="DS26" s="686"/>
      <c r="DT26" s="686"/>
      <c r="DU26" s="686"/>
      <c r="DV26" s="687"/>
      <c r="DW26" s="690" t="s">
        <v>228</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7436</v>
      </c>
      <c r="S27" s="686"/>
      <c r="T27" s="686"/>
      <c r="U27" s="686"/>
      <c r="V27" s="686"/>
      <c r="W27" s="686"/>
      <c r="X27" s="686"/>
      <c r="Y27" s="687"/>
      <c r="Z27" s="688">
        <v>0</v>
      </c>
      <c r="AA27" s="688"/>
      <c r="AB27" s="688"/>
      <c r="AC27" s="688"/>
      <c r="AD27" s="689">
        <v>7436</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8977268</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4818748</v>
      </c>
      <c r="CS27" s="721"/>
      <c r="CT27" s="721"/>
      <c r="CU27" s="721"/>
      <c r="CV27" s="721"/>
      <c r="CW27" s="721"/>
      <c r="CX27" s="721"/>
      <c r="CY27" s="722"/>
      <c r="CZ27" s="690">
        <v>10.1</v>
      </c>
      <c r="DA27" s="719"/>
      <c r="DB27" s="719"/>
      <c r="DC27" s="723"/>
      <c r="DD27" s="694">
        <v>1670360</v>
      </c>
      <c r="DE27" s="721"/>
      <c r="DF27" s="721"/>
      <c r="DG27" s="721"/>
      <c r="DH27" s="721"/>
      <c r="DI27" s="721"/>
      <c r="DJ27" s="721"/>
      <c r="DK27" s="722"/>
      <c r="DL27" s="694">
        <v>1570293</v>
      </c>
      <c r="DM27" s="721"/>
      <c r="DN27" s="721"/>
      <c r="DO27" s="721"/>
      <c r="DP27" s="721"/>
      <c r="DQ27" s="721"/>
      <c r="DR27" s="721"/>
      <c r="DS27" s="721"/>
      <c r="DT27" s="721"/>
      <c r="DU27" s="721"/>
      <c r="DV27" s="722"/>
      <c r="DW27" s="690">
        <v>7.4</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359888</v>
      </c>
      <c r="S28" s="686"/>
      <c r="T28" s="686"/>
      <c r="U28" s="686"/>
      <c r="V28" s="686"/>
      <c r="W28" s="686"/>
      <c r="X28" s="686"/>
      <c r="Y28" s="687"/>
      <c r="Z28" s="688">
        <v>0.7</v>
      </c>
      <c r="AA28" s="688"/>
      <c r="AB28" s="688"/>
      <c r="AC28" s="688"/>
      <c r="AD28" s="689" t="s">
        <v>228</v>
      </c>
      <c r="AE28" s="689"/>
      <c r="AF28" s="689"/>
      <c r="AG28" s="689"/>
      <c r="AH28" s="689"/>
      <c r="AI28" s="689"/>
      <c r="AJ28" s="689"/>
      <c r="AK28" s="689"/>
      <c r="AL28" s="690" t="s">
        <v>146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4085824</v>
      </c>
      <c r="CS28" s="686"/>
      <c r="CT28" s="686"/>
      <c r="CU28" s="686"/>
      <c r="CV28" s="686"/>
      <c r="CW28" s="686"/>
      <c r="CX28" s="686"/>
      <c r="CY28" s="687"/>
      <c r="CZ28" s="690">
        <v>8.6</v>
      </c>
      <c r="DA28" s="719"/>
      <c r="DB28" s="719"/>
      <c r="DC28" s="723"/>
      <c r="DD28" s="694">
        <v>4051611</v>
      </c>
      <c r="DE28" s="686"/>
      <c r="DF28" s="686"/>
      <c r="DG28" s="686"/>
      <c r="DH28" s="686"/>
      <c r="DI28" s="686"/>
      <c r="DJ28" s="686"/>
      <c r="DK28" s="687"/>
      <c r="DL28" s="694">
        <v>3581664</v>
      </c>
      <c r="DM28" s="686"/>
      <c r="DN28" s="686"/>
      <c r="DO28" s="686"/>
      <c r="DP28" s="686"/>
      <c r="DQ28" s="686"/>
      <c r="DR28" s="686"/>
      <c r="DS28" s="686"/>
      <c r="DT28" s="686"/>
      <c r="DU28" s="686"/>
      <c r="DV28" s="687"/>
      <c r="DW28" s="690">
        <v>16.899999999999999</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350012</v>
      </c>
      <c r="S29" s="686"/>
      <c r="T29" s="686"/>
      <c r="U29" s="686"/>
      <c r="V29" s="686"/>
      <c r="W29" s="686"/>
      <c r="X29" s="686"/>
      <c r="Y29" s="687"/>
      <c r="Z29" s="688">
        <v>0.7</v>
      </c>
      <c r="AA29" s="688"/>
      <c r="AB29" s="688"/>
      <c r="AC29" s="688"/>
      <c r="AD29" s="689">
        <v>35199</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4085818</v>
      </c>
      <c r="CS29" s="721"/>
      <c r="CT29" s="721"/>
      <c r="CU29" s="721"/>
      <c r="CV29" s="721"/>
      <c r="CW29" s="721"/>
      <c r="CX29" s="721"/>
      <c r="CY29" s="722"/>
      <c r="CZ29" s="690">
        <v>8.6</v>
      </c>
      <c r="DA29" s="719"/>
      <c r="DB29" s="719"/>
      <c r="DC29" s="723"/>
      <c r="DD29" s="694">
        <v>4051605</v>
      </c>
      <c r="DE29" s="721"/>
      <c r="DF29" s="721"/>
      <c r="DG29" s="721"/>
      <c r="DH29" s="721"/>
      <c r="DI29" s="721"/>
      <c r="DJ29" s="721"/>
      <c r="DK29" s="722"/>
      <c r="DL29" s="694">
        <v>3581658</v>
      </c>
      <c r="DM29" s="721"/>
      <c r="DN29" s="721"/>
      <c r="DO29" s="721"/>
      <c r="DP29" s="721"/>
      <c r="DQ29" s="721"/>
      <c r="DR29" s="721"/>
      <c r="DS29" s="721"/>
      <c r="DT29" s="721"/>
      <c r="DU29" s="721"/>
      <c r="DV29" s="722"/>
      <c r="DW29" s="690">
        <v>16.899999999999999</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110191</v>
      </c>
      <c r="S30" s="686"/>
      <c r="T30" s="686"/>
      <c r="U30" s="686"/>
      <c r="V30" s="686"/>
      <c r="W30" s="686"/>
      <c r="X30" s="686"/>
      <c r="Y30" s="687"/>
      <c r="Z30" s="688">
        <v>0.2</v>
      </c>
      <c r="AA30" s="688"/>
      <c r="AB30" s="688"/>
      <c r="AC30" s="688"/>
      <c r="AD30" s="689">
        <v>1</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3977854</v>
      </c>
      <c r="CS30" s="686"/>
      <c r="CT30" s="686"/>
      <c r="CU30" s="686"/>
      <c r="CV30" s="686"/>
      <c r="CW30" s="686"/>
      <c r="CX30" s="686"/>
      <c r="CY30" s="687"/>
      <c r="CZ30" s="690">
        <v>8.3000000000000007</v>
      </c>
      <c r="DA30" s="719"/>
      <c r="DB30" s="719"/>
      <c r="DC30" s="723"/>
      <c r="DD30" s="694">
        <v>3943664</v>
      </c>
      <c r="DE30" s="686"/>
      <c r="DF30" s="686"/>
      <c r="DG30" s="686"/>
      <c r="DH30" s="686"/>
      <c r="DI30" s="686"/>
      <c r="DJ30" s="686"/>
      <c r="DK30" s="687"/>
      <c r="DL30" s="694">
        <v>3473717</v>
      </c>
      <c r="DM30" s="686"/>
      <c r="DN30" s="686"/>
      <c r="DO30" s="686"/>
      <c r="DP30" s="686"/>
      <c r="DQ30" s="686"/>
      <c r="DR30" s="686"/>
      <c r="DS30" s="686"/>
      <c r="DT30" s="686"/>
      <c r="DU30" s="686"/>
      <c r="DV30" s="687"/>
      <c r="DW30" s="690">
        <v>16.399999999999999</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11888674</v>
      </c>
      <c r="S31" s="686"/>
      <c r="T31" s="686"/>
      <c r="U31" s="686"/>
      <c r="V31" s="686"/>
      <c r="W31" s="686"/>
      <c r="X31" s="686"/>
      <c r="Y31" s="687"/>
      <c r="Z31" s="688">
        <v>24.3</v>
      </c>
      <c r="AA31" s="688"/>
      <c r="AB31" s="688"/>
      <c r="AC31" s="688"/>
      <c r="AD31" s="689" t="s">
        <v>228</v>
      </c>
      <c r="AE31" s="689"/>
      <c r="AF31" s="689"/>
      <c r="AG31" s="689"/>
      <c r="AH31" s="689"/>
      <c r="AI31" s="689"/>
      <c r="AJ31" s="689"/>
      <c r="AK31" s="689"/>
      <c r="AL31" s="690" t="s">
        <v>129</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99.3</v>
      </c>
      <c r="BH31" s="740"/>
      <c r="BI31" s="740"/>
      <c r="BJ31" s="740"/>
      <c r="BK31" s="740"/>
      <c r="BL31" s="740"/>
      <c r="BM31" s="680">
        <v>98.1</v>
      </c>
      <c r="BN31" s="740"/>
      <c r="BO31" s="740"/>
      <c r="BP31" s="740"/>
      <c r="BQ31" s="741"/>
      <c r="BR31" s="753">
        <v>99.5</v>
      </c>
      <c r="BS31" s="740"/>
      <c r="BT31" s="740"/>
      <c r="BU31" s="740"/>
      <c r="BV31" s="740"/>
      <c r="BW31" s="740"/>
      <c r="BX31" s="680">
        <v>98</v>
      </c>
      <c r="BY31" s="740"/>
      <c r="BZ31" s="740"/>
      <c r="CA31" s="740"/>
      <c r="CB31" s="741"/>
      <c r="CD31" s="727"/>
      <c r="CE31" s="728"/>
      <c r="CF31" s="700" t="s">
        <v>314</v>
      </c>
      <c r="CG31" s="701"/>
      <c r="CH31" s="701"/>
      <c r="CI31" s="701"/>
      <c r="CJ31" s="701"/>
      <c r="CK31" s="701"/>
      <c r="CL31" s="701"/>
      <c r="CM31" s="701"/>
      <c r="CN31" s="701"/>
      <c r="CO31" s="701"/>
      <c r="CP31" s="701"/>
      <c r="CQ31" s="702"/>
      <c r="CR31" s="685">
        <v>107964</v>
      </c>
      <c r="CS31" s="721"/>
      <c r="CT31" s="721"/>
      <c r="CU31" s="721"/>
      <c r="CV31" s="721"/>
      <c r="CW31" s="721"/>
      <c r="CX31" s="721"/>
      <c r="CY31" s="722"/>
      <c r="CZ31" s="690">
        <v>0.2</v>
      </c>
      <c r="DA31" s="719"/>
      <c r="DB31" s="719"/>
      <c r="DC31" s="723"/>
      <c r="DD31" s="694">
        <v>107941</v>
      </c>
      <c r="DE31" s="721"/>
      <c r="DF31" s="721"/>
      <c r="DG31" s="721"/>
      <c r="DH31" s="721"/>
      <c r="DI31" s="721"/>
      <c r="DJ31" s="721"/>
      <c r="DK31" s="722"/>
      <c r="DL31" s="694">
        <v>107941</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228</v>
      </c>
      <c r="S32" s="686"/>
      <c r="T32" s="686"/>
      <c r="U32" s="686"/>
      <c r="V32" s="686"/>
      <c r="W32" s="686"/>
      <c r="X32" s="686"/>
      <c r="Y32" s="687"/>
      <c r="Z32" s="688" t="s">
        <v>228</v>
      </c>
      <c r="AA32" s="688"/>
      <c r="AB32" s="688"/>
      <c r="AC32" s="688"/>
      <c r="AD32" s="689" t="s">
        <v>228</v>
      </c>
      <c r="AE32" s="689"/>
      <c r="AF32" s="689"/>
      <c r="AG32" s="689"/>
      <c r="AH32" s="689"/>
      <c r="AI32" s="689"/>
      <c r="AJ32" s="689"/>
      <c r="AK32" s="689"/>
      <c r="AL32" s="690" t="s">
        <v>228</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99.2</v>
      </c>
      <c r="BH32" s="721"/>
      <c r="BI32" s="721"/>
      <c r="BJ32" s="721"/>
      <c r="BK32" s="721"/>
      <c r="BL32" s="721"/>
      <c r="BM32" s="691">
        <v>98.3</v>
      </c>
      <c r="BN32" s="751"/>
      <c r="BO32" s="751"/>
      <c r="BP32" s="751"/>
      <c r="BQ32" s="752"/>
      <c r="BR32" s="754">
        <v>99.5</v>
      </c>
      <c r="BS32" s="721"/>
      <c r="BT32" s="721"/>
      <c r="BU32" s="721"/>
      <c r="BV32" s="721"/>
      <c r="BW32" s="721"/>
      <c r="BX32" s="691">
        <v>98.3</v>
      </c>
      <c r="BY32" s="751"/>
      <c r="BZ32" s="751"/>
      <c r="CA32" s="751"/>
      <c r="CB32" s="752"/>
      <c r="CD32" s="729"/>
      <c r="CE32" s="730"/>
      <c r="CF32" s="700" t="s">
        <v>318</v>
      </c>
      <c r="CG32" s="701"/>
      <c r="CH32" s="701"/>
      <c r="CI32" s="701"/>
      <c r="CJ32" s="701"/>
      <c r="CK32" s="701"/>
      <c r="CL32" s="701"/>
      <c r="CM32" s="701"/>
      <c r="CN32" s="701"/>
      <c r="CO32" s="701"/>
      <c r="CP32" s="701"/>
      <c r="CQ32" s="702"/>
      <c r="CR32" s="685">
        <v>6</v>
      </c>
      <c r="CS32" s="686"/>
      <c r="CT32" s="686"/>
      <c r="CU32" s="686"/>
      <c r="CV32" s="686"/>
      <c r="CW32" s="686"/>
      <c r="CX32" s="686"/>
      <c r="CY32" s="687"/>
      <c r="CZ32" s="690">
        <v>0</v>
      </c>
      <c r="DA32" s="719"/>
      <c r="DB32" s="719"/>
      <c r="DC32" s="723"/>
      <c r="DD32" s="694">
        <v>6</v>
      </c>
      <c r="DE32" s="686"/>
      <c r="DF32" s="686"/>
      <c r="DG32" s="686"/>
      <c r="DH32" s="686"/>
      <c r="DI32" s="686"/>
      <c r="DJ32" s="686"/>
      <c r="DK32" s="687"/>
      <c r="DL32" s="694">
        <v>6</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2306406</v>
      </c>
      <c r="S33" s="686"/>
      <c r="T33" s="686"/>
      <c r="U33" s="686"/>
      <c r="V33" s="686"/>
      <c r="W33" s="686"/>
      <c r="X33" s="686"/>
      <c r="Y33" s="687"/>
      <c r="Z33" s="688">
        <v>4.7</v>
      </c>
      <c r="AA33" s="688"/>
      <c r="AB33" s="688"/>
      <c r="AC33" s="688"/>
      <c r="AD33" s="689" t="s">
        <v>129</v>
      </c>
      <c r="AE33" s="689"/>
      <c r="AF33" s="689"/>
      <c r="AG33" s="689"/>
      <c r="AH33" s="689"/>
      <c r="AI33" s="689"/>
      <c r="AJ33" s="689"/>
      <c r="AK33" s="689"/>
      <c r="AL33" s="690" t="s">
        <v>146</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99.4</v>
      </c>
      <c r="BH33" s="756"/>
      <c r="BI33" s="756"/>
      <c r="BJ33" s="756"/>
      <c r="BK33" s="756"/>
      <c r="BL33" s="756"/>
      <c r="BM33" s="757">
        <v>97.8</v>
      </c>
      <c r="BN33" s="756"/>
      <c r="BO33" s="756"/>
      <c r="BP33" s="756"/>
      <c r="BQ33" s="758"/>
      <c r="BR33" s="755">
        <v>99.4</v>
      </c>
      <c r="BS33" s="756"/>
      <c r="BT33" s="756"/>
      <c r="BU33" s="756"/>
      <c r="BV33" s="756"/>
      <c r="BW33" s="756"/>
      <c r="BX33" s="757">
        <v>97.5</v>
      </c>
      <c r="BY33" s="756"/>
      <c r="BZ33" s="756"/>
      <c r="CA33" s="756"/>
      <c r="CB33" s="758"/>
      <c r="CD33" s="700" t="s">
        <v>321</v>
      </c>
      <c r="CE33" s="701"/>
      <c r="CF33" s="701"/>
      <c r="CG33" s="701"/>
      <c r="CH33" s="701"/>
      <c r="CI33" s="701"/>
      <c r="CJ33" s="701"/>
      <c r="CK33" s="701"/>
      <c r="CL33" s="701"/>
      <c r="CM33" s="701"/>
      <c r="CN33" s="701"/>
      <c r="CO33" s="701"/>
      <c r="CP33" s="701"/>
      <c r="CQ33" s="702"/>
      <c r="CR33" s="685">
        <v>26021368</v>
      </c>
      <c r="CS33" s="721"/>
      <c r="CT33" s="721"/>
      <c r="CU33" s="721"/>
      <c r="CV33" s="721"/>
      <c r="CW33" s="721"/>
      <c r="CX33" s="721"/>
      <c r="CY33" s="722"/>
      <c r="CZ33" s="690">
        <v>54.5</v>
      </c>
      <c r="DA33" s="719"/>
      <c r="DB33" s="719"/>
      <c r="DC33" s="723"/>
      <c r="DD33" s="694">
        <v>11583737</v>
      </c>
      <c r="DE33" s="721"/>
      <c r="DF33" s="721"/>
      <c r="DG33" s="721"/>
      <c r="DH33" s="721"/>
      <c r="DI33" s="721"/>
      <c r="DJ33" s="721"/>
      <c r="DK33" s="722"/>
      <c r="DL33" s="694">
        <v>8351753</v>
      </c>
      <c r="DM33" s="721"/>
      <c r="DN33" s="721"/>
      <c r="DO33" s="721"/>
      <c r="DP33" s="721"/>
      <c r="DQ33" s="721"/>
      <c r="DR33" s="721"/>
      <c r="DS33" s="721"/>
      <c r="DT33" s="721"/>
      <c r="DU33" s="721"/>
      <c r="DV33" s="722"/>
      <c r="DW33" s="690">
        <v>39.4</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405735</v>
      </c>
      <c r="S34" s="686"/>
      <c r="T34" s="686"/>
      <c r="U34" s="686"/>
      <c r="V34" s="686"/>
      <c r="W34" s="686"/>
      <c r="X34" s="686"/>
      <c r="Y34" s="687"/>
      <c r="Z34" s="688">
        <v>0.8</v>
      </c>
      <c r="AA34" s="688"/>
      <c r="AB34" s="688"/>
      <c r="AC34" s="688"/>
      <c r="AD34" s="689">
        <v>28601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5403634</v>
      </c>
      <c r="CS34" s="686"/>
      <c r="CT34" s="686"/>
      <c r="CU34" s="686"/>
      <c r="CV34" s="686"/>
      <c r="CW34" s="686"/>
      <c r="CX34" s="686"/>
      <c r="CY34" s="687"/>
      <c r="CZ34" s="690">
        <v>11.3</v>
      </c>
      <c r="DA34" s="719"/>
      <c r="DB34" s="719"/>
      <c r="DC34" s="723"/>
      <c r="DD34" s="694">
        <v>2947060</v>
      </c>
      <c r="DE34" s="686"/>
      <c r="DF34" s="686"/>
      <c r="DG34" s="686"/>
      <c r="DH34" s="686"/>
      <c r="DI34" s="686"/>
      <c r="DJ34" s="686"/>
      <c r="DK34" s="687"/>
      <c r="DL34" s="694">
        <v>1686998</v>
      </c>
      <c r="DM34" s="686"/>
      <c r="DN34" s="686"/>
      <c r="DO34" s="686"/>
      <c r="DP34" s="686"/>
      <c r="DQ34" s="686"/>
      <c r="DR34" s="686"/>
      <c r="DS34" s="686"/>
      <c r="DT34" s="686"/>
      <c r="DU34" s="686"/>
      <c r="DV34" s="687"/>
      <c r="DW34" s="690">
        <v>8</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1908375</v>
      </c>
      <c r="S35" s="686"/>
      <c r="T35" s="686"/>
      <c r="U35" s="686"/>
      <c r="V35" s="686"/>
      <c r="W35" s="686"/>
      <c r="X35" s="686"/>
      <c r="Y35" s="687"/>
      <c r="Z35" s="688">
        <v>3.9</v>
      </c>
      <c r="AA35" s="688"/>
      <c r="AB35" s="688"/>
      <c r="AC35" s="688"/>
      <c r="AD35" s="689" t="s">
        <v>228</v>
      </c>
      <c r="AE35" s="689"/>
      <c r="AF35" s="689"/>
      <c r="AG35" s="689"/>
      <c r="AH35" s="689"/>
      <c r="AI35" s="689"/>
      <c r="AJ35" s="689"/>
      <c r="AK35" s="689"/>
      <c r="AL35" s="690" t="s">
        <v>228</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223267</v>
      </c>
      <c r="CS35" s="721"/>
      <c r="CT35" s="721"/>
      <c r="CU35" s="721"/>
      <c r="CV35" s="721"/>
      <c r="CW35" s="721"/>
      <c r="CX35" s="721"/>
      <c r="CY35" s="722"/>
      <c r="CZ35" s="690">
        <v>0.5</v>
      </c>
      <c r="DA35" s="719"/>
      <c r="DB35" s="719"/>
      <c r="DC35" s="723"/>
      <c r="DD35" s="694">
        <v>213976</v>
      </c>
      <c r="DE35" s="721"/>
      <c r="DF35" s="721"/>
      <c r="DG35" s="721"/>
      <c r="DH35" s="721"/>
      <c r="DI35" s="721"/>
      <c r="DJ35" s="721"/>
      <c r="DK35" s="722"/>
      <c r="DL35" s="694">
        <v>191793</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2477775</v>
      </c>
      <c r="S36" s="686"/>
      <c r="T36" s="686"/>
      <c r="U36" s="686"/>
      <c r="V36" s="686"/>
      <c r="W36" s="686"/>
      <c r="X36" s="686"/>
      <c r="Y36" s="687"/>
      <c r="Z36" s="688">
        <v>5.0999999999999996</v>
      </c>
      <c r="AA36" s="688"/>
      <c r="AB36" s="688"/>
      <c r="AC36" s="688"/>
      <c r="AD36" s="689" t="s">
        <v>146</v>
      </c>
      <c r="AE36" s="689"/>
      <c r="AF36" s="689"/>
      <c r="AG36" s="689"/>
      <c r="AH36" s="689"/>
      <c r="AI36" s="689"/>
      <c r="AJ36" s="689"/>
      <c r="AK36" s="689"/>
      <c r="AL36" s="690" t="s">
        <v>228</v>
      </c>
      <c r="AM36" s="691"/>
      <c r="AN36" s="691"/>
      <c r="AO36" s="692"/>
      <c r="AP36" s="235"/>
      <c r="AQ36" s="759" t="s">
        <v>329</v>
      </c>
      <c r="AR36" s="760"/>
      <c r="AS36" s="760"/>
      <c r="AT36" s="760"/>
      <c r="AU36" s="760"/>
      <c r="AV36" s="760"/>
      <c r="AW36" s="760"/>
      <c r="AX36" s="760"/>
      <c r="AY36" s="761"/>
      <c r="AZ36" s="674">
        <v>4199514</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116099</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13396104</v>
      </c>
      <c r="CS36" s="686"/>
      <c r="CT36" s="686"/>
      <c r="CU36" s="686"/>
      <c r="CV36" s="686"/>
      <c r="CW36" s="686"/>
      <c r="CX36" s="686"/>
      <c r="CY36" s="687"/>
      <c r="CZ36" s="690">
        <v>28</v>
      </c>
      <c r="DA36" s="719"/>
      <c r="DB36" s="719"/>
      <c r="DC36" s="723"/>
      <c r="DD36" s="694">
        <v>5433496</v>
      </c>
      <c r="DE36" s="686"/>
      <c r="DF36" s="686"/>
      <c r="DG36" s="686"/>
      <c r="DH36" s="686"/>
      <c r="DI36" s="686"/>
      <c r="DJ36" s="686"/>
      <c r="DK36" s="687"/>
      <c r="DL36" s="694">
        <v>4566168</v>
      </c>
      <c r="DM36" s="686"/>
      <c r="DN36" s="686"/>
      <c r="DO36" s="686"/>
      <c r="DP36" s="686"/>
      <c r="DQ36" s="686"/>
      <c r="DR36" s="686"/>
      <c r="DS36" s="686"/>
      <c r="DT36" s="686"/>
      <c r="DU36" s="686"/>
      <c r="DV36" s="687"/>
      <c r="DW36" s="690">
        <v>21.6</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1300024</v>
      </c>
      <c r="S37" s="686"/>
      <c r="T37" s="686"/>
      <c r="U37" s="686"/>
      <c r="V37" s="686"/>
      <c r="W37" s="686"/>
      <c r="X37" s="686"/>
      <c r="Y37" s="687"/>
      <c r="Z37" s="688">
        <v>2.7</v>
      </c>
      <c r="AA37" s="688"/>
      <c r="AB37" s="688"/>
      <c r="AC37" s="688"/>
      <c r="AD37" s="689" t="s">
        <v>129</v>
      </c>
      <c r="AE37" s="689"/>
      <c r="AF37" s="689"/>
      <c r="AG37" s="689"/>
      <c r="AH37" s="689"/>
      <c r="AI37" s="689"/>
      <c r="AJ37" s="689"/>
      <c r="AK37" s="689"/>
      <c r="AL37" s="690" t="s">
        <v>129</v>
      </c>
      <c r="AM37" s="691"/>
      <c r="AN37" s="691"/>
      <c r="AO37" s="692"/>
      <c r="AQ37" s="763" t="s">
        <v>333</v>
      </c>
      <c r="AR37" s="764"/>
      <c r="AS37" s="764"/>
      <c r="AT37" s="764"/>
      <c r="AU37" s="764"/>
      <c r="AV37" s="764"/>
      <c r="AW37" s="764"/>
      <c r="AX37" s="764"/>
      <c r="AY37" s="765"/>
      <c r="AZ37" s="685">
        <v>1633121</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93215</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2769906</v>
      </c>
      <c r="CS37" s="721"/>
      <c r="CT37" s="721"/>
      <c r="CU37" s="721"/>
      <c r="CV37" s="721"/>
      <c r="CW37" s="721"/>
      <c r="CX37" s="721"/>
      <c r="CY37" s="722"/>
      <c r="CZ37" s="690">
        <v>5.8</v>
      </c>
      <c r="DA37" s="719"/>
      <c r="DB37" s="719"/>
      <c r="DC37" s="723"/>
      <c r="DD37" s="694">
        <v>2616219</v>
      </c>
      <c r="DE37" s="721"/>
      <c r="DF37" s="721"/>
      <c r="DG37" s="721"/>
      <c r="DH37" s="721"/>
      <c r="DI37" s="721"/>
      <c r="DJ37" s="721"/>
      <c r="DK37" s="722"/>
      <c r="DL37" s="694">
        <v>2588570</v>
      </c>
      <c r="DM37" s="721"/>
      <c r="DN37" s="721"/>
      <c r="DO37" s="721"/>
      <c r="DP37" s="721"/>
      <c r="DQ37" s="721"/>
      <c r="DR37" s="721"/>
      <c r="DS37" s="721"/>
      <c r="DT37" s="721"/>
      <c r="DU37" s="721"/>
      <c r="DV37" s="722"/>
      <c r="DW37" s="690">
        <v>12.2</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2645853</v>
      </c>
      <c r="S38" s="686"/>
      <c r="T38" s="686"/>
      <c r="U38" s="686"/>
      <c r="V38" s="686"/>
      <c r="W38" s="686"/>
      <c r="X38" s="686"/>
      <c r="Y38" s="687"/>
      <c r="Z38" s="688">
        <v>5.4</v>
      </c>
      <c r="AA38" s="688"/>
      <c r="AB38" s="688"/>
      <c r="AC38" s="688"/>
      <c r="AD38" s="689">
        <v>8948</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124468</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8731</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2441925</v>
      </c>
      <c r="CS38" s="686"/>
      <c r="CT38" s="686"/>
      <c r="CU38" s="686"/>
      <c r="CV38" s="686"/>
      <c r="CW38" s="686"/>
      <c r="CX38" s="686"/>
      <c r="CY38" s="687"/>
      <c r="CZ38" s="690">
        <v>5.0999999999999996</v>
      </c>
      <c r="DA38" s="719"/>
      <c r="DB38" s="719"/>
      <c r="DC38" s="723"/>
      <c r="DD38" s="694">
        <v>1979211</v>
      </c>
      <c r="DE38" s="686"/>
      <c r="DF38" s="686"/>
      <c r="DG38" s="686"/>
      <c r="DH38" s="686"/>
      <c r="DI38" s="686"/>
      <c r="DJ38" s="686"/>
      <c r="DK38" s="687"/>
      <c r="DL38" s="694">
        <v>1906794</v>
      </c>
      <c r="DM38" s="686"/>
      <c r="DN38" s="686"/>
      <c r="DO38" s="686"/>
      <c r="DP38" s="686"/>
      <c r="DQ38" s="686"/>
      <c r="DR38" s="686"/>
      <c r="DS38" s="686"/>
      <c r="DT38" s="686"/>
      <c r="DU38" s="686"/>
      <c r="DV38" s="687"/>
      <c r="DW38" s="690">
        <v>9</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3621357</v>
      </c>
      <c r="S39" s="686"/>
      <c r="T39" s="686"/>
      <c r="U39" s="686"/>
      <c r="V39" s="686"/>
      <c r="W39" s="686"/>
      <c r="X39" s="686"/>
      <c r="Y39" s="687"/>
      <c r="Z39" s="688">
        <v>7.4</v>
      </c>
      <c r="AA39" s="688"/>
      <c r="AB39" s="688"/>
      <c r="AC39" s="688"/>
      <c r="AD39" s="689" t="s">
        <v>228</v>
      </c>
      <c r="AE39" s="689"/>
      <c r="AF39" s="689"/>
      <c r="AG39" s="689"/>
      <c r="AH39" s="689"/>
      <c r="AI39" s="689"/>
      <c r="AJ39" s="689"/>
      <c r="AK39" s="689"/>
      <c r="AL39" s="690" t="s">
        <v>129</v>
      </c>
      <c r="AM39" s="691"/>
      <c r="AN39" s="691"/>
      <c r="AO39" s="692"/>
      <c r="AQ39" s="763" t="s">
        <v>341</v>
      </c>
      <c r="AR39" s="764"/>
      <c r="AS39" s="764"/>
      <c r="AT39" s="764"/>
      <c r="AU39" s="764"/>
      <c r="AV39" s="764"/>
      <c r="AW39" s="764"/>
      <c r="AX39" s="764"/>
      <c r="AY39" s="765"/>
      <c r="AZ39" s="685">
        <v>9455</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13479</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3614741</v>
      </c>
      <c r="CS39" s="721"/>
      <c r="CT39" s="721"/>
      <c r="CU39" s="721"/>
      <c r="CV39" s="721"/>
      <c r="CW39" s="721"/>
      <c r="CX39" s="721"/>
      <c r="CY39" s="722"/>
      <c r="CZ39" s="690">
        <v>7.6</v>
      </c>
      <c r="DA39" s="719"/>
      <c r="DB39" s="719"/>
      <c r="DC39" s="723"/>
      <c r="DD39" s="694">
        <v>809994</v>
      </c>
      <c r="DE39" s="721"/>
      <c r="DF39" s="721"/>
      <c r="DG39" s="721"/>
      <c r="DH39" s="721"/>
      <c r="DI39" s="721"/>
      <c r="DJ39" s="721"/>
      <c r="DK39" s="722"/>
      <c r="DL39" s="694" t="s">
        <v>228</v>
      </c>
      <c r="DM39" s="721"/>
      <c r="DN39" s="721"/>
      <c r="DO39" s="721"/>
      <c r="DP39" s="721"/>
      <c r="DQ39" s="721"/>
      <c r="DR39" s="721"/>
      <c r="DS39" s="721"/>
      <c r="DT39" s="721"/>
      <c r="DU39" s="721"/>
      <c r="DV39" s="722"/>
      <c r="DW39" s="690" t="s">
        <v>146</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v>27632</v>
      </c>
      <c r="S40" s="686"/>
      <c r="T40" s="686"/>
      <c r="U40" s="686"/>
      <c r="V40" s="686"/>
      <c r="W40" s="686"/>
      <c r="X40" s="686"/>
      <c r="Y40" s="687"/>
      <c r="Z40" s="688">
        <v>0.1</v>
      </c>
      <c r="AA40" s="688"/>
      <c r="AB40" s="688"/>
      <c r="AC40" s="688"/>
      <c r="AD40" s="689" t="s">
        <v>228</v>
      </c>
      <c r="AE40" s="689"/>
      <c r="AF40" s="689"/>
      <c r="AG40" s="689"/>
      <c r="AH40" s="689"/>
      <c r="AI40" s="689"/>
      <c r="AJ40" s="689"/>
      <c r="AK40" s="689"/>
      <c r="AL40" s="690" t="s">
        <v>228</v>
      </c>
      <c r="AM40" s="691"/>
      <c r="AN40" s="691"/>
      <c r="AO40" s="692"/>
      <c r="AQ40" s="763" t="s">
        <v>345</v>
      </c>
      <c r="AR40" s="764"/>
      <c r="AS40" s="764"/>
      <c r="AT40" s="764"/>
      <c r="AU40" s="764"/>
      <c r="AV40" s="764"/>
      <c r="AW40" s="764"/>
      <c r="AX40" s="764"/>
      <c r="AY40" s="765"/>
      <c r="AZ40" s="685">
        <v>2400</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99</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941697</v>
      </c>
      <c r="CS40" s="686"/>
      <c r="CT40" s="686"/>
      <c r="CU40" s="686"/>
      <c r="CV40" s="686"/>
      <c r="CW40" s="686"/>
      <c r="CX40" s="686"/>
      <c r="CY40" s="687"/>
      <c r="CZ40" s="690">
        <v>2</v>
      </c>
      <c r="DA40" s="719"/>
      <c r="DB40" s="719"/>
      <c r="DC40" s="723"/>
      <c r="DD40" s="694">
        <v>200000</v>
      </c>
      <c r="DE40" s="686"/>
      <c r="DF40" s="686"/>
      <c r="DG40" s="686"/>
      <c r="DH40" s="686"/>
      <c r="DI40" s="686"/>
      <c r="DJ40" s="686"/>
      <c r="DK40" s="687"/>
      <c r="DL40" s="694" t="s">
        <v>228</v>
      </c>
      <c r="DM40" s="686"/>
      <c r="DN40" s="686"/>
      <c r="DO40" s="686"/>
      <c r="DP40" s="686"/>
      <c r="DQ40" s="686"/>
      <c r="DR40" s="686"/>
      <c r="DS40" s="686"/>
      <c r="DT40" s="686"/>
      <c r="DU40" s="686"/>
      <c r="DV40" s="687"/>
      <c r="DW40" s="690" t="s">
        <v>228</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228</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228</v>
      </c>
      <c r="AM41" s="691"/>
      <c r="AN41" s="691"/>
      <c r="AO41" s="692"/>
      <c r="AQ41" s="763" t="s">
        <v>350</v>
      </c>
      <c r="AR41" s="764"/>
      <c r="AS41" s="764"/>
      <c r="AT41" s="764"/>
      <c r="AU41" s="764"/>
      <c r="AV41" s="764"/>
      <c r="AW41" s="764"/>
      <c r="AX41" s="764"/>
      <c r="AY41" s="765"/>
      <c r="AZ41" s="685">
        <v>539853</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228</v>
      </c>
      <c r="CS41" s="721"/>
      <c r="CT41" s="721"/>
      <c r="CU41" s="721"/>
      <c r="CV41" s="721"/>
      <c r="CW41" s="721"/>
      <c r="CX41" s="721"/>
      <c r="CY41" s="722"/>
      <c r="CZ41" s="690" t="s">
        <v>129</v>
      </c>
      <c r="DA41" s="719"/>
      <c r="DB41" s="719"/>
      <c r="DC41" s="723"/>
      <c r="DD41" s="694" t="s">
        <v>228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898882</v>
      </c>
      <c r="S42" s="686"/>
      <c r="T42" s="686"/>
      <c r="U42" s="686"/>
      <c r="V42" s="686"/>
      <c r="W42" s="686"/>
      <c r="X42" s="686"/>
      <c r="Y42" s="687"/>
      <c r="Z42" s="688">
        <v>1.8</v>
      </c>
      <c r="AA42" s="688"/>
      <c r="AB42" s="688"/>
      <c r="AC42" s="688"/>
      <c r="AD42" s="689" t="s">
        <v>129</v>
      </c>
      <c r="AE42" s="689"/>
      <c r="AF42" s="689"/>
      <c r="AG42" s="689"/>
      <c r="AH42" s="689"/>
      <c r="AI42" s="689"/>
      <c r="AJ42" s="689"/>
      <c r="AK42" s="689"/>
      <c r="AL42" s="690" t="s">
        <v>129</v>
      </c>
      <c r="AM42" s="691"/>
      <c r="AN42" s="691"/>
      <c r="AO42" s="692"/>
      <c r="AQ42" s="784" t="s">
        <v>354</v>
      </c>
      <c r="AR42" s="785"/>
      <c r="AS42" s="785"/>
      <c r="AT42" s="785"/>
      <c r="AU42" s="785"/>
      <c r="AV42" s="785"/>
      <c r="AW42" s="785"/>
      <c r="AX42" s="785"/>
      <c r="AY42" s="786"/>
      <c r="AZ42" s="776">
        <v>1890217</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315</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6473520</v>
      </c>
      <c r="CS42" s="686"/>
      <c r="CT42" s="686"/>
      <c r="CU42" s="686"/>
      <c r="CV42" s="686"/>
      <c r="CW42" s="686"/>
      <c r="CX42" s="686"/>
      <c r="CY42" s="687"/>
      <c r="CZ42" s="690">
        <v>13.5</v>
      </c>
      <c r="DA42" s="691"/>
      <c r="DB42" s="691"/>
      <c r="DC42" s="703"/>
      <c r="DD42" s="694">
        <v>1031202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48929882</v>
      </c>
      <c r="S43" s="777"/>
      <c r="T43" s="777"/>
      <c r="U43" s="777"/>
      <c r="V43" s="777"/>
      <c r="W43" s="777"/>
      <c r="X43" s="777"/>
      <c r="Y43" s="778"/>
      <c r="Z43" s="779">
        <v>100</v>
      </c>
      <c r="AA43" s="779"/>
      <c r="AB43" s="779"/>
      <c r="AC43" s="779"/>
      <c r="AD43" s="780">
        <v>20257290</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102985</v>
      </c>
      <c r="CS43" s="721"/>
      <c r="CT43" s="721"/>
      <c r="CU43" s="721"/>
      <c r="CV43" s="721"/>
      <c r="CW43" s="721"/>
      <c r="CX43" s="721"/>
      <c r="CY43" s="722"/>
      <c r="CZ43" s="690">
        <v>0.2</v>
      </c>
      <c r="DA43" s="719"/>
      <c r="DB43" s="719"/>
      <c r="DC43" s="723"/>
      <c r="DD43" s="694">
        <v>102985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6231623</v>
      </c>
      <c r="CS44" s="686"/>
      <c r="CT44" s="686"/>
      <c r="CU44" s="686"/>
      <c r="CV44" s="686"/>
      <c r="CW44" s="686"/>
      <c r="CX44" s="686"/>
      <c r="CY44" s="687"/>
      <c r="CZ44" s="690">
        <v>13</v>
      </c>
      <c r="DA44" s="691"/>
      <c r="DB44" s="691"/>
      <c r="DC44" s="703"/>
      <c r="DD44" s="694">
        <v>957428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4016770</v>
      </c>
      <c r="CS45" s="721"/>
      <c r="CT45" s="721"/>
      <c r="CU45" s="721"/>
      <c r="CV45" s="721"/>
      <c r="CW45" s="721"/>
      <c r="CX45" s="721"/>
      <c r="CY45" s="722"/>
      <c r="CZ45" s="690">
        <v>8.4</v>
      </c>
      <c r="DA45" s="719"/>
      <c r="DB45" s="719"/>
      <c r="DC45" s="723"/>
      <c r="DD45" s="694">
        <v>144850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2048387</v>
      </c>
      <c r="CS46" s="686"/>
      <c r="CT46" s="686"/>
      <c r="CU46" s="686"/>
      <c r="CV46" s="686"/>
      <c r="CW46" s="686"/>
      <c r="CX46" s="686"/>
      <c r="CY46" s="687"/>
      <c r="CZ46" s="690">
        <v>4.3</v>
      </c>
      <c r="DA46" s="691"/>
      <c r="DB46" s="691"/>
      <c r="DC46" s="703"/>
      <c r="DD46" s="694">
        <v>763597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241897</v>
      </c>
      <c r="CS47" s="721"/>
      <c r="CT47" s="721"/>
      <c r="CU47" s="721"/>
      <c r="CV47" s="721"/>
      <c r="CW47" s="721"/>
      <c r="CX47" s="721"/>
      <c r="CY47" s="722"/>
      <c r="CZ47" s="690">
        <v>0.5</v>
      </c>
      <c r="DA47" s="719"/>
      <c r="DB47" s="719"/>
      <c r="DC47" s="723"/>
      <c r="DD47" s="694">
        <v>73774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228</v>
      </c>
      <c r="CS48" s="686"/>
      <c r="CT48" s="686"/>
      <c r="CU48" s="686"/>
      <c r="CV48" s="686"/>
      <c r="CW48" s="686"/>
      <c r="CX48" s="686"/>
      <c r="CY48" s="687"/>
      <c r="CZ48" s="690" t="s">
        <v>129</v>
      </c>
      <c r="DA48" s="691"/>
      <c r="DB48" s="691"/>
      <c r="DC48" s="703"/>
      <c r="DD48" s="694" t="s">
        <v>228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47781256</v>
      </c>
      <c r="CS49" s="756"/>
      <c r="CT49" s="756"/>
      <c r="CU49" s="756"/>
      <c r="CV49" s="756"/>
      <c r="CW49" s="756"/>
      <c r="CX49" s="756"/>
      <c r="CY49" s="787"/>
      <c r="CZ49" s="781">
        <v>100</v>
      </c>
      <c r="DA49" s="788"/>
      <c r="DB49" s="788"/>
      <c r="DC49" s="789"/>
      <c r="DD49" s="790">
        <v>24214156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IKG6/MOpWL+QKcp/XPL2f88Uho7cOsDKZ7K6mEsnuBjMlCUexgTXKcHYXVPJQNgNhCxAFbTOyb/AY8Tyaqkkg==" saltValue="qIVQp7ha2kC7ePnnnUX9I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47682</v>
      </c>
      <c r="R7" s="821"/>
      <c r="S7" s="821"/>
      <c r="T7" s="821"/>
      <c r="U7" s="821"/>
      <c r="V7" s="821">
        <v>46533</v>
      </c>
      <c r="W7" s="821"/>
      <c r="X7" s="821"/>
      <c r="Y7" s="821"/>
      <c r="Z7" s="821"/>
      <c r="AA7" s="821">
        <v>1149</v>
      </c>
      <c r="AB7" s="821"/>
      <c r="AC7" s="821"/>
      <c r="AD7" s="821"/>
      <c r="AE7" s="822"/>
      <c r="AF7" s="823">
        <v>935</v>
      </c>
      <c r="AG7" s="824"/>
      <c r="AH7" s="824"/>
      <c r="AI7" s="824"/>
      <c r="AJ7" s="825"/>
      <c r="AK7" s="860">
        <v>2066</v>
      </c>
      <c r="AL7" s="861"/>
      <c r="AM7" s="861"/>
      <c r="AN7" s="861"/>
      <c r="AO7" s="861"/>
      <c r="AP7" s="861">
        <v>30577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603</v>
      </c>
      <c r="BT7" s="865"/>
      <c r="BU7" s="865"/>
      <c r="BV7" s="865"/>
      <c r="BW7" s="865"/>
      <c r="BX7" s="865"/>
      <c r="BY7" s="865"/>
      <c r="BZ7" s="865"/>
      <c r="CA7" s="865"/>
      <c r="CB7" s="865"/>
      <c r="CC7" s="865"/>
      <c r="CD7" s="865"/>
      <c r="CE7" s="865"/>
      <c r="CF7" s="865"/>
      <c r="CG7" s="866"/>
      <c r="CH7" s="857">
        <v>4</v>
      </c>
      <c r="CI7" s="858"/>
      <c r="CJ7" s="858"/>
      <c r="CK7" s="858"/>
      <c r="CL7" s="859"/>
      <c r="CM7" s="857">
        <v>69</v>
      </c>
      <c r="CN7" s="858"/>
      <c r="CO7" s="858"/>
      <c r="CP7" s="858"/>
      <c r="CQ7" s="859"/>
      <c r="CR7" s="857">
        <v>30</v>
      </c>
      <c r="CS7" s="858"/>
      <c r="CT7" s="858"/>
      <c r="CU7" s="858"/>
      <c r="CV7" s="859"/>
      <c r="CW7" s="857" t="s">
        <v>590</v>
      </c>
      <c r="CX7" s="858"/>
      <c r="CY7" s="858"/>
      <c r="CZ7" s="858"/>
      <c r="DA7" s="859"/>
      <c r="DB7" s="857" t="s">
        <v>590</v>
      </c>
      <c r="DC7" s="858"/>
      <c r="DD7" s="858"/>
      <c r="DE7" s="858"/>
      <c r="DF7" s="859"/>
      <c r="DG7" s="857" t="s">
        <v>590</v>
      </c>
      <c r="DH7" s="858"/>
      <c r="DI7" s="858"/>
      <c r="DJ7" s="858"/>
      <c r="DK7" s="859"/>
      <c r="DL7" s="857" t="s">
        <v>590</v>
      </c>
      <c r="DM7" s="858"/>
      <c r="DN7" s="858"/>
      <c r="DO7" s="858"/>
      <c r="DP7" s="859"/>
      <c r="DQ7" s="857" t="s">
        <v>590</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1361</v>
      </c>
      <c r="R8" s="845"/>
      <c r="S8" s="845"/>
      <c r="T8" s="845"/>
      <c r="U8" s="845"/>
      <c r="V8" s="845">
        <v>1361</v>
      </c>
      <c r="W8" s="845"/>
      <c r="X8" s="845"/>
      <c r="Y8" s="845"/>
      <c r="Z8" s="845"/>
      <c r="AA8" s="845" t="s">
        <v>590</v>
      </c>
      <c r="AB8" s="845"/>
      <c r="AC8" s="845"/>
      <c r="AD8" s="845"/>
      <c r="AE8" s="846"/>
      <c r="AF8" s="847" t="s">
        <v>392</v>
      </c>
      <c r="AG8" s="848"/>
      <c r="AH8" s="848"/>
      <c r="AI8" s="848"/>
      <c r="AJ8" s="849"/>
      <c r="AK8" s="850">
        <v>517</v>
      </c>
      <c r="AL8" s="851"/>
      <c r="AM8" s="851"/>
      <c r="AN8" s="851"/>
      <c r="AO8" s="851"/>
      <c r="AP8" s="851" t="s">
        <v>590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604</v>
      </c>
      <c r="BT8" s="855"/>
      <c r="BU8" s="855"/>
      <c r="BV8" s="855"/>
      <c r="BW8" s="855"/>
      <c r="BX8" s="855"/>
      <c r="BY8" s="855"/>
      <c r="BZ8" s="855"/>
      <c r="CA8" s="855"/>
      <c r="CB8" s="855"/>
      <c r="CC8" s="855"/>
      <c r="CD8" s="855"/>
      <c r="CE8" s="855"/>
      <c r="CF8" s="855"/>
      <c r="CG8" s="856"/>
      <c r="CH8" s="867">
        <v>2</v>
      </c>
      <c r="CI8" s="868"/>
      <c r="CJ8" s="868"/>
      <c r="CK8" s="868"/>
      <c r="CL8" s="869"/>
      <c r="CM8" s="867">
        <v>5</v>
      </c>
      <c r="CN8" s="868"/>
      <c r="CO8" s="868"/>
      <c r="CP8" s="868"/>
      <c r="CQ8" s="869"/>
      <c r="CR8" s="867">
        <v>24</v>
      </c>
      <c r="CS8" s="868"/>
      <c r="CT8" s="868"/>
      <c r="CU8" s="868"/>
      <c r="CV8" s="869"/>
      <c r="CW8" s="867">
        <v>122</v>
      </c>
      <c r="CX8" s="868"/>
      <c r="CY8" s="868"/>
      <c r="CZ8" s="868"/>
      <c r="DA8" s="869"/>
      <c r="DB8" s="867" t="s">
        <v>590</v>
      </c>
      <c r="DC8" s="868"/>
      <c r="DD8" s="868"/>
      <c r="DE8" s="868"/>
      <c r="DF8" s="869"/>
      <c r="DG8" s="867" t="s">
        <v>590</v>
      </c>
      <c r="DH8" s="868"/>
      <c r="DI8" s="868"/>
      <c r="DJ8" s="868"/>
      <c r="DK8" s="869"/>
      <c r="DL8" s="867" t="s">
        <v>590</v>
      </c>
      <c r="DM8" s="868"/>
      <c r="DN8" s="868"/>
      <c r="DO8" s="868"/>
      <c r="DP8" s="869"/>
      <c r="DQ8" s="867" t="s">
        <v>590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605</v>
      </c>
      <c r="BT9" s="855"/>
      <c r="BU9" s="855"/>
      <c r="BV9" s="855"/>
      <c r="BW9" s="855"/>
      <c r="BX9" s="855"/>
      <c r="BY9" s="855"/>
      <c r="BZ9" s="855"/>
      <c r="CA9" s="855"/>
      <c r="CB9" s="855"/>
      <c r="CC9" s="855"/>
      <c r="CD9" s="855"/>
      <c r="CE9" s="855"/>
      <c r="CF9" s="855"/>
      <c r="CG9" s="856"/>
      <c r="CH9" s="867">
        <v>1</v>
      </c>
      <c r="CI9" s="868"/>
      <c r="CJ9" s="868"/>
      <c r="CK9" s="868"/>
      <c r="CL9" s="869"/>
      <c r="CM9" s="867">
        <v>198</v>
      </c>
      <c r="CN9" s="868"/>
      <c r="CO9" s="868"/>
      <c r="CP9" s="868"/>
      <c r="CQ9" s="869"/>
      <c r="CR9" s="867">
        <v>6</v>
      </c>
      <c r="CS9" s="868"/>
      <c r="CT9" s="868"/>
      <c r="CU9" s="868"/>
      <c r="CV9" s="869"/>
      <c r="CW9" s="867">
        <v>3</v>
      </c>
      <c r="CX9" s="868"/>
      <c r="CY9" s="868"/>
      <c r="CZ9" s="868"/>
      <c r="DA9" s="869"/>
      <c r="DB9" s="867" t="s">
        <v>590</v>
      </c>
      <c r="DC9" s="868"/>
      <c r="DD9" s="868"/>
      <c r="DE9" s="868"/>
      <c r="DF9" s="869"/>
      <c r="DG9" s="867" t="s">
        <v>590</v>
      </c>
      <c r="DH9" s="868"/>
      <c r="DI9" s="868"/>
      <c r="DJ9" s="868"/>
      <c r="DK9" s="869"/>
      <c r="DL9" s="867" t="s">
        <v>590</v>
      </c>
      <c r="DM9" s="868"/>
      <c r="DN9" s="868"/>
      <c r="DO9" s="868"/>
      <c r="DP9" s="869"/>
      <c r="DQ9" s="867" t="s">
        <v>590</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49042</v>
      </c>
      <c r="R23" s="880"/>
      <c r="S23" s="880"/>
      <c r="T23" s="880"/>
      <c r="U23" s="880"/>
      <c r="V23" s="880">
        <v>47894</v>
      </c>
      <c r="W23" s="880"/>
      <c r="X23" s="880"/>
      <c r="Y23" s="880"/>
      <c r="Z23" s="880"/>
      <c r="AA23" s="880">
        <v>1149</v>
      </c>
      <c r="AB23" s="880"/>
      <c r="AC23" s="880"/>
      <c r="AD23" s="880"/>
      <c r="AE23" s="881"/>
      <c r="AF23" s="882">
        <v>935</v>
      </c>
      <c r="AG23" s="880"/>
      <c r="AH23" s="880"/>
      <c r="AI23" s="880"/>
      <c r="AJ23" s="883"/>
      <c r="AK23" s="884"/>
      <c r="AL23" s="885"/>
      <c r="AM23" s="885"/>
      <c r="AN23" s="885"/>
      <c r="AO23" s="885"/>
      <c r="AP23" s="880">
        <v>30577</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6260</v>
      </c>
      <c r="R28" s="909"/>
      <c r="S28" s="909"/>
      <c r="T28" s="909"/>
      <c r="U28" s="909"/>
      <c r="V28" s="909">
        <v>6144</v>
      </c>
      <c r="W28" s="909"/>
      <c r="X28" s="909"/>
      <c r="Y28" s="909"/>
      <c r="Z28" s="909"/>
      <c r="AA28" s="909">
        <v>116</v>
      </c>
      <c r="AB28" s="909"/>
      <c r="AC28" s="909"/>
      <c r="AD28" s="909"/>
      <c r="AE28" s="910"/>
      <c r="AF28" s="911">
        <v>116</v>
      </c>
      <c r="AG28" s="909"/>
      <c r="AH28" s="909"/>
      <c r="AI28" s="909"/>
      <c r="AJ28" s="912"/>
      <c r="AK28" s="913">
        <v>474</v>
      </c>
      <c r="AL28" s="904"/>
      <c r="AM28" s="904"/>
      <c r="AN28" s="904"/>
      <c r="AO28" s="904"/>
      <c r="AP28" s="904" t="s">
        <v>590</v>
      </c>
      <c r="AQ28" s="904"/>
      <c r="AR28" s="904"/>
      <c r="AS28" s="904"/>
      <c r="AT28" s="904"/>
      <c r="AU28" s="904" t="s">
        <v>590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157</v>
      </c>
      <c r="R29" s="845"/>
      <c r="S29" s="845"/>
      <c r="T29" s="845"/>
      <c r="U29" s="845"/>
      <c r="V29" s="845">
        <v>157</v>
      </c>
      <c r="W29" s="845"/>
      <c r="X29" s="845"/>
      <c r="Y29" s="845"/>
      <c r="Z29" s="845"/>
      <c r="AA29" s="845" t="s">
        <v>590</v>
      </c>
      <c r="AB29" s="845"/>
      <c r="AC29" s="845"/>
      <c r="AD29" s="845"/>
      <c r="AE29" s="846"/>
      <c r="AF29" s="847" t="s">
        <v>129</v>
      </c>
      <c r="AG29" s="848"/>
      <c r="AH29" s="848"/>
      <c r="AI29" s="848"/>
      <c r="AJ29" s="849"/>
      <c r="AK29" s="916">
        <v>72</v>
      </c>
      <c r="AL29" s="917"/>
      <c r="AM29" s="917"/>
      <c r="AN29" s="917"/>
      <c r="AO29" s="917"/>
      <c r="AP29" s="917">
        <v>26</v>
      </c>
      <c r="AQ29" s="917"/>
      <c r="AR29" s="917"/>
      <c r="AS29" s="917"/>
      <c r="AT29" s="917"/>
      <c r="AU29" s="917">
        <v>11</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6832</v>
      </c>
      <c r="R30" s="845"/>
      <c r="S30" s="845"/>
      <c r="T30" s="845"/>
      <c r="U30" s="845"/>
      <c r="V30" s="845">
        <v>6698</v>
      </c>
      <c r="W30" s="845"/>
      <c r="X30" s="845"/>
      <c r="Y30" s="845"/>
      <c r="Z30" s="845"/>
      <c r="AA30" s="845">
        <v>134</v>
      </c>
      <c r="AB30" s="845"/>
      <c r="AC30" s="845"/>
      <c r="AD30" s="845"/>
      <c r="AE30" s="846"/>
      <c r="AF30" s="847">
        <v>134</v>
      </c>
      <c r="AG30" s="848"/>
      <c r="AH30" s="848"/>
      <c r="AI30" s="848"/>
      <c r="AJ30" s="849"/>
      <c r="AK30" s="916">
        <v>988</v>
      </c>
      <c r="AL30" s="917"/>
      <c r="AM30" s="917"/>
      <c r="AN30" s="917"/>
      <c r="AO30" s="917"/>
      <c r="AP30" s="917" t="s">
        <v>590</v>
      </c>
      <c r="AQ30" s="917"/>
      <c r="AR30" s="917"/>
      <c r="AS30" s="917"/>
      <c r="AT30" s="917"/>
      <c r="AU30" s="917" t="s">
        <v>590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926</v>
      </c>
      <c r="R31" s="845"/>
      <c r="S31" s="845"/>
      <c r="T31" s="845"/>
      <c r="U31" s="845"/>
      <c r="V31" s="845">
        <v>917</v>
      </c>
      <c r="W31" s="845"/>
      <c r="X31" s="845"/>
      <c r="Y31" s="845"/>
      <c r="Z31" s="845"/>
      <c r="AA31" s="845">
        <v>9</v>
      </c>
      <c r="AB31" s="845"/>
      <c r="AC31" s="845"/>
      <c r="AD31" s="845"/>
      <c r="AE31" s="846"/>
      <c r="AF31" s="847">
        <v>9</v>
      </c>
      <c r="AG31" s="848"/>
      <c r="AH31" s="848"/>
      <c r="AI31" s="848"/>
      <c r="AJ31" s="849"/>
      <c r="AK31" s="916">
        <v>197</v>
      </c>
      <c r="AL31" s="917"/>
      <c r="AM31" s="917"/>
      <c r="AN31" s="917"/>
      <c r="AO31" s="917"/>
      <c r="AP31" s="917" t="s">
        <v>590</v>
      </c>
      <c r="AQ31" s="917"/>
      <c r="AR31" s="917"/>
      <c r="AS31" s="917"/>
      <c r="AT31" s="917"/>
      <c r="AU31" s="917" t="s">
        <v>590</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11</v>
      </c>
      <c r="R32" s="845"/>
      <c r="S32" s="845"/>
      <c r="T32" s="845"/>
      <c r="U32" s="845"/>
      <c r="V32" s="845">
        <v>11</v>
      </c>
      <c r="W32" s="845"/>
      <c r="X32" s="845"/>
      <c r="Y32" s="845"/>
      <c r="Z32" s="845"/>
      <c r="AA32" s="845" t="s">
        <v>590</v>
      </c>
      <c r="AB32" s="845"/>
      <c r="AC32" s="845"/>
      <c r="AD32" s="845"/>
      <c r="AE32" s="846"/>
      <c r="AF32" s="847" t="s">
        <v>129</v>
      </c>
      <c r="AG32" s="848"/>
      <c r="AH32" s="848"/>
      <c r="AI32" s="848"/>
      <c r="AJ32" s="849"/>
      <c r="AK32" s="916">
        <v>9</v>
      </c>
      <c r="AL32" s="917"/>
      <c r="AM32" s="917"/>
      <c r="AN32" s="917"/>
      <c r="AO32" s="917"/>
      <c r="AP32" s="917" t="s">
        <v>590</v>
      </c>
      <c r="AQ32" s="917"/>
      <c r="AR32" s="917"/>
      <c r="AS32" s="917"/>
      <c r="AT32" s="917"/>
      <c r="AU32" s="917" t="s">
        <v>590</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1718</v>
      </c>
      <c r="R33" s="845"/>
      <c r="S33" s="845"/>
      <c r="T33" s="845"/>
      <c r="U33" s="845"/>
      <c r="V33" s="845">
        <v>1479</v>
      </c>
      <c r="W33" s="845"/>
      <c r="X33" s="845"/>
      <c r="Y33" s="845"/>
      <c r="Z33" s="845"/>
      <c r="AA33" s="845">
        <v>239</v>
      </c>
      <c r="AB33" s="845"/>
      <c r="AC33" s="845"/>
      <c r="AD33" s="845"/>
      <c r="AE33" s="846"/>
      <c r="AF33" s="847">
        <v>754</v>
      </c>
      <c r="AG33" s="848"/>
      <c r="AH33" s="848"/>
      <c r="AI33" s="848"/>
      <c r="AJ33" s="849"/>
      <c r="AK33" s="916">
        <v>124</v>
      </c>
      <c r="AL33" s="917"/>
      <c r="AM33" s="917"/>
      <c r="AN33" s="917"/>
      <c r="AO33" s="917"/>
      <c r="AP33" s="917">
        <v>5174</v>
      </c>
      <c r="AQ33" s="917"/>
      <c r="AR33" s="917"/>
      <c r="AS33" s="917"/>
      <c r="AT33" s="917"/>
      <c r="AU33" s="917">
        <v>792</v>
      </c>
      <c r="AV33" s="917"/>
      <c r="AW33" s="917"/>
      <c r="AX33" s="917"/>
      <c r="AY33" s="917"/>
      <c r="AZ33" s="918" t="s">
        <v>590</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2877</v>
      </c>
      <c r="R34" s="845"/>
      <c r="S34" s="845"/>
      <c r="T34" s="845"/>
      <c r="U34" s="845"/>
      <c r="V34" s="845">
        <v>2586</v>
      </c>
      <c r="W34" s="845"/>
      <c r="X34" s="845"/>
      <c r="Y34" s="845"/>
      <c r="Z34" s="845"/>
      <c r="AA34" s="845">
        <v>290</v>
      </c>
      <c r="AB34" s="845"/>
      <c r="AC34" s="845"/>
      <c r="AD34" s="845"/>
      <c r="AE34" s="846"/>
      <c r="AF34" s="847">
        <v>1733</v>
      </c>
      <c r="AG34" s="848"/>
      <c r="AH34" s="848"/>
      <c r="AI34" s="848"/>
      <c r="AJ34" s="849"/>
      <c r="AK34" s="916">
        <v>1633</v>
      </c>
      <c r="AL34" s="917"/>
      <c r="AM34" s="917"/>
      <c r="AN34" s="917"/>
      <c r="AO34" s="917"/>
      <c r="AP34" s="917">
        <v>30098</v>
      </c>
      <c r="AQ34" s="917"/>
      <c r="AR34" s="917"/>
      <c r="AS34" s="917"/>
      <c r="AT34" s="917"/>
      <c r="AU34" s="917">
        <v>16162</v>
      </c>
      <c r="AV34" s="917"/>
      <c r="AW34" s="917"/>
      <c r="AX34" s="917"/>
      <c r="AY34" s="917"/>
      <c r="AZ34" s="918" t="s">
        <v>590</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415</v>
      </c>
      <c r="C35" s="842"/>
      <c r="D35" s="842"/>
      <c r="E35" s="842"/>
      <c r="F35" s="842"/>
      <c r="G35" s="842"/>
      <c r="H35" s="842"/>
      <c r="I35" s="842"/>
      <c r="J35" s="842"/>
      <c r="K35" s="842"/>
      <c r="L35" s="842"/>
      <c r="M35" s="842"/>
      <c r="N35" s="842"/>
      <c r="O35" s="842"/>
      <c r="P35" s="843"/>
      <c r="Q35" s="844">
        <v>1</v>
      </c>
      <c r="R35" s="845"/>
      <c r="S35" s="845"/>
      <c r="T35" s="845"/>
      <c r="U35" s="845"/>
      <c r="V35" s="845">
        <v>34</v>
      </c>
      <c r="W35" s="845"/>
      <c r="X35" s="845"/>
      <c r="Y35" s="845"/>
      <c r="Z35" s="845"/>
      <c r="AA35" s="845">
        <v>-33</v>
      </c>
      <c r="AB35" s="845"/>
      <c r="AC35" s="845"/>
      <c r="AD35" s="845"/>
      <c r="AE35" s="846"/>
      <c r="AF35" s="847">
        <v>195</v>
      </c>
      <c r="AG35" s="848"/>
      <c r="AH35" s="848"/>
      <c r="AI35" s="848"/>
      <c r="AJ35" s="849"/>
      <c r="AK35" s="916" t="s">
        <v>590</v>
      </c>
      <c r="AL35" s="917"/>
      <c r="AM35" s="917"/>
      <c r="AN35" s="917"/>
      <c r="AO35" s="917"/>
      <c r="AP35" s="917" t="s">
        <v>590</v>
      </c>
      <c r="AQ35" s="917"/>
      <c r="AR35" s="917"/>
      <c r="AS35" s="917"/>
      <c r="AT35" s="917"/>
      <c r="AU35" s="917" t="s">
        <v>590</v>
      </c>
      <c r="AV35" s="917"/>
      <c r="AW35" s="917"/>
      <c r="AX35" s="917"/>
      <c r="AY35" s="917"/>
      <c r="AZ35" s="918" t="s">
        <v>590</v>
      </c>
      <c r="BA35" s="918"/>
      <c r="BB35" s="918"/>
      <c r="BC35" s="918"/>
      <c r="BD35" s="918"/>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2942</v>
      </c>
      <c r="AG63" s="928"/>
      <c r="AH63" s="928"/>
      <c r="AI63" s="928"/>
      <c r="AJ63" s="929"/>
      <c r="AK63" s="930"/>
      <c r="AL63" s="925"/>
      <c r="AM63" s="925"/>
      <c r="AN63" s="925"/>
      <c r="AO63" s="925"/>
      <c r="AP63" s="928">
        <v>35297</v>
      </c>
      <c r="AQ63" s="928"/>
      <c r="AR63" s="928"/>
      <c r="AS63" s="928"/>
      <c r="AT63" s="928"/>
      <c r="AU63" s="928">
        <v>16965</v>
      </c>
      <c r="AV63" s="928"/>
      <c r="AW63" s="928"/>
      <c r="AX63" s="928"/>
      <c r="AY63" s="928"/>
      <c r="AZ63" s="932"/>
      <c r="BA63" s="932"/>
      <c r="BB63" s="932"/>
      <c r="BC63" s="932"/>
      <c r="BD63" s="932"/>
      <c r="BE63" s="933"/>
      <c r="BF63" s="933"/>
      <c r="BG63" s="933"/>
      <c r="BH63" s="933"/>
      <c r="BI63" s="934"/>
      <c r="BJ63" s="935" t="s">
        <v>419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424</v>
      </c>
      <c r="AB66" s="804"/>
      <c r="AC66" s="804"/>
      <c r="AD66" s="804"/>
      <c r="AE66" s="805"/>
      <c r="AF66" s="938" t="s">
        <v>425</v>
      </c>
      <c r="AG66" s="899"/>
      <c r="AH66" s="899"/>
      <c r="AI66" s="899"/>
      <c r="AJ66" s="939"/>
      <c r="AK66" s="803" t="s">
        <v>426</v>
      </c>
      <c r="AL66" s="827"/>
      <c r="AM66" s="827"/>
      <c r="AN66" s="827"/>
      <c r="AO66" s="828"/>
      <c r="AP66" s="803" t="s">
        <v>427</v>
      </c>
      <c r="AQ66" s="804"/>
      <c r="AR66" s="804"/>
      <c r="AS66" s="804"/>
      <c r="AT66" s="805"/>
      <c r="AU66" s="803" t="s">
        <v>428</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591</v>
      </c>
      <c r="C68" s="956"/>
      <c r="D68" s="956"/>
      <c r="E68" s="956"/>
      <c r="F68" s="956"/>
      <c r="G68" s="956"/>
      <c r="H68" s="956"/>
      <c r="I68" s="956"/>
      <c r="J68" s="956"/>
      <c r="K68" s="956"/>
      <c r="L68" s="956"/>
      <c r="M68" s="956"/>
      <c r="N68" s="956"/>
      <c r="O68" s="956"/>
      <c r="P68" s="957"/>
      <c r="Q68" s="958">
        <v>2404</v>
      </c>
      <c r="R68" s="952"/>
      <c r="S68" s="952"/>
      <c r="T68" s="952"/>
      <c r="U68" s="952"/>
      <c r="V68" s="952">
        <v>2313</v>
      </c>
      <c r="W68" s="952"/>
      <c r="X68" s="952"/>
      <c r="Y68" s="952"/>
      <c r="Z68" s="952"/>
      <c r="AA68" s="952">
        <v>91</v>
      </c>
      <c r="AB68" s="952"/>
      <c r="AC68" s="952"/>
      <c r="AD68" s="952"/>
      <c r="AE68" s="952"/>
      <c r="AF68" s="952">
        <v>101</v>
      </c>
      <c r="AG68" s="952"/>
      <c r="AH68" s="952"/>
      <c r="AI68" s="952"/>
      <c r="AJ68" s="952"/>
      <c r="AK68" s="952">
        <v>13</v>
      </c>
      <c r="AL68" s="952"/>
      <c r="AM68" s="952"/>
      <c r="AN68" s="952"/>
      <c r="AO68" s="952"/>
      <c r="AP68" s="952">
        <v>5906</v>
      </c>
      <c r="AQ68" s="952"/>
      <c r="AR68" s="952"/>
      <c r="AS68" s="952"/>
      <c r="AT68" s="952"/>
      <c r="AU68" s="952">
        <v>2291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592</v>
      </c>
      <c r="C69" s="960"/>
      <c r="D69" s="960"/>
      <c r="E69" s="960"/>
      <c r="F69" s="960"/>
      <c r="G69" s="960"/>
      <c r="H69" s="960"/>
      <c r="I69" s="960"/>
      <c r="J69" s="960"/>
      <c r="K69" s="960"/>
      <c r="L69" s="960"/>
      <c r="M69" s="960"/>
      <c r="N69" s="960"/>
      <c r="O69" s="960"/>
      <c r="P69" s="961"/>
      <c r="Q69" s="962">
        <v>1877</v>
      </c>
      <c r="R69" s="917"/>
      <c r="S69" s="917"/>
      <c r="T69" s="917"/>
      <c r="U69" s="917"/>
      <c r="V69" s="917">
        <v>1859</v>
      </c>
      <c r="W69" s="917"/>
      <c r="X69" s="917"/>
      <c r="Y69" s="917"/>
      <c r="Z69" s="917"/>
      <c r="AA69" s="917">
        <v>18</v>
      </c>
      <c r="AB69" s="917"/>
      <c r="AC69" s="917"/>
      <c r="AD69" s="917"/>
      <c r="AE69" s="917"/>
      <c r="AF69" s="917">
        <v>18</v>
      </c>
      <c r="AG69" s="917"/>
      <c r="AH69" s="917"/>
      <c r="AI69" s="917"/>
      <c r="AJ69" s="917"/>
      <c r="AK69" s="917" t="s">
        <v>528</v>
      </c>
      <c r="AL69" s="917"/>
      <c r="AM69" s="917"/>
      <c r="AN69" s="917"/>
      <c r="AO69" s="917"/>
      <c r="AP69" s="917">
        <v>174</v>
      </c>
      <c r="AQ69" s="917"/>
      <c r="AR69" s="917"/>
      <c r="AS69" s="917"/>
      <c r="AT69" s="917"/>
      <c r="AU69" s="917">
        <v>60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601</v>
      </c>
      <c r="C70" s="960"/>
      <c r="D70" s="960"/>
      <c r="E70" s="960"/>
      <c r="F70" s="960"/>
      <c r="G70" s="960"/>
      <c r="H70" s="960"/>
      <c r="I70" s="960"/>
      <c r="J70" s="960"/>
      <c r="K70" s="960"/>
      <c r="L70" s="960"/>
      <c r="M70" s="960"/>
      <c r="N70" s="960"/>
      <c r="O70" s="960"/>
      <c r="P70" s="961"/>
      <c r="Q70" s="962">
        <v>11</v>
      </c>
      <c r="R70" s="917"/>
      <c r="S70" s="917"/>
      <c r="T70" s="917"/>
      <c r="U70" s="917"/>
      <c r="V70" s="917">
        <v>6</v>
      </c>
      <c r="W70" s="917"/>
      <c r="X70" s="917"/>
      <c r="Y70" s="917"/>
      <c r="Z70" s="917"/>
      <c r="AA70" s="917">
        <v>5</v>
      </c>
      <c r="AB70" s="917"/>
      <c r="AC70" s="917"/>
      <c r="AD70" s="917"/>
      <c r="AE70" s="917"/>
      <c r="AF70" s="917">
        <v>1</v>
      </c>
      <c r="AG70" s="917"/>
      <c r="AH70" s="917"/>
      <c r="AI70" s="917"/>
      <c r="AJ70" s="917"/>
      <c r="AK70" s="917" t="s">
        <v>528</v>
      </c>
      <c r="AL70" s="917"/>
      <c r="AM70" s="917"/>
      <c r="AN70" s="917"/>
      <c r="AO70" s="917"/>
      <c r="AP70" s="917" t="s">
        <v>590</v>
      </c>
      <c r="AQ70" s="917"/>
      <c r="AR70" s="917"/>
      <c r="AS70" s="917"/>
      <c r="AT70" s="917"/>
      <c r="AU70" s="917" t="s">
        <v>590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602</v>
      </c>
      <c r="C71" s="960"/>
      <c r="D71" s="960"/>
      <c r="E71" s="960"/>
      <c r="F71" s="960"/>
      <c r="G71" s="960"/>
      <c r="H71" s="960"/>
      <c r="I71" s="960"/>
      <c r="J71" s="960"/>
      <c r="K71" s="960"/>
      <c r="L71" s="960"/>
      <c r="M71" s="960"/>
      <c r="N71" s="960"/>
      <c r="O71" s="960"/>
      <c r="P71" s="961"/>
      <c r="Q71" s="962">
        <v>80</v>
      </c>
      <c r="R71" s="917"/>
      <c r="S71" s="917"/>
      <c r="T71" s="917"/>
      <c r="U71" s="917"/>
      <c r="V71" s="917">
        <v>71</v>
      </c>
      <c r="W71" s="917"/>
      <c r="X71" s="917"/>
      <c r="Y71" s="917"/>
      <c r="Z71" s="917"/>
      <c r="AA71" s="917">
        <v>9</v>
      </c>
      <c r="AB71" s="917"/>
      <c r="AC71" s="917"/>
      <c r="AD71" s="917"/>
      <c r="AE71" s="917"/>
      <c r="AF71" s="917">
        <v>2</v>
      </c>
      <c r="AG71" s="917"/>
      <c r="AH71" s="917"/>
      <c r="AI71" s="917"/>
      <c r="AJ71" s="917"/>
      <c r="AK71" s="917">
        <v>2</v>
      </c>
      <c r="AL71" s="917"/>
      <c r="AM71" s="917"/>
      <c r="AN71" s="917"/>
      <c r="AO71" s="917"/>
      <c r="AP71" s="917" t="s">
        <v>590</v>
      </c>
      <c r="AQ71" s="917"/>
      <c r="AR71" s="917"/>
      <c r="AS71" s="917"/>
      <c r="AT71" s="917"/>
      <c r="AU71" s="917" t="s">
        <v>590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1906</v>
      </c>
      <c r="R72" s="917"/>
      <c r="S72" s="917"/>
      <c r="T72" s="917"/>
      <c r="U72" s="917"/>
      <c r="V72" s="917">
        <v>1887</v>
      </c>
      <c r="W72" s="917"/>
      <c r="X72" s="917"/>
      <c r="Y72" s="917"/>
      <c r="Z72" s="917"/>
      <c r="AA72" s="917">
        <v>19</v>
      </c>
      <c r="AB72" s="917"/>
      <c r="AC72" s="917"/>
      <c r="AD72" s="917"/>
      <c r="AE72" s="917"/>
      <c r="AF72" s="917">
        <v>19</v>
      </c>
      <c r="AG72" s="917"/>
      <c r="AH72" s="917"/>
      <c r="AI72" s="917"/>
      <c r="AJ72" s="917"/>
      <c r="AK72" s="917" t="s">
        <v>528</v>
      </c>
      <c r="AL72" s="917"/>
      <c r="AM72" s="917"/>
      <c r="AN72" s="917"/>
      <c r="AO72" s="917"/>
      <c r="AP72" s="917">
        <v>0</v>
      </c>
      <c r="AQ72" s="917"/>
      <c r="AR72" s="917"/>
      <c r="AS72" s="917"/>
      <c r="AT72" s="917"/>
      <c r="AU72" s="917">
        <v>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12844</v>
      </c>
      <c r="R73" s="917"/>
      <c r="S73" s="917"/>
      <c r="T73" s="917"/>
      <c r="U73" s="917"/>
      <c r="V73" s="917">
        <v>13559</v>
      </c>
      <c r="W73" s="917"/>
      <c r="X73" s="917"/>
      <c r="Y73" s="917"/>
      <c r="Z73" s="917"/>
      <c r="AA73" s="917">
        <v>-715</v>
      </c>
      <c r="AB73" s="917"/>
      <c r="AC73" s="917"/>
      <c r="AD73" s="917"/>
      <c r="AE73" s="917"/>
      <c r="AF73" s="917">
        <v>2461</v>
      </c>
      <c r="AG73" s="917"/>
      <c r="AH73" s="917"/>
      <c r="AI73" s="917"/>
      <c r="AJ73" s="917"/>
      <c r="AK73" s="917">
        <v>1682</v>
      </c>
      <c r="AL73" s="917"/>
      <c r="AM73" s="917"/>
      <c r="AN73" s="917"/>
      <c r="AO73" s="917"/>
      <c r="AP73" s="917">
        <v>8781</v>
      </c>
      <c r="AQ73" s="917"/>
      <c r="AR73" s="917"/>
      <c r="AS73" s="917"/>
      <c r="AT73" s="917"/>
      <c r="AU73" s="917">
        <v>5385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595</v>
      </c>
      <c r="C74" s="960"/>
      <c r="D74" s="960"/>
      <c r="E74" s="960"/>
      <c r="F74" s="960"/>
      <c r="G74" s="960"/>
      <c r="H74" s="960"/>
      <c r="I74" s="960"/>
      <c r="J74" s="960"/>
      <c r="K74" s="960"/>
      <c r="L74" s="960"/>
      <c r="M74" s="960"/>
      <c r="N74" s="960"/>
      <c r="O74" s="960"/>
      <c r="P74" s="961"/>
      <c r="Q74" s="962">
        <v>920</v>
      </c>
      <c r="R74" s="917"/>
      <c r="S74" s="917"/>
      <c r="T74" s="917"/>
      <c r="U74" s="917"/>
      <c r="V74" s="917">
        <v>672</v>
      </c>
      <c r="W74" s="917"/>
      <c r="X74" s="917"/>
      <c r="Y74" s="917"/>
      <c r="Z74" s="917"/>
      <c r="AA74" s="917">
        <v>248</v>
      </c>
      <c r="AB74" s="917"/>
      <c r="AC74" s="917"/>
      <c r="AD74" s="917"/>
      <c r="AE74" s="917"/>
      <c r="AF74" s="917">
        <v>3092</v>
      </c>
      <c r="AG74" s="917"/>
      <c r="AH74" s="917"/>
      <c r="AI74" s="917"/>
      <c r="AJ74" s="917"/>
      <c r="AK74" s="917" t="s">
        <v>528</v>
      </c>
      <c r="AL74" s="917"/>
      <c r="AM74" s="917"/>
      <c r="AN74" s="917"/>
      <c r="AO74" s="917"/>
      <c r="AP74" s="917">
        <v>59</v>
      </c>
      <c r="AQ74" s="917"/>
      <c r="AR74" s="917"/>
      <c r="AS74" s="917"/>
      <c r="AT74" s="917"/>
      <c r="AU74" s="917" t="s">
        <v>590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596</v>
      </c>
      <c r="C75" s="960"/>
      <c r="D75" s="960"/>
      <c r="E75" s="960"/>
      <c r="F75" s="960"/>
      <c r="G75" s="960"/>
      <c r="H75" s="960"/>
      <c r="I75" s="960"/>
      <c r="J75" s="960"/>
      <c r="K75" s="960"/>
      <c r="L75" s="960"/>
      <c r="M75" s="960"/>
      <c r="N75" s="960"/>
      <c r="O75" s="960"/>
      <c r="P75" s="961"/>
      <c r="Q75" s="965">
        <v>600</v>
      </c>
      <c r="R75" s="966"/>
      <c r="S75" s="966"/>
      <c r="T75" s="966"/>
      <c r="U75" s="916"/>
      <c r="V75" s="967">
        <v>537</v>
      </c>
      <c r="W75" s="966"/>
      <c r="X75" s="966"/>
      <c r="Y75" s="966"/>
      <c r="Z75" s="916"/>
      <c r="AA75" s="967">
        <v>63</v>
      </c>
      <c r="AB75" s="966"/>
      <c r="AC75" s="966"/>
      <c r="AD75" s="966"/>
      <c r="AE75" s="916"/>
      <c r="AF75" s="967">
        <v>63</v>
      </c>
      <c r="AG75" s="966"/>
      <c r="AH75" s="966"/>
      <c r="AI75" s="966"/>
      <c r="AJ75" s="916"/>
      <c r="AK75" s="967">
        <v>127</v>
      </c>
      <c r="AL75" s="966"/>
      <c r="AM75" s="966"/>
      <c r="AN75" s="966"/>
      <c r="AO75" s="916"/>
      <c r="AP75" s="917" t="s">
        <v>590</v>
      </c>
      <c r="AQ75" s="917"/>
      <c r="AR75" s="917"/>
      <c r="AS75" s="917"/>
      <c r="AT75" s="917"/>
      <c r="AU75" s="917" t="s">
        <v>590</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597</v>
      </c>
      <c r="C76" s="960"/>
      <c r="D76" s="960"/>
      <c r="E76" s="960"/>
      <c r="F76" s="960"/>
      <c r="G76" s="960"/>
      <c r="H76" s="960"/>
      <c r="I76" s="960"/>
      <c r="J76" s="960"/>
      <c r="K76" s="960"/>
      <c r="L76" s="960"/>
      <c r="M76" s="960"/>
      <c r="N76" s="960"/>
      <c r="O76" s="960"/>
      <c r="P76" s="961"/>
      <c r="Q76" s="965">
        <v>296986</v>
      </c>
      <c r="R76" s="966"/>
      <c r="S76" s="966"/>
      <c r="T76" s="966"/>
      <c r="U76" s="916"/>
      <c r="V76" s="967">
        <v>274820</v>
      </c>
      <c r="W76" s="966"/>
      <c r="X76" s="966"/>
      <c r="Y76" s="966"/>
      <c r="Z76" s="916"/>
      <c r="AA76" s="967">
        <v>22166</v>
      </c>
      <c r="AB76" s="966"/>
      <c r="AC76" s="966"/>
      <c r="AD76" s="966"/>
      <c r="AE76" s="916"/>
      <c r="AF76" s="967">
        <v>22166</v>
      </c>
      <c r="AG76" s="966"/>
      <c r="AH76" s="966"/>
      <c r="AI76" s="966"/>
      <c r="AJ76" s="916"/>
      <c r="AK76" s="967">
        <v>255</v>
      </c>
      <c r="AL76" s="966"/>
      <c r="AM76" s="966"/>
      <c r="AN76" s="966"/>
      <c r="AO76" s="916"/>
      <c r="AP76" s="917" t="s">
        <v>590</v>
      </c>
      <c r="AQ76" s="917"/>
      <c r="AR76" s="917"/>
      <c r="AS76" s="917"/>
      <c r="AT76" s="917"/>
      <c r="AU76" s="917" t="s">
        <v>590</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598</v>
      </c>
      <c r="C77" s="960"/>
      <c r="D77" s="960"/>
      <c r="E77" s="960"/>
      <c r="F77" s="960"/>
      <c r="G77" s="960"/>
      <c r="H77" s="960"/>
      <c r="I77" s="960"/>
      <c r="J77" s="960"/>
      <c r="K77" s="960"/>
      <c r="L77" s="960"/>
      <c r="M77" s="960"/>
      <c r="N77" s="960"/>
      <c r="O77" s="960"/>
      <c r="P77" s="961"/>
      <c r="Q77" s="965">
        <v>1291</v>
      </c>
      <c r="R77" s="966"/>
      <c r="S77" s="966"/>
      <c r="T77" s="966"/>
      <c r="U77" s="916"/>
      <c r="V77" s="967">
        <v>1258</v>
      </c>
      <c r="W77" s="966"/>
      <c r="X77" s="966"/>
      <c r="Y77" s="966"/>
      <c r="Z77" s="916"/>
      <c r="AA77" s="967">
        <v>33</v>
      </c>
      <c r="AB77" s="966"/>
      <c r="AC77" s="966"/>
      <c r="AD77" s="966"/>
      <c r="AE77" s="916"/>
      <c r="AF77" s="967">
        <v>33</v>
      </c>
      <c r="AG77" s="966"/>
      <c r="AH77" s="966"/>
      <c r="AI77" s="966"/>
      <c r="AJ77" s="916"/>
      <c r="AK77" s="967">
        <v>95</v>
      </c>
      <c r="AL77" s="966"/>
      <c r="AM77" s="966"/>
      <c r="AN77" s="966"/>
      <c r="AO77" s="916"/>
      <c r="AP77" s="917" t="s">
        <v>590</v>
      </c>
      <c r="AQ77" s="917"/>
      <c r="AR77" s="917"/>
      <c r="AS77" s="917"/>
      <c r="AT77" s="917"/>
      <c r="AU77" s="917" t="s">
        <v>590</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599</v>
      </c>
      <c r="C78" s="960"/>
      <c r="D78" s="960"/>
      <c r="E78" s="960"/>
      <c r="F78" s="960"/>
      <c r="G78" s="960"/>
      <c r="H78" s="960"/>
      <c r="I78" s="960"/>
      <c r="J78" s="960"/>
      <c r="K78" s="960"/>
      <c r="L78" s="960"/>
      <c r="M78" s="960"/>
      <c r="N78" s="960"/>
      <c r="O78" s="960"/>
      <c r="P78" s="961"/>
      <c r="Q78" s="962">
        <v>320</v>
      </c>
      <c r="R78" s="917"/>
      <c r="S78" s="917"/>
      <c r="T78" s="917"/>
      <c r="U78" s="917"/>
      <c r="V78" s="917">
        <v>186</v>
      </c>
      <c r="W78" s="917"/>
      <c r="X78" s="917"/>
      <c r="Y78" s="917"/>
      <c r="Z78" s="917"/>
      <c r="AA78" s="917">
        <v>134</v>
      </c>
      <c r="AB78" s="917"/>
      <c r="AC78" s="917"/>
      <c r="AD78" s="917"/>
      <c r="AE78" s="917"/>
      <c r="AF78" s="917">
        <v>134</v>
      </c>
      <c r="AG78" s="917"/>
      <c r="AH78" s="917"/>
      <c r="AI78" s="917"/>
      <c r="AJ78" s="917"/>
      <c r="AK78" s="917">
        <v>4</v>
      </c>
      <c r="AL78" s="917"/>
      <c r="AM78" s="917"/>
      <c r="AN78" s="917"/>
      <c r="AO78" s="917"/>
      <c r="AP78" s="917" t="s">
        <v>590</v>
      </c>
      <c r="AQ78" s="917"/>
      <c r="AR78" s="917"/>
      <c r="AS78" s="917"/>
      <c r="AT78" s="917"/>
      <c r="AU78" s="917" t="s">
        <v>590</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600</v>
      </c>
      <c r="C79" s="960"/>
      <c r="D79" s="960"/>
      <c r="E79" s="960"/>
      <c r="F79" s="960"/>
      <c r="G79" s="960"/>
      <c r="H79" s="960"/>
      <c r="I79" s="960"/>
      <c r="J79" s="960"/>
      <c r="K79" s="960"/>
      <c r="L79" s="960"/>
      <c r="M79" s="960"/>
      <c r="N79" s="960"/>
      <c r="O79" s="960"/>
      <c r="P79" s="961"/>
      <c r="Q79" s="962">
        <v>195</v>
      </c>
      <c r="R79" s="917"/>
      <c r="S79" s="917"/>
      <c r="T79" s="917"/>
      <c r="U79" s="917"/>
      <c r="V79" s="917">
        <v>186</v>
      </c>
      <c r="W79" s="917"/>
      <c r="X79" s="917"/>
      <c r="Y79" s="917"/>
      <c r="Z79" s="917"/>
      <c r="AA79" s="917">
        <v>9</v>
      </c>
      <c r="AB79" s="917"/>
      <c r="AC79" s="917"/>
      <c r="AD79" s="917"/>
      <c r="AE79" s="917"/>
      <c r="AF79" s="917">
        <v>9</v>
      </c>
      <c r="AG79" s="917"/>
      <c r="AH79" s="917"/>
      <c r="AI79" s="917"/>
      <c r="AJ79" s="917"/>
      <c r="AK79" s="917" t="s">
        <v>528</v>
      </c>
      <c r="AL79" s="917"/>
      <c r="AM79" s="917"/>
      <c r="AN79" s="917"/>
      <c r="AO79" s="917"/>
      <c r="AP79" s="917" t="s">
        <v>590</v>
      </c>
      <c r="AQ79" s="917"/>
      <c r="AR79" s="917"/>
      <c r="AS79" s="917"/>
      <c r="AT79" s="917"/>
      <c r="AU79" s="917" t="s">
        <v>590</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28098</v>
      </c>
      <c r="AG88" s="928"/>
      <c r="AH88" s="928"/>
      <c r="AI88" s="928"/>
      <c r="AJ88" s="928"/>
      <c r="AK88" s="925"/>
      <c r="AL88" s="925"/>
      <c r="AM88" s="925"/>
      <c r="AN88" s="925"/>
      <c r="AO88" s="925"/>
      <c r="AP88" s="928">
        <v>14920</v>
      </c>
      <c r="AQ88" s="928"/>
      <c r="AR88" s="928"/>
      <c r="AS88" s="928"/>
      <c r="AT88" s="928"/>
      <c r="AU88" s="928">
        <v>7736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430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60</v>
      </c>
      <c r="CS102" s="936"/>
      <c r="CT102" s="936"/>
      <c r="CU102" s="936"/>
      <c r="CV102" s="979"/>
      <c r="CW102" s="978">
        <v>125</v>
      </c>
      <c r="CX102" s="936"/>
      <c r="CY102" s="936"/>
      <c r="CZ102" s="936"/>
      <c r="DA102" s="979"/>
      <c r="DB102" s="978" t="s">
        <v>611</v>
      </c>
      <c r="DC102" s="936"/>
      <c r="DD102" s="936"/>
      <c r="DE102" s="936"/>
      <c r="DF102" s="979"/>
      <c r="DG102" s="978" t="s">
        <v>611</v>
      </c>
      <c r="DH102" s="936"/>
      <c r="DI102" s="936"/>
      <c r="DJ102" s="936"/>
      <c r="DK102" s="979"/>
      <c r="DL102" s="978" t="s">
        <v>611</v>
      </c>
      <c r="DM102" s="936"/>
      <c r="DN102" s="936"/>
      <c r="DO102" s="936"/>
      <c r="DP102" s="979"/>
      <c r="DQ102" s="978" t="s">
        <v>611</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438</v>
      </c>
      <c r="AB109" s="981"/>
      <c r="AC109" s="981"/>
      <c r="AD109" s="981"/>
      <c r="AE109" s="982"/>
      <c r="AF109" s="980" t="s">
        <v>439</v>
      </c>
      <c r="AG109" s="981"/>
      <c r="AH109" s="981"/>
      <c r="AI109" s="981"/>
      <c r="AJ109" s="982"/>
      <c r="AK109" s="980" t="s">
        <v>308</v>
      </c>
      <c r="AL109" s="981"/>
      <c r="AM109" s="981"/>
      <c r="AN109" s="981"/>
      <c r="AO109" s="982"/>
      <c r="AP109" s="980" t="s">
        <v>440</v>
      </c>
      <c r="AQ109" s="981"/>
      <c r="AR109" s="981"/>
      <c r="AS109" s="981"/>
      <c r="AT109" s="983"/>
      <c r="AU109" s="1000" t="s">
        <v>437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438</v>
      </c>
      <c r="BR109" s="981"/>
      <c r="BS109" s="981"/>
      <c r="BT109" s="981"/>
      <c r="BU109" s="982"/>
      <c r="BV109" s="980" t="s">
        <v>439</v>
      </c>
      <c r="BW109" s="981"/>
      <c r="BX109" s="981"/>
      <c r="BY109" s="981"/>
      <c r="BZ109" s="982"/>
      <c r="CA109" s="980" t="s">
        <v>308</v>
      </c>
      <c r="CB109" s="981"/>
      <c r="CC109" s="981"/>
      <c r="CD109" s="981"/>
      <c r="CE109" s="982"/>
      <c r="CF109" s="1001" t="s">
        <v>440</v>
      </c>
      <c r="CG109" s="1001"/>
      <c r="CH109" s="1001"/>
      <c r="CI109" s="1001"/>
      <c r="CJ109" s="1001"/>
      <c r="CK109" s="980" t="s">
        <v>441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438</v>
      </c>
      <c r="DH109" s="981"/>
      <c r="DI109" s="981"/>
      <c r="DJ109" s="981"/>
      <c r="DK109" s="982"/>
      <c r="DL109" s="980" t="s">
        <v>439</v>
      </c>
      <c r="DM109" s="981"/>
      <c r="DN109" s="981"/>
      <c r="DO109" s="981"/>
      <c r="DP109" s="982"/>
      <c r="DQ109" s="980" t="s">
        <v>308</v>
      </c>
      <c r="DR109" s="981"/>
      <c r="DS109" s="981"/>
      <c r="DT109" s="981"/>
      <c r="DU109" s="982"/>
      <c r="DV109" s="980" t="s">
        <v>440</v>
      </c>
      <c r="DW109" s="981"/>
      <c r="DX109" s="981"/>
      <c r="DY109" s="981"/>
      <c r="DZ109" s="983"/>
    </row>
    <row r="110" spans="1:131" s="248" customFormat="1" ht="26.25" customHeight="1" x14ac:dyDescent="0.15">
      <c r="A110" s="984" t="s">
        <v>442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3818451</v>
      </c>
      <c r="AB110" s="988"/>
      <c r="AC110" s="988"/>
      <c r="AD110" s="988"/>
      <c r="AE110" s="989"/>
      <c r="AF110" s="990">
        <v>3652040</v>
      </c>
      <c r="AG110" s="988"/>
      <c r="AH110" s="988"/>
      <c r="AI110" s="988"/>
      <c r="AJ110" s="989"/>
      <c r="AK110" s="990">
        <v>3616995</v>
      </c>
      <c r="AL110" s="988"/>
      <c r="AM110" s="988"/>
      <c r="AN110" s="988"/>
      <c r="AO110" s="989"/>
      <c r="AP110" s="991">
        <v>21.4</v>
      </c>
      <c r="AQ110" s="992"/>
      <c r="AR110" s="992"/>
      <c r="AS110" s="992"/>
      <c r="AT110" s="993"/>
      <c r="AU110" s="994" t="s">
        <v>72</v>
      </c>
      <c r="AV110" s="995"/>
      <c r="AW110" s="995"/>
      <c r="AX110" s="995"/>
      <c r="AY110" s="995"/>
      <c r="AZ110" s="1036" t="s">
        <v>443</v>
      </c>
      <c r="BA110" s="985"/>
      <c r="BB110" s="985"/>
      <c r="BC110" s="985"/>
      <c r="BD110" s="985"/>
      <c r="BE110" s="985"/>
      <c r="BF110" s="985"/>
      <c r="BG110" s="985"/>
      <c r="BH110" s="985"/>
      <c r="BI110" s="985"/>
      <c r="BJ110" s="985"/>
      <c r="BK110" s="985"/>
      <c r="BL110" s="985"/>
      <c r="BM110" s="985"/>
      <c r="BN110" s="985"/>
      <c r="BO110" s="985"/>
      <c r="BP110" s="986"/>
      <c r="BQ110" s="1022">
        <v>31306335</v>
      </c>
      <c r="BR110" s="1023"/>
      <c r="BS110" s="1023"/>
      <c r="BT110" s="1023"/>
      <c r="BU110" s="1023"/>
      <c r="BV110" s="1023">
        <v>30934230</v>
      </c>
      <c r="BW110" s="1023"/>
      <c r="BX110" s="1023"/>
      <c r="BY110" s="1023"/>
      <c r="BZ110" s="1023"/>
      <c r="CA110" s="1023">
        <v>30576736</v>
      </c>
      <c r="CB110" s="1023"/>
      <c r="CC110" s="1023"/>
      <c r="CD110" s="1023"/>
      <c r="CE110" s="1023"/>
      <c r="CF110" s="1037">
        <v>181.2</v>
      </c>
      <c r="CG110" s="1038"/>
      <c r="CH110" s="1038"/>
      <c r="CI110" s="1038"/>
      <c r="CJ110" s="1038"/>
      <c r="CK110" s="1039" t="s">
        <v>444</v>
      </c>
      <c r="CL110" s="1040"/>
      <c r="CM110" s="1019" t="s">
        <v>445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446</v>
      </c>
      <c r="DH110" s="1023"/>
      <c r="DI110" s="1023"/>
      <c r="DJ110" s="1023"/>
      <c r="DK110" s="1023"/>
      <c r="DL110" s="1023" t="s">
        <v>447</v>
      </c>
      <c r="DM110" s="1023"/>
      <c r="DN110" s="1023"/>
      <c r="DO110" s="1023"/>
      <c r="DP110" s="1023"/>
      <c r="DQ110" s="1023" t="s">
        <v>448</v>
      </c>
      <c r="DR110" s="1023"/>
      <c r="DS110" s="1023"/>
      <c r="DT110" s="1023"/>
      <c r="DU110" s="1023"/>
      <c r="DV110" s="1024" t="s">
        <v>447</v>
      </c>
      <c r="DW110" s="1024"/>
      <c r="DX110" s="1024"/>
      <c r="DY110" s="1024"/>
      <c r="DZ110" s="1025"/>
    </row>
    <row r="111" spans="1:131" s="248" customFormat="1" ht="26.25" customHeight="1" x14ac:dyDescent="0.15">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450</v>
      </c>
      <c r="AB111" s="1030"/>
      <c r="AC111" s="1030"/>
      <c r="AD111" s="1030"/>
      <c r="AE111" s="1031"/>
      <c r="AF111" s="1032" t="s">
        <v>447</v>
      </c>
      <c r="AG111" s="1030"/>
      <c r="AH111" s="1030"/>
      <c r="AI111" s="1030"/>
      <c r="AJ111" s="1031"/>
      <c r="AK111" s="1032" t="s">
        <v>447</v>
      </c>
      <c r="AL111" s="1030"/>
      <c r="AM111" s="1030"/>
      <c r="AN111" s="1030"/>
      <c r="AO111" s="1031"/>
      <c r="AP111" s="1033" t="s">
        <v>129</v>
      </c>
      <c r="AQ111" s="1034"/>
      <c r="AR111" s="1034"/>
      <c r="AS111" s="1034"/>
      <c r="AT111" s="1035"/>
      <c r="AU111" s="996"/>
      <c r="AV111" s="997"/>
      <c r="AW111" s="997"/>
      <c r="AX111" s="997"/>
      <c r="AY111" s="997"/>
      <c r="AZ111" s="1045" t="s">
        <v>451</v>
      </c>
      <c r="BA111" s="1046"/>
      <c r="BB111" s="1046"/>
      <c r="BC111" s="1046"/>
      <c r="BD111" s="1046"/>
      <c r="BE111" s="1046"/>
      <c r="BF111" s="1046"/>
      <c r="BG111" s="1046"/>
      <c r="BH111" s="1046"/>
      <c r="BI111" s="1046"/>
      <c r="BJ111" s="1046"/>
      <c r="BK111" s="1046"/>
      <c r="BL111" s="1046"/>
      <c r="BM111" s="1046"/>
      <c r="BN111" s="1046"/>
      <c r="BO111" s="1046"/>
      <c r="BP111" s="1047"/>
      <c r="BQ111" s="1015">
        <v>117019</v>
      </c>
      <c r="BR111" s="1016"/>
      <c r="BS111" s="1016"/>
      <c r="BT111" s="1016"/>
      <c r="BU111" s="1016"/>
      <c r="BV111" s="1016">
        <v>92156</v>
      </c>
      <c r="BW111" s="1016"/>
      <c r="BX111" s="1016"/>
      <c r="BY111" s="1016"/>
      <c r="BZ111" s="1016"/>
      <c r="CA111" s="1016">
        <v>73767</v>
      </c>
      <c r="CB111" s="1016"/>
      <c r="CC111" s="1016"/>
      <c r="CD111" s="1016"/>
      <c r="CE111" s="1016"/>
      <c r="CF111" s="1010">
        <v>0.4</v>
      </c>
      <c r="CG111" s="1011"/>
      <c r="CH111" s="1011"/>
      <c r="CI111" s="1011"/>
      <c r="CJ111" s="1011"/>
      <c r="CK111" s="1041"/>
      <c r="CL111" s="1042"/>
      <c r="CM111" s="1012" t="s">
        <v>452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447</v>
      </c>
      <c r="DH111" s="1016"/>
      <c r="DI111" s="1016"/>
      <c r="DJ111" s="1016"/>
      <c r="DK111" s="1016"/>
      <c r="DL111" s="1016" t="s">
        <v>447</v>
      </c>
      <c r="DM111" s="1016"/>
      <c r="DN111" s="1016"/>
      <c r="DO111" s="1016"/>
      <c r="DP111" s="1016"/>
      <c r="DQ111" s="1016" t="s">
        <v>447</v>
      </c>
      <c r="DR111" s="1016"/>
      <c r="DS111" s="1016"/>
      <c r="DT111" s="1016"/>
      <c r="DU111" s="1016"/>
      <c r="DV111" s="1017" t="s">
        <v>447</v>
      </c>
      <c r="DW111" s="1017"/>
      <c r="DX111" s="1017"/>
      <c r="DY111" s="1017"/>
      <c r="DZ111" s="1018"/>
    </row>
    <row r="112" spans="1:131" s="248" customFormat="1" ht="26.25" customHeight="1" x14ac:dyDescent="0.15">
      <c r="A112" s="1048" t="s">
        <v>453</v>
      </c>
      <c r="B112" s="1049"/>
      <c r="C112" s="1046" t="s">
        <v>454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447</v>
      </c>
      <c r="AB112" s="1055"/>
      <c r="AC112" s="1055"/>
      <c r="AD112" s="1055"/>
      <c r="AE112" s="1056"/>
      <c r="AF112" s="1057" t="s">
        <v>447</v>
      </c>
      <c r="AG112" s="1055"/>
      <c r="AH112" s="1055"/>
      <c r="AI112" s="1055"/>
      <c r="AJ112" s="1056"/>
      <c r="AK112" s="1057" t="s">
        <v>129</v>
      </c>
      <c r="AL112" s="1055"/>
      <c r="AM112" s="1055"/>
      <c r="AN112" s="1055"/>
      <c r="AO112" s="1056"/>
      <c r="AP112" s="1058" t="s">
        <v>450</v>
      </c>
      <c r="AQ112" s="1059"/>
      <c r="AR112" s="1059"/>
      <c r="AS112" s="1059"/>
      <c r="AT112" s="1060"/>
      <c r="AU112" s="996"/>
      <c r="AV112" s="997"/>
      <c r="AW112" s="997"/>
      <c r="AX112" s="997"/>
      <c r="AY112" s="997"/>
      <c r="AZ112" s="1045" t="s">
        <v>455</v>
      </c>
      <c r="BA112" s="1046"/>
      <c r="BB112" s="1046"/>
      <c r="BC112" s="1046"/>
      <c r="BD112" s="1046"/>
      <c r="BE112" s="1046"/>
      <c r="BF112" s="1046"/>
      <c r="BG112" s="1046"/>
      <c r="BH112" s="1046"/>
      <c r="BI112" s="1046"/>
      <c r="BJ112" s="1046"/>
      <c r="BK112" s="1046"/>
      <c r="BL112" s="1046"/>
      <c r="BM112" s="1046"/>
      <c r="BN112" s="1046"/>
      <c r="BO112" s="1046"/>
      <c r="BP112" s="1047"/>
      <c r="BQ112" s="1015">
        <v>20470332</v>
      </c>
      <c r="BR112" s="1016"/>
      <c r="BS112" s="1016"/>
      <c r="BT112" s="1016"/>
      <c r="BU112" s="1016"/>
      <c r="BV112" s="1016">
        <v>18754585</v>
      </c>
      <c r="BW112" s="1016"/>
      <c r="BX112" s="1016"/>
      <c r="BY112" s="1016"/>
      <c r="BZ112" s="1016"/>
      <c r="CA112" s="1016">
        <v>16965404</v>
      </c>
      <c r="CB112" s="1016"/>
      <c r="CC112" s="1016"/>
      <c r="CD112" s="1016"/>
      <c r="CE112" s="1016"/>
      <c r="CF112" s="1010">
        <v>100.5</v>
      </c>
      <c r="CG112" s="1011"/>
      <c r="CH112" s="1011"/>
      <c r="CI112" s="1011"/>
      <c r="CJ112" s="1011"/>
      <c r="CK112" s="1041"/>
      <c r="CL112" s="1042"/>
      <c r="CM112" s="1012" t="s">
        <v>456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447</v>
      </c>
      <c r="DM112" s="1016"/>
      <c r="DN112" s="1016"/>
      <c r="DO112" s="1016"/>
      <c r="DP112" s="1016"/>
      <c r="DQ112" s="1016" t="s">
        <v>129</v>
      </c>
      <c r="DR112" s="1016"/>
      <c r="DS112" s="1016"/>
      <c r="DT112" s="1016"/>
      <c r="DU112" s="1016"/>
      <c r="DV112" s="1017" t="s">
        <v>447</v>
      </c>
      <c r="DW112" s="1017"/>
      <c r="DX112" s="1017"/>
      <c r="DY112" s="1017"/>
      <c r="DZ112" s="1018"/>
    </row>
    <row r="113" spans="1:130" s="248" customFormat="1" ht="26.25" customHeight="1" x14ac:dyDescent="0.15">
      <c r="A113" s="1050"/>
      <c r="B113" s="1051"/>
      <c r="C113" s="1046" t="s">
        <v>457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1233576</v>
      </c>
      <c r="AB113" s="1030"/>
      <c r="AC113" s="1030"/>
      <c r="AD113" s="1030"/>
      <c r="AE113" s="1031"/>
      <c r="AF113" s="1032">
        <v>1216838</v>
      </c>
      <c r="AG113" s="1030"/>
      <c r="AH113" s="1030"/>
      <c r="AI113" s="1030"/>
      <c r="AJ113" s="1031"/>
      <c r="AK113" s="1032">
        <v>1208285</v>
      </c>
      <c r="AL113" s="1030"/>
      <c r="AM113" s="1030"/>
      <c r="AN113" s="1030"/>
      <c r="AO113" s="1031"/>
      <c r="AP113" s="1033">
        <v>7.2</v>
      </c>
      <c r="AQ113" s="1034"/>
      <c r="AR113" s="1034"/>
      <c r="AS113" s="1034"/>
      <c r="AT113" s="1035"/>
      <c r="AU113" s="996"/>
      <c r="AV113" s="997"/>
      <c r="AW113" s="997"/>
      <c r="AX113" s="997"/>
      <c r="AY113" s="997"/>
      <c r="AZ113" s="1045" t="s">
        <v>458</v>
      </c>
      <c r="BA113" s="1046"/>
      <c r="BB113" s="1046"/>
      <c r="BC113" s="1046"/>
      <c r="BD113" s="1046"/>
      <c r="BE113" s="1046"/>
      <c r="BF113" s="1046"/>
      <c r="BG113" s="1046"/>
      <c r="BH113" s="1046"/>
      <c r="BI113" s="1046"/>
      <c r="BJ113" s="1046"/>
      <c r="BK113" s="1046"/>
      <c r="BL113" s="1046"/>
      <c r="BM113" s="1046"/>
      <c r="BN113" s="1046"/>
      <c r="BO113" s="1046"/>
      <c r="BP113" s="1047"/>
      <c r="BQ113" s="1015">
        <v>8920344</v>
      </c>
      <c r="BR113" s="1016"/>
      <c r="BS113" s="1016"/>
      <c r="BT113" s="1016"/>
      <c r="BU113" s="1016"/>
      <c r="BV113" s="1016">
        <v>8244663</v>
      </c>
      <c r="BW113" s="1016"/>
      <c r="BX113" s="1016"/>
      <c r="BY113" s="1016"/>
      <c r="BZ113" s="1016"/>
      <c r="CA113" s="1016">
        <v>7736375</v>
      </c>
      <c r="CB113" s="1016"/>
      <c r="CC113" s="1016"/>
      <c r="CD113" s="1016"/>
      <c r="CE113" s="1016"/>
      <c r="CF113" s="1010">
        <v>45.8</v>
      </c>
      <c r="CG113" s="1011"/>
      <c r="CH113" s="1011"/>
      <c r="CI113" s="1011"/>
      <c r="CJ113" s="1011"/>
      <c r="CK113" s="1041"/>
      <c r="CL113" s="1042"/>
      <c r="CM113" s="1012" t="s">
        <v>459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447</v>
      </c>
      <c r="DH113" s="1055"/>
      <c r="DI113" s="1055"/>
      <c r="DJ113" s="1055"/>
      <c r="DK113" s="1056"/>
      <c r="DL113" s="1057" t="s">
        <v>447</v>
      </c>
      <c r="DM113" s="1055"/>
      <c r="DN113" s="1055"/>
      <c r="DO113" s="1055"/>
      <c r="DP113" s="1056"/>
      <c r="DQ113" s="1057" t="s">
        <v>450</v>
      </c>
      <c r="DR113" s="1055"/>
      <c r="DS113" s="1055"/>
      <c r="DT113" s="1055"/>
      <c r="DU113" s="1056"/>
      <c r="DV113" s="1058" t="s">
        <v>447</v>
      </c>
      <c r="DW113" s="1059"/>
      <c r="DX113" s="1059"/>
      <c r="DY113" s="1059"/>
      <c r="DZ113" s="1060"/>
    </row>
    <row r="114" spans="1:130" s="248" customFormat="1" ht="26.25" customHeight="1" x14ac:dyDescent="0.15">
      <c r="A114" s="1050"/>
      <c r="B114" s="1051"/>
      <c r="C114" s="1046" t="s">
        <v>460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967827</v>
      </c>
      <c r="AB114" s="1055"/>
      <c r="AC114" s="1055"/>
      <c r="AD114" s="1055"/>
      <c r="AE114" s="1056"/>
      <c r="AF114" s="1057">
        <v>839495</v>
      </c>
      <c r="AG114" s="1055"/>
      <c r="AH114" s="1055"/>
      <c r="AI114" s="1055"/>
      <c r="AJ114" s="1056"/>
      <c r="AK114" s="1057">
        <v>801998</v>
      </c>
      <c r="AL114" s="1055"/>
      <c r="AM114" s="1055"/>
      <c r="AN114" s="1055"/>
      <c r="AO114" s="1056"/>
      <c r="AP114" s="1058">
        <v>4.8</v>
      </c>
      <c r="AQ114" s="1059"/>
      <c r="AR114" s="1059"/>
      <c r="AS114" s="1059"/>
      <c r="AT114" s="1060"/>
      <c r="AU114" s="996"/>
      <c r="AV114" s="997"/>
      <c r="AW114" s="997"/>
      <c r="AX114" s="997"/>
      <c r="AY114" s="997"/>
      <c r="AZ114" s="1045" t="s">
        <v>461</v>
      </c>
      <c r="BA114" s="1046"/>
      <c r="BB114" s="1046"/>
      <c r="BC114" s="1046"/>
      <c r="BD114" s="1046"/>
      <c r="BE114" s="1046"/>
      <c r="BF114" s="1046"/>
      <c r="BG114" s="1046"/>
      <c r="BH114" s="1046"/>
      <c r="BI114" s="1046"/>
      <c r="BJ114" s="1046"/>
      <c r="BK114" s="1046"/>
      <c r="BL114" s="1046"/>
      <c r="BM114" s="1046"/>
      <c r="BN114" s="1046"/>
      <c r="BO114" s="1046"/>
      <c r="BP114" s="1047"/>
      <c r="BQ114" s="1015">
        <v>6100407</v>
      </c>
      <c r="BR114" s="1016"/>
      <c r="BS114" s="1016"/>
      <c r="BT114" s="1016"/>
      <c r="BU114" s="1016"/>
      <c r="BV114" s="1016">
        <v>5874226</v>
      </c>
      <c r="BW114" s="1016"/>
      <c r="BX114" s="1016"/>
      <c r="BY114" s="1016"/>
      <c r="BZ114" s="1016"/>
      <c r="CA114" s="1016">
        <v>5589993</v>
      </c>
      <c r="CB114" s="1016"/>
      <c r="CC114" s="1016"/>
      <c r="CD114" s="1016"/>
      <c r="CE114" s="1016"/>
      <c r="CF114" s="1010">
        <v>33.1</v>
      </c>
      <c r="CG114" s="1011"/>
      <c r="CH114" s="1011"/>
      <c r="CI114" s="1011"/>
      <c r="CJ114" s="1011"/>
      <c r="CK114" s="1041"/>
      <c r="CL114" s="1042"/>
      <c r="CM114" s="1012" t="s">
        <v>462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450</v>
      </c>
      <c r="DH114" s="1055"/>
      <c r="DI114" s="1055"/>
      <c r="DJ114" s="1055"/>
      <c r="DK114" s="1056"/>
      <c r="DL114" s="1057" t="s">
        <v>129</v>
      </c>
      <c r="DM114" s="1055"/>
      <c r="DN114" s="1055"/>
      <c r="DO114" s="1055"/>
      <c r="DP114" s="1056"/>
      <c r="DQ114" s="1057" t="s">
        <v>447</v>
      </c>
      <c r="DR114" s="1055"/>
      <c r="DS114" s="1055"/>
      <c r="DT114" s="1055"/>
      <c r="DU114" s="1056"/>
      <c r="DV114" s="1058" t="s">
        <v>463</v>
      </c>
      <c r="DW114" s="1059"/>
      <c r="DX114" s="1059"/>
      <c r="DY114" s="1059"/>
      <c r="DZ114" s="1060"/>
    </row>
    <row r="115" spans="1:130" s="248" customFormat="1" ht="26.25" customHeight="1" x14ac:dyDescent="0.15">
      <c r="A115" s="1050"/>
      <c r="B115" s="1051"/>
      <c r="C115" s="1046" t="s">
        <v>464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33030</v>
      </c>
      <c r="AB115" s="1030"/>
      <c r="AC115" s="1030"/>
      <c r="AD115" s="1030"/>
      <c r="AE115" s="1031"/>
      <c r="AF115" s="1032">
        <v>26366</v>
      </c>
      <c r="AG115" s="1030"/>
      <c r="AH115" s="1030"/>
      <c r="AI115" s="1030"/>
      <c r="AJ115" s="1031"/>
      <c r="AK115" s="1032">
        <v>32299</v>
      </c>
      <c r="AL115" s="1030"/>
      <c r="AM115" s="1030"/>
      <c r="AN115" s="1030"/>
      <c r="AO115" s="1031"/>
      <c r="AP115" s="1033">
        <v>0.2</v>
      </c>
      <c r="AQ115" s="1034"/>
      <c r="AR115" s="1034"/>
      <c r="AS115" s="1034"/>
      <c r="AT115" s="1035"/>
      <c r="AU115" s="996"/>
      <c r="AV115" s="997"/>
      <c r="AW115" s="997"/>
      <c r="AX115" s="997"/>
      <c r="AY115" s="997"/>
      <c r="AZ115" s="1045" t="s">
        <v>465</v>
      </c>
      <c r="BA115" s="1046"/>
      <c r="BB115" s="1046"/>
      <c r="BC115" s="1046"/>
      <c r="BD115" s="1046"/>
      <c r="BE115" s="1046"/>
      <c r="BF115" s="1046"/>
      <c r="BG115" s="1046"/>
      <c r="BH115" s="1046"/>
      <c r="BI115" s="1046"/>
      <c r="BJ115" s="1046"/>
      <c r="BK115" s="1046"/>
      <c r="BL115" s="1046"/>
      <c r="BM115" s="1046"/>
      <c r="BN115" s="1046"/>
      <c r="BO115" s="1046"/>
      <c r="BP115" s="1047"/>
      <c r="BQ115" s="1015" t="s">
        <v>447</v>
      </c>
      <c r="BR115" s="1016"/>
      <c r="BS115" s="1016"/>
      <c r="BT115" s="1016"/>
      <c r="BU115" s="1016"/>
      <c r="BV115" s="1016" t="s">
        <v>447</v>
      </c>
      <c r="BW115" s="1016"/>
      <c r="BX115" s="1016"/>
      <c r="BY115" s="1016"/>
      <c r="BZ115" s="1016"/>
      <c r="CA115" s="1016" t="s">
        <v>447</v>
      </c>
      <c r="CB115" s="1016"/>
      <c r="CC115" s="1016"/>
      <c r="CD115" s="1016"/>
      <c r="CE115" s="1016"/>
      <c r="CF115" s="1010" t="s">
        <v>447</v>
      </c>
      <c r="CG115" s="1011"/>
      <c r="CH115" s="1011"/>
      <c r="CI115" s="1011"/>
      <c r="CJ115" s="1011"/>
      <c r="CK115" s="1041"/>
      <c r="CL115" s="1042"/>
      <c r="CM115" s="1045" t="s">
        <v>466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447</v>
      </c>
      <c r="DM115" s="1055"/>
      <c r="DN115" s="1055"/>
      <c r="DO115" s="1055"/>
      <c r="DP115" s="1056"/>
      <c r="DQ115" s="1057" t="s">
        <v>447</v>
      </c>
      <c r="DR115" s="1055"/>
      <c r="DS115" s="1055"/>
      <c r="DT115" s="1055"/>
      <c r="DU115" s="1056"/>
      <c r="DV115" s="1058" t="s">
        <v>447</v>
      </c>
      <c r="DW115" s="1059"/>
      <c r="DX115" s="1059"/>
      <c r="DY115" s="1059"/>
      <c r="DZ115" s="1060"/>
    </row>
    <row r="116" spans="1:130" s="248" customFormat="1" ht="26.25" customHeight="1" x14ac:dyDescent="0.15">
      <c r="A116" s="1052"/>
      <c r="B116" s="1053"/>
      <c r="C116" s="1061" t="s">
        <v>467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448</v>
      </c>
      <c r="AB116" s="1055"/>
      <c r="AC116" s="1055"/>
      <c r="AD116" s="1055"/>
      <c r="AE116" s="1056"/>
      <c r="AF116" s="1057" t="s">
        <v>447</v>
      </c>
      <c r="AG116" s="1055"/>
      <c r="AH116" s="1055"/>
      <c r="AI116" s="1055"/>
      <c r="AJ116" s="1056"/>
      <c r="AK116" s="1057" t="s">
        <v>447</v>
      </c>
      <c r="AL116" s="1055"/>
      <c r="AM116" s="1055"/>
      <c r="AN116" s="1055"/>
      <c r="AO116" s="1056"/>
      <c r="AP116" s="1058" t="s">
        <v>450</v>
      </c>
      <c r="AQ116" s="1059"/>
      <c r="AR116" s="1059"/>
      <c r="AS116" s="1059"/>
      <c r="AT116" s="1060"/>
      <c r="AU116" s="996"/>
      <c r="AV116" s="997"/>
      <c r="AW116" s="997"/>
      <c r="AX116" s="997"/>
      <c r="AY116" s="997"/>
      <c r="AZ116" s="1063" t="s">
        <v>468</v>
      </c>
      <c r="BA116" s="1064"/>
      <c r="BB116" s="1064"/>
      <c r="BC116" s="1064"/>
      <c r="BD116" s="1064"/>
      <c r="BE116" s="1064"/>
      <c r="BF116" s="1064"/>
      <c r="BG116" s="1064"/>
      <c r="BH116" s="1064"/>
      <c r="BI116" s="1064"/>
      <c r="BJ116" s="1064"/>
      <c r="BK116" s="1064"/>
      <c r="BL116" s="1064"/>
      <c r="BM116" s="1064"/>
      <c r="BN116" s="1064"/>
      <c r="BO116" s="1064"/>
      <c r="BP116" s="1065"/>
      <c r="BQ116" s="1015" t="s">
        <v>447</v>
      </c>
      <c r="BR116" s="1016"/>
      <c r="BS116" s="1016"/>
      <c r="BT116" s="1016"/>
      <c r="BU116" s="1016"/>
      <c r="BV116" s="1016" t="s">
        <v>448</v>
      </c>
      <c r="BW116" s="1016"/>
      <c r="BX116" s="1016"/>
      <c r="BY116" s="1016"/>
      <c r="BZ116" s="1016"/>
      <c r="CA116" s="1016" t="s">
        <v>447</v>
      </c>
      <c r="CB116" s="1016"/>
      <c r="CC116" s="1016"/>
      <c r="CD116" s="1016"/>
      <c r="CE116" s="1016"/>
      <c r="CF116" s="1010" t="s">
        <v>448</v>
      </c>
      <c r="CG116" s="1011"/>
      <c r="CH116" s="1011"/>
      <c r="CI116" s="1011"/>
      <c r="CJ116" s="1011"/>
      <c r="CK116" s="1041"/>
      <c r="CL116" s="1042"/>
      <c r="CM116" s="1012" t="s">
        <v>469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89721</v>
      </c>
      <c r="DH116" s="1055"/>
      <c r="DI116" s="1055"/>
      <c r="DJ116" s="1055"/>
      <c r="DK116" s="1056"/>
      <c r="DL116" s="1057">
        <v>70501</v>
      </c>
      <c r="DM116" s="1055"/>
      <c r="DN116" s="1055"/>
      <c r="DO116" s="1055"/>
      <c r="DP116" s="1056"/>
      <c r="DQ116" s="1057">
        <v>57755</v>
      </c>
      <c r="DR116" s="1055"/>
      <c r="DS116" s="1055"/>
      <c r="DT116" s="1055"/>
      <c r="DU116" s="1056"/>
      <c r="DV116" s="1058">
        <v>0.3</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470</v>
      </c>
      <c r="Z117" s="982"/>
      <c r="AA117" s="1072">
        <v>6052884</v>
      </c>
      <c r="AB117" s="1073"/>
      <c r="AC117" s="1073"/>
      <c r="AD117" s="1073"/>
      <c r="AE117" s="1074"/>
      <c r="AF117" s="1075">
        <v>5734739</v>
      </c>
      <c r="AG117" s="1073"/>
      <c r="AH117" s="1073"/>
      <c r="AI117" s="1073"/>
      <c r="AJ117" s="1074"/>
      <c r="AK117" s="1075">
        <v>5659577</v>
      </c>
      <c r="AL117" s="1073"/>
      <c r="AM117" s="1073"/>
      <c r="AN117" s="1073"/>
      <c r="AO117" s="1074"/>
      <c r="AP117" s="1076"/>
      <c r="AQ117" s="1077"/>
      <c r="AR117" s="1077"/>
      <c r="AS117" s="1077"/>
      <c r="AT117" s="1078"/>
      <c r="AU117" s="996"/>
      <c r="AV117" s="997"/>
      <c r="AW117" s="997"/>
      <c r="AX117" s="997"/>
      <c r="AY117" s="997"/>
      <c r="AZ117" s="1063" t="s">
        <v>471</v>
      </c>
      <c r="BA117" s="1064"/>
      <c r="BB117" s="1064"/>
      <c r="BC117" s="1064"/>
      <c r="BD117" s="1064"/>
      <c r="BE117" s="1064"/>
      <c r="BF117" s="1064"/>
      <c r="BG117" s="1064"/>
      <c r="BH117" s="1064"/>
      <c r="BI117" s="1064"/>
      <c r="BJ117" s="1064"/>
      <c r="BK117" s="1064"/>
      <c r="BL117" s="1064"/>
      <c r="BM117" s="1064"/>
      <c r="BN117" s="1064"/>
      <c r="BO117" s="1064"/>
      <c r="BP117" s="1065"/>
      <c r="BQ117" s="1015" t="s">
        <v>446</v>
      </c>
      <c r="BR117" s="1016"/>
      <c r="BS117" s="1016"/>
      <c r="BT117" s="1016"/>
      <c r="BU117" s="1016"/>
      <c r="BV117" s="1016" t="s">
        <v>447</v>
      </c>
      <c r="BW117" s="1016"/>
      <c r="BX117" s="1016"/>
      <c r="BY117" s="1016"/>
      <c r="BZ117" s="1016"/>
      <c r="CA117" s="1016" t="s">
        <v>447</v>
      </c>
      <c r="CB117" s="1016"/>
      <c r="CC117" s="1016"/>
      <c r="CD117" s="1016"/>
      <c r="CE117" s="1016"/>
      <c r="CF117" s="1010" t="s">
        <v>129</v>
      </c>
      <c r="CG117" s="1011"/>
      <c r="CH117" s="1011"/>
      <c r="CI117" s="1011"/>
      <c r="CJ117" s="1011"/>
      <c r="CK117" s="1041"/>
      <c r="CL117" s="1042"/>
      <c r="CM117" s="1012" t="s">
        <v>472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447</v>
      </c>
      <c r="DH117" s="1055"/>
      <c r="DI117" s="1055"/>
      <c r="DJ117" s="1055"/>
      <c r="DK117" s="1056"/>
      <c r="DL117" s="1057" t="s">
        <v>129</v>
      </c>
      <c r="DM117" s="1055"/>
      <c r="DN117" s="1055"/>
      <c r="DO117" s="1055"/>
      <c r="DP117" s="1056"/>
      <c r="DQ117" s="1057" t="s">
        <v>463</v>
      </c>
      <c r="DR117" s="1055"/>
      <c r="DS117" s="1055"/>
      <c r="DT117" s="1055"/>
      <c r="DU117" s="1056"/>
      <c r="DV117" s="1058" t="s">
        <v>446</v>
      </c>
      <c r="DW117" s="1059"/>
      <c r="DX117" s="1059"/>
      <c r="DY117" s="1059"/>
      <c r="DZ117" s="1060"/>
    </row>
    <row r="118" spans="1:130" s="248" customFormat="1" ht="26.25" customHeight="1" x14ac:dyDescent="0.15">
      <c r="A118" s="1000" t="s">
        <v>441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438</v>
      </c>
      <c r="AB118" s="981"/>
      <c r="AC118" s="981"/>
      <c r="AD118" s="981"/>
      <c r="AE118" s="982"/>
      <c r="AF118" s="980" t="s">
        <v>439</v>
      </c>
      <c r="AG118" s="981"/>
      <c r="AH118" s="981"/>
      <c r="AI118" s="981"/>
      <c r="AJ118" s="982"/>
      <c r="AK118" s="980" t="s">
        <v>308</v>
      </c>
      <c r="AL118" s="981"/>
      <c r="AM118" s="981"/>
      <c r="AN118" s="981"/>
      <c r="AO118" s="982"/>
      <c r="AP118" s="1067" t="s">
        <v>440</v>
      </c>
      <c r="AQ118" s="1068"/>
      <c r="AR118" s="1068"/>
      <c r="AS118" s="1068"/>
      <c r="AT118" s="1069"/>
      <c r="AU118" s="996"/>
      <c r="AV118" s="997"/>
      <c r="AW118" s="997"/>
      <c r="AX118" s="997"/>
      <c r="AY118" s="997"/>
      <c r="AZ118" s="1070" t="s">
        <v>473</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446</v>
      </c>
      <c r="BW118" s="1094"/>
      <c r="BX118" s="1094"/>
      <c r="BY118" s="1094"/>
      <c r="BZ118" s="1094"/>
      <c r="CA118" s="1094" t="s">
        <v>129</v>
      </c>
      <c r="CB118" s="1094"/>
      <c r="CC118" s="1094"/>
      <c r="CD118" s="1094"/>
      <c r="CE118" s="1094"/>
      <c r="CF118" s="1010" t="s">
        <v>463</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447</v>
      </c>
      <c r="DH118" s="1055"/>
      <c r="DI118" s="1055"/>
      <c r="DJ118" s="1055"/>
      <c r="DK118" s="1056"/>
      <c r="DL118" s="1057" t="s">
        <v>447</v>
      </c>
      <c r="DM118" s="1055"/>
      <c r="DN118" s="1055"/>
      <c r="DO118" s="1055"/>
      <c r="DP118" s="1056"/>
      <c r="DQ118" s="1057" t="s">
        <v>129</v>
      </c>
      <c r="DR118" s="1055"/>
      <c r="DS118" s="1055"/>
      <c r="DT118" s="1055"/>
      <c r="DU118" s="1056"/>
      <c r="DV118" s="1058" t="s">
        <v>450</v>
      </c>
      <c r="DW118" s="1059"/>
      <c r="DX118" s="1059"/>
      <c r="DY118" s="1059"/>
      <c r="DZ118" s="1060"/>
    </row>
    <row r="119" spans="1:130" s="248" customFormat="1" ht="26.25" customHeight="1" x14ac:dyDescent="0.15">
      <c r="A119" s="1154" t="s">
        <v>444</v>
      </c>
      <c r="B119" s="1040"/>
      <c r="C119" s="1019" t="s">
        <v>445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446</v>
      </c>
      <c r="AG119" s="988"/>
      <c r="AH119" s="988"/>
      <c r="AI119" s="988"/>
      <c r="AJ119" s="989"/>
      <c r="AK119" s="990" t="s">
        <v>447</v>
      </c>
      <c r="AL119" s="988"/>
      <c r="AM119" s="988"/>
      <c r="AN119" s="988"/>
      <c r="AO119" s="989"/>
      <c r="AP119" s="991" t="s">
        <v>447</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475</v>
      </c>
      <c r="BP119" s="1102"/>
      <c r="BQ119" s="1093">
        <v>66914437</v>
      </c>
      <c r="BR119" s="1094"/>
      <c r="BS119" s="1094"/>
      <c r="BT119" s="1094"/>
      <c r="BU119" s="1094"/>
      <c r="BV119" s="1094">
        <v>63899860</v>
      </c>
      <c r="BW119" s="1094"/>
      <c r="BX119" s="1094"/>
      <c r="BY119" s="1094"/>
      <c r="BZ119" s="1094"/>
      <c r="CA119" s="1094">
        <v>60942275</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27298</v>
      </c>
      <c r="DH119" s="1080"/>
      <c r="DI119" s="1080"/>
      <c r="DJ119" s="1080"/>
      <c r="DK119" s="1081"/>
      <c r="DL119" s="1079">
        <v>21655</v>
      </c>
      <c r="DM119" s="1080"/>
      <c r="DN119" s="1080"/>
      <c r="DO119" s="1080"/>
      <c r="DP119" s="1081"/>
      <c r="DQ119" s="1079">
        <v>16012</v>
      </c>
      <c r="DR119" s="1080"/>
      <c r="DS119" s="1080"/>
      <c r="DT119" s="1080"/>
      <c r="DU119" s="1081"/>
      <c r="DV119" s="1082">
        <v>0.1</v>
      </c>
      <c r="DW119" s="1083"/>
      <c r="DX119" s="1083"/>
      <c r="DY119" s="1083"/>
      <c r="DZ119" s="1084"/>
    </row>
    <row r="120" spans="1:130" s="248" customFormat="1" ht="26.25" customHeight="1" x14ac:dyDescent="0.15">
      <c r="A120" s="1155"/>
      <c r="B120" s="1042"/>
      <c r="C120" s="1012" t="s">
        <v>452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447</v>
      </c>
      <c r="AG120" s="1055"/>
      <c r="AH120" s="1055"/>
      <c r="AI120" s="1055"/>
      <c r="AJ120" s="1056"/>
      <c r="AK120" s="1057" t="s">
        <v>450</v>
      </c>
      <c r="AL120" s="1055"/>
      <c r="AM120" s="1055"/>
      <c r="AN120" s="1055"/>
      <c r="AO120" s="1056"/>
      <c r="AP120" s="1058" t="s">
        <v>447</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18093723</v>
      </c>
      <c r="BR120" s="1023"/>
      <c r="BS120" s="1023"/>
      <c r="BT120" s="1023"/>
      <c r="BU120" s="1023"/>
      <c r="BV120" s="1023">
        <v>18528739</v>
      </c>
      <c r="BW120" s="1023"/>
      <c r="BX120" s="1023"/>
      <c r="BY120" s="1023"/>
      <c r="BZ120" s="1023"/>
      <c r="CA120" s="1023">
        <v>20023992</v>
      </c>
      <c r="CB120" s="1023"/>
      <c r="CC120" s="1023"/>
      <c r="CD120" s="1023"/>
      <c r="CE120" s="1023"/>
      <c r="CF120" s="1037">
        <v>118.7</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v>19590450</v>
      </c>
      <c r="DH120" s="1023"/>
      <c r="DI120" s="1023"/>
      <c r="DJ120" s="1023"/>
      <c r="DK120" s="1023"/>
      <c r="DL120" s="1023">
        <v>17930324</v>
      </c>
      <c r="DM120" s="1023"/>
      <c r="DN120" s="1023"/>
      <c r="DO120" s="1023"/>
      <c r="DP120" s="1023"/>
      <c r="DQ120" s="1023">
        <v>16162387</v>
      </c>
      <c r="DR120" s="1023"/>
      <c r="DS120" s="1023"/>
      <c r="DT120" s="1023"/>
      <c r="DU120" s="1023"/>
      <c r="DV120" s="1024">
        <v>95.8</v>
      </c>
      <c r="DW120" s="1024"/>
      <c r="DX120" s="1024"/>
      <c r="DY120" s="1024"/>
      <c r="DZ120" s="1025"/>
    </row>
    <row r="121" spans="1:130" s="248" customFormat="1" ht="26.25" customHeight="1" x14ac:dyDescent="0.15">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447</v>
      </c>
      <c r="AB121" s="1055"/>
      <c r="AC121" s="1055"/>
      <c r="AD121" s="1055"/>
      <c r="AE121" s="1056"/>
      <c r="AF121" s="1057" t="s">
        <v>447</v>
      </c>
      <c r="AG121" s="1055"/>
      <c r="AH121" s="1055"/>
      <c r="AI121" s="1055"/>
      <c r="AJ121" s="1056"/>
      <c r="AK121" s="1057" t="s">
        <v>129</v>
      </c>
      <c r="AL121" s="1055"/>
      <c r="AM121" s="1055"/>
      <c r="AN121" s="1055"/>
      <c r="AO121" s="1056"/>
      <c r="AP121" s="1058" t="s">
        <v>447</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2666469</v>
      </c>
      <c r="BR121" s="1016"/>
      <c r="BS121" s="1016"/>
      <c r="BT121" s="1016"/>
      <c r="BU121" s="1016"/>
      <c r="BV121" s="1016">
        <v>2618527</v>
      </c>
      <c r="BW121" s="1016"/>
      <c r="BX121" s="1016"/>
      <c r="BY121" s="1016"/>
      <c r="BZ121" s="1016"/>
      <c r="CA121" s="1016">
        <v>2657566</v>
      </c>
      <c r="CB121" s="1016"/>
      <c r="CC121" s="1016"/>
      <c r="CD121" s="1016"/>
      <c r="CE121" s="1016"/>
      <c r="CF121" s="1010">
        <v>15.7</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v>864525</v>
      </c>
      <c r="DH121" s="1016"/>
      <c r="DI121" s="1016"/>
      <c r="DJ121" s="1016"/>
      <c r="DK121" s="1016"/>
      <c r="DL121" s="1016">
        <v>806964</v>
      </c>
      <c r="DM121" s="1016"/>
      <c r="DN121" s="1016"/>
      <c r="DO121" s="1016"/>
      <c r="DP121" s="1016"/>
      <c r="DQ121" s="1016">
        <v>791670</v>
      </c>
      <c r="DR121" s="1016"/>
      <c r="DS121" s="1016"/>
      <c r="DT121" s="1016"/>
      <c r="DU121" s="1016"/>
      <c r="DV121" s="1017">
        <v>4.7</v>
      </c>
      <c r="DW121" s="1017"/>
      <c r="DX121" s="1017"/>
      <c r="DY121" s="1017"/>
      <c r="DZ121" s="1018"/>
    </row>
    <row r="122" spans="1:130" s="248" customFormat="1" ht="26.25" customHeight="1" x14ac:dyDescent="0.15">
      <c r="A122" s="1155"/>
      <c r="B122" s="1042"/>
      <c r="C122" s="1012" t="s">
        <v>462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448</v>
      </c>
      <c r="AB122" s="1055"/>
      <c r="AC122" s="1055"/>
      <c r="AD122" s="1055"/>
      <c r="AE122" s="1056"/>
      <c r="AF122" s="1057" t="s">
        <v>450</v>
      </c>
      <c r="AG122" s="1055"/>
      <c r="AH122" s="1055"/>
      <c r="AI122" s="1055"/>
      <c r="AJ122" s="1056"/>
      <c r="AK122" s="1057" t="s">
        <v>447</v>
      </c>
      <c r="AL122" s="1055"/>
      <c r="AM122" s="1055"/>
      <c r="AN122" s="1055"/>
      <c r="AO122" s="1056"/>
      <c r="AP122" s="1058" t="s">
        <v>448</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50435262</v>
      </c>
      <c r="BR122" s="1094"/>
      <c r="BS122" s="1094"/>
      <c r="BT122" s="1094"/>
      <c r="BU122" s="1094"/>
      <c r="BV122" s="1094">
        <v>49683635</v>
      </c>
      <c r="BW122" s="1094"/>
      <c r="BX122" s="1094"/>
      <c r="BY122" s="1094"/>
      <c r="BZ122" s="1094"/>
      <c r="CA122" s="1094">
        <v>48124613</v>
      </c>
      <c r="CB122" s="1094"/>
      <c r="CC122" s="1094"/>
      <c r="CD122" s="1094"/>
      <c r="CE122" s="1094"/>
      <c r="CF122" s="1114">
        <v>285.2</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v>15357</v>
      </c>
      <c r="DH122" s="1016"/>
      <c r="DI122" s="1016"/>
      <c r="DJ122" s="1016"/>
      <c r="DK122" s="1016"/>
      <c r="DL122" s="1016">
        <v>17297</v>
      </c>
      <c r="DM122" s="1016"/>
      <c r="DN122" s="1016"/>
      <c r="DO122" s="1016"/>
      <c r="DP122" s="1016"/>
      <c r="DQ122" s="1016">
        <v>11347</v>
      </c>
      <c r="DR122" s="1016"/>
      <c r="DS122" s="1016"/>
      <c r="DT122" s="1016"/>
      <c r="DU122" s="1016"/>
      <c r="DV122" s="1017">
        <v>0.1</v>
      </c>
      <c r="DW122" s="1017"/>
      <c r="DX122" s="1017"/>
      <c r="DY122" s="1017"/>
      <c r="DZ122" s="1018"/>
    </row>
    <row r="123" spans="1:130" s="248" customFormat="1" ht="26.25" customHeight="1" x14ac:dyDescent="0.15">
      <c r="A123" s="1155"/>
      <c r="B123" s="1042"/>
      <c r="C123" s="1012" t="s">
        <v>469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27213</v>
      </c>
      <c r="AB123" s="1055"/>
      <c r="AC123" s="1055"/>
      <c r="AD123" s="1055"/>
      <c r="AE123" s="1056"/>
      <c r="AF123" s="1057">
        <v>20526</v>
      </c>
      <c r="AG123" s="1055"/>
      <c r="AH123" s="1055"/>
      <c r="AI123" s="1055"/>
      <c r="AJ123" s="1056"/>
      <c r="AK123" s="1057">
        <v>13502</v>
      </c>
      <c r="AL123" s="1055"/>
      <c r="AM123" s="1055"/>
      <c r="AN123" s="1055"/>
      <c r="AO123" s="1056"/>
      <c r="AP123" s="1058">
        <v>0.1</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486</v>
      </c>
      <c r="BP123" s="1102"/>
      <c r="BQ123" s="1161">
        <v>71195454</v>
      </c>
      <c r="BR123" s="1162"/>
      <c r="BS123" s="1162"/>
      <c r="BT123" s="1162"/>
      <c r="BU123" s="1162"/>
      <c r="BV123" s="1162">
        <v>70830901</v>
      </c>
      <c r="BW123" s="1162"/>
      <c r="BX123" s="1162"/>
      <c r="BY123" s="1162"/>
      <c r="BZ123" s="1162"/>
      <c r="CA123" s="1162">
        <v>70806171</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129</v>
      </c>
      <c r="DM123" s="1055"/>
      <c r="DN123" s="1055"/>
      <c r="DO123" s="1055"/>
      <c r="DP123" s="1056"/>
      <c r="DQ123" s="1057" t="s">
        <v>450</v>
      </c>
      <c r="DR123" s="1055"/>
      <c r="DS123" s="1055"/>
      <c r="DT123" s="1055"/>
      <c r="DU123" s="1056"/>
      <c r="DV123" s="1058" t="s">
        <v>129</v>
      </c>
      <c r="DW123" s="1059"/>
      <c r="DX123" s="1059"/>
      <c r="DY123" s="1059"/>
      <c r="DZ123" s="1060"/>
    </row>
    <row r="124" spans="1:130" s="248" customFormat="1" ht="26.25" customHeight="1" thickBot="1" x14ac:dyDescent="0.2">
      <c r="A124" s="1155"/>
      <c r="B124" s="1042"/>
      <c r="C124" s="1012" t="s">
        <v>472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450</v>
      </c>
      <c r="AL124" s="1055"/>
      <c r="AM124" s="1055"/>
      <c r="AN124" s="1055"/>
      <c r="AO124" s="1056"/>
      <c r="AP124" s="1058" t="s">
        <v>450</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450</v>
      </c>
      <c r="BR124" s="1124"/>
      <c r="BS124" s="1124"/>
      <c r="BT124" s="1124"/>
      <c r="BU124" s="1124"/>
      <c r="BV124" s="1124" t="s">
        <v>129</v>
      </c>
      <c r="BW124" s="1124"/>
      <c r="BX124" s="1124"/>
      <c r="BY124" s="1124"/>
      <c r="BZ124" s="1124"/>
      <c r="CA124" s="1124" t="s">
        <v>129</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129</v>
      </c>
      <c r="DM124" s="1080"/>
      <c r="DN124" s="1080"/>
      <c r="DO124" s="1080"/>
      <c r="DP124" s="1081"/>
      <c r="DQ124" s="1079" t="s">
        <v>129</v>
      </c>
      <c r="DR124" s="1080"/>
      <c r="DS124" s="1080"/>
      <c r="DT124" s="1080"/>
      <c r="DU124" s="1081"/>
      <c r="DV124" s="1082" t="s">
        <v>463</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450</v>
      </c>
      <c r="AB125" s="1055"/>
      <c r="AC125" s="1055"/>
      <c r="AD125" s="1055"/>
      <c r="AE125" s="1056"/>
      <c r="AF125" s="1057" t="s">
        <v>450</v>
      </c>
      <c r="AG125" s="1055"/>
      <c r="AH125" s="1055"/>
      <c r="AI125" s="1055"/>
      <c r="AJ125" s="1056"/>
      <c r="AK125" s="1057" t="s">
        <v>450</v>
      </c>
      <c r="AL125" s="1055"/>
      <c r="AM125" s="1055"/>
      <c r="AN125" s="1055"/>
      <c r="AO125" s="1056"/>
      <c r="AP125" s="1058" t="s">
        <v>450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450</v>
      </c>
      <c r="DR125" s="1023"/>
      <c r="DS125" s="1023"/>
      <c r="DT125" s="1023"/>
      <c r="DU125" s="1023"/>
      <c r="DV125" s="1024" t="s">
        <v>450</v>
      </c>
      <c r="DW125" s="1024"/>
      <c r="DX125" s="1024"/>
      <c r="DY125" s="1024"/>
      <c r="DZ125" s="1025"/>
    </row>
    <row r="126" spans="1:130" s="248" customFormat="1" ht="26.25" customHeight="1" thickBot="1" x14ac:dyDescent="0.2">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5726</v>
      </c>
      <c r="AB126" s="1055"/>
      <c r="AC126" s="1055"/>
      <c r="AD126" s="1055"/>
      <c r="AE126" s="1056"/>
      <c r="AF126" s="1057">
        <v>5766</v>
      </c>
      <c r="AG126" s="1055"/>
      <c r="AH126" s="1055"/>
      <c r="AI126" s="1055"/>
      <c r="AJ126" s="1056"/>
      <c r="AK126" s="1057">
        <v>5739</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448</v>
      </c>
      <c r="DR126" s="1016"/>
      <c r="DS126" s="1016"/>
      <c r="DT126" s="1016"/>
      <c r="DU126" s="1016"/>
      <c r="DV126" s="1017" t="s">
        <v>129</v>
      </c>
      <c r="DW126" s="1017"/>
      <c r="DX126" s="1017"/>
      <c r="DY126" s="1017"/>
      <c r="DZ126" s="1018"/>
    </row>
    <row r="127" spans="1:130" s="248" customFormat="1" ht="26.25" customHeight="1" x14ac:dyDescent="0.15">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91</v>
      </c>
      <c r="AB127" s="1055"/>
      <c r="AC127" s="1055"/>
      <c r="AD127" s="1055"/>
      <c r="AE127" s="1056"/>
      <c r="AF127" s="1057">
        <v>74</v>
      </c>
      <c r="AG127" s="1055"/>
      <c r="AH127" s="1055"/>
      <c r="AI127" s="1055"/>
      <c r="AJ127" s="1056"/>
      <c r="AK127" s="1057">
        <v>13058</v>
      </c>
      <c r="AL127" s="1055"/>
      <c r="AM127" s="1055"/>
      <c r="AN127" s="1055"/>
      <c r="AO127" s="1056"/>
      <c r="AP127" s="1058">
        <v>0.1</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448</v>
      </c>
      <c r="DH127" s="1016"/>
      <c r="DI127" s="1016"/>
      <c r="DJ127" s="1016"/>
      <c r="DK127" s="1016"/>
      <c r="DL127" s="1016" t="s">
        <v>129</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201916</v>
      </c>
      <c r="AB128" s="1144"/>
      <c r="AC128" s="1144"/>
      <c r="AD128" s="1144"/>
      <c r="AE128" s="1145"/>
      <c r="AF128" s="1146">
        <v>187197</v>
      </c>
      <c r="AG128" s="1144"/>
      <c r="AH128" s="1144"/>
      <c r="AI128" s="1144"/>
      <c r="AJ128" s="1145"/>
      <c r="AK128" s="1146">
        <v>163794</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447</v>
      </c>
      <c r="BG128" s="1151"/>
      <c r="BH128" s="1151"/>
      <c r="BI128" s="1151"/>
      <c r="BJ128" s="1151"/>
      <c r="BK128" s="1151"/>
      <c r="BL128" s="1152"/>
      <c r="BM128" s="1150">
        <v>12.38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503</v>
      </c>
      <c r="DM128" s="1136"/>
      <c r="DN128" s="1136"/>
      <c r="DO128" s="1136"/>
      <c r="DP128" s="1136"/>
      <c r="DQ128" s="1136" t="s">
        <v>446</v>
      </c>
      <c r="DR128" s="1136"/>
      <c r="DS128" s="1136"/>
      <c r="DT128" s="1136"/>
      <c r="DU128" s="1136"/>
      <c r="DV128" s="1137" t="s">
        <v>504</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20673700</v>
      </c>
      <c r="AB129" s="1055"/>
      <c r="AC129" s="1055"/>
      <c r="AD129" s="1055"/>
      <c r="AE129" s="1056"/>
      <c r="AF129" s="1057">
        <v>20637800</v>
      </c>
      <c r="AG129" s="1055"/>
      <c r="AH129" s="1055"/>
      <c r="AI129" s="1055"/>
      <c r="AJ129" s="1056"/>
      <c r="AK129" s="1057">
        <v>21203521</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507</v>
      </c>
      <c r="BG129" s="1165"/>
      <c r="BH129" s="1165"/>
      <c r="BI129" s="1165"/>
      <c r="BJ129" s="1165"/>
      <c r="BK129" s="1165"/>
      <c r="BL129" s="1166"/>
      <c r="BM129" s="1164">
        <v>17.38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509</v>
      </c>
      <c r="X130" s="1170"/>
      <c r="Y130" s="1170"/>
      <c r="Z130" s="1171"/>
      <c r="AA130" s="1054">
        <v>4345222</v>
      </c>
      <c r="AB130" s="1055"/>
      <c r="AC130" s="1055"/>
      <c r="AD130" s="1055"/>
      <c r="AE130" s="1056"/>
      <c r="AF130" s="1057">
        <v>4348454</v>
      </c>
      <c r="AG130" s="1055"/>
      <c r="AH130" s="1055"/>
      <c r="AI130" s="1055"/>
      <c r="AJ130" s="1056"/>
      <c r="AK130" s="1057">
        <v>4328802</v>
      </c>
      <c r="AL130" s="1055"/>
      <c r="AM130" s="1055"/>
      <c r="AN130" s="1055"/>
      <c r="AO130" s="1056"/>
      <c r="AP130" s="1172"/>
      <c r="AQ130" s="1173"/>
      <c r="AR130" s="1173"/>
      <c r="AS130" s="1173"/>
      <c r="AT130" s="1174"/>
      <c r="AU130" s="286"/>
      <c r="AV130" s="286"/>
      <c r="AW130" s="286"/>
      <c r="AX130" s="1163" t="s">
        <v>510</v>
      </c>
      <c r="AY130" s="1046"/>
      <c r="AZ130" s="1046"/>
      <c r="BA130" s="1046"/>
      <c r="BB130" s="1046"/>
      <c r="BC130" s="1046"/>
      <c r="BD130" s="1046"/>
      <c r="BE130" s="1047"/>
      <c r="BF130" s="1200">
        <v>7.8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511</v>
      </c>
      <c r="X131" s="1208"/>
      <c r="Y131" s="1208"/>
      <c r="Z131" s="1209"/>
      <c r="AA131" s="1101">
        <v>16328478</v>
      </c>
      <c r="AB131" s="1080"/>
      <c r="AC131" s="1080"/>
      <c r="AD131" s="1080"/>
      <c r="AE131" s="1081"/>
      <c r="AF131" s="1079">
        <v>16289346</v>
      </c>
      <c r="AG131" s="1080"/>
      <c r="AH131" s="1080"/>
      <c r="AI131" s="1080"/>
      <c r="AJ131" s="1081"/>
      <c r="AK131" s="1079">
        <v>16874719</v>
      </c>
      <c r="AL131" s="1080"/>
      <c r="AM131" s="1080"/>
      <c r="AN131" s="1080"/>
      <c r="AO131" s="1081"/>
      <c r="AP131" s="1210"/>
      <c r="AQ131" s="1211"/>
      <c r="AR131" s="1211"/>
      <c r="AS131" s="1211"/>
      <c r="AT131" s="1212"/>
      <c r="AU131" s="286"/>
      <c r="AV131" s="286"/>
      <c r="AW131" s="286"/>
      <c r="AX131" s="1182" t="s">
        <v>512</v>
      </c>
      <c r="AY131" s="1133"/>
      <c r="AZ131" s="1133"/>
      <c r="BA131" s="1133"/>
      <c r="BB131" s="1133"/>
      <c r="BC131" s="1133"/>
      <c r="BD131" s="1133"/>
      <c r="BE131" s="1134"/>
      <c r="BF131" s="1183" t="s">
        <v>507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514</v>
      </c>
      <c r="W132" s="1193"/>
      <c r="X132" s="1193"/>
      <c r="Y132" s="1193"/>
      <c r="Z132" s="1194"/>
      <c r="AA132" s="1195">
        <v>9.2215943209999995</v>
      </c>
      <c r="AB132" s="1196"/>
      <c r="AC132" s="1196"/>
      <c r="AD132" s="1196"/>
      <c r="AE132" s="1197"/>
      <c r="AF132" s="1198">
        <v>7.3611795100000004</v>
      </c>
      <c r="AG132" s="1196"/>
      <c r="AH132" s="1196"/>
      <c r="AI132" s="1196"/>
      <c r="AJ132" s="1197"/>
      <c r="AK132" s="1198">
        <v>6.91555812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515</v>
      </c>
      <c r="W133" s="1176"/>
      <c r="X133" s="1176"/>
      <c r="Y133" s="1176"/>
      <c r="Z133" s="1177"/>
      <c r="AA133" s="1178">
        <v>9.5</v>
      </c>
      <c r="AB133" s="1179"/>
      <c r="AC133" s="1179"/>
      <c r="AD133" s="1179"/>
      <c r="AE133" s="1180"/>
      <c r="AF133" s="1178">
        <v>8.6</v>
      </c>
      <c r="AG133" s="1179"/>
      <c r="AH133" s="1179"/>
      <c r="AI133" s="1179"/>
      <c r="AJ133" s="1180"/>
      <c r="AK133" s="1178">
        <v>7.8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WM2eEsm+d6eXRzNOMJIGaVc0uQnWgfTshyX4F7G0GbijvjcTX2D2LJMnq9HBw/CefZT5tQfdW4OwkFG/ca3iQ==" saltValue="3FNgOBA0e1NXd3g4SycI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TiP5wF7wxD7BVycM8xZoiG/wf1F6A9fmHPXL1swd2KlorDhFqrZRSjoNHM164wyu81r9DeLgEDf1nm4ytFeIg==" saltValue="r3GJH/lDIWR67BnSe4Ke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b+QXNzbS4w7yYOU5iA+offbFz7EvE5kjMG0Lpv2rSvoOqGnOXkqGLhM0dvm27y1AFLBwxSQTPN561W3pK6mbg==" saltValue="k+n+qoTpAG2Z7UPy2Ga4U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524</v>
      </c>
      <c r="AL9" s="1216"/>
      <c r="AM9" s="1216"/>
      <c r="AN9" s="1217"/>
      <c r="AO9" s="314">
        <v>6381796</v>
      </c>
      <c r="AP9" s="314">
        <v>95131</v>
      </c>
      <c r="AQ9" s="315">
        <v>81198</v>
      </c>
      <c r="AR9" s="316">
        <v>17.2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525</v>
      </c>
      <c r="AL10" s="1216"/>
      <c r="AM10" s="1216"/>
      <c r="AN10" s="1217"/>
      <c r="AO10" s="317">
        <v>574599</v>
      </c>
      <c r="AP10" s="317">
        <v>8565</v>
      </c>
      <c r="AQ10" s="318">
        <v>5531</v>
      </c>
      <c r="AR10" s="319">
        <v>54.9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526</v>
      </c>
      <c r="AL11" s="1216"/>
      <c r="AM11" s="1216"/>
      <c r="AN11" s="1217"/>
      <c r="AO11" s="317">
        <v>32530</v>
      </c>
      <c r="AP11" s="317">
        <v>485</v>
      </c>
      <c r="AQ11" s="318">
        <v>1383</v>
      </c>
      <c r="AR11" s="319">
        <v>-64.900000000000006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528</v>
      </c>
      <c r="AP12" s="317" t="s">
        <v>528</v>
      </c>
      <c r="AQ12" s="318">
        <v>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v>87334</v>
      </c>
      <c r="AP13" s="317">
        <v>1302</v>
      </c>
      <c r="AQ13" s="318">
        <v>2870</v>
      </c>
      <c r="AR13" s="319">
        <v>-54.6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v>102985</v>
      </c>
      <c r="AP14" s="317">
        <v>1535</v>
      </c>
      <c r="AQ14" s="318">
        <v>1754</v>
      </c>
      <c r="AR14" s="319">
        <v>-12.5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-589169</v>
      </c>
      <c r="AP15" s="317">
        <v>-8783</v>
      </c>
      <c r="AQ15" s="318">
        <v>-6387</v>
      </c>
      <c r="AR15" s="319">
        <v>37.5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6590075</v>
      </c>
      <c r="AP16" s="317">
        <v>98236</v>
      </c>
      <c r="AQ16" s="318">
        <v>86357</v>
      </c>
      <c r="AR16" s="319">
        <v>13.8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7.77</v>
      </c>
      <c r="AP21" s="331">
        <v>8.1999999999999993</v>
      </c>
      <c r="AQ21" s="332">
        <v>-0.43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97.5</v>
      </c>
      <c r="AP22" s="336">
        <v>98</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3616995</v>
      </c>
      <c r="AP32" s="345">
        <v>53917</v>
      </c>
      <c r="AQ32" s="346">
        <v>54377</v>
      </c>
      <c r="AR32" s="347">
        <v>-0.8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543</v>
      </c>
      <c r="AL34" s="1219"/>
      <c r="AM34" s="1219"/>
      <c r="AN34" s="1220"/>
      <c r="AO34" s="345" t="s">
        <v>528</v>
      </c>
      <c r="AP34" s="345" t="s">
        <v>528</v>
      </c>
      <c r="AQ34" s="346">
        <v>3</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544</v>
      </c>
      <c r="AL35" s="1219"/>
      <c r="AM35" s="1219"/>
      <c r="AN35" s="1220"/>
      <c r="AO35" s="345">
        <v>1208285</v>
      </c>
      <c r="AP35" s="345">
        <v>18012</v>
      </c>
      <c r="AQ35" s="346">
        <v>13654</v>
      </c>
      <c r="AR35" s="347">
        <v>31.9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545</v>
      </c>
      <c r="AL36" s="1219"/>
      <c r="AM36" s="1219"/>
      <c r="AN36" s="1220"/>
      <c r="AO36" s="345">
        <v>801998</v>
      </c>
      <c r="AP36" s="345">
        <v>11955</v>
      </c>
      <c r="AQ36" s="346">
        <v>1462</v>
      </c>
      <c r="AR36" s="347">
        <v>717.7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546</v>
      </c>
      <c r="AL37" s="1219"/>
      <c r="AM37" s="1219"/>
      <c r="AN37" s="1220"/>
      <c r="AO37" s="345">
        <v>32299</v>
      </c>
      <c r="AP37" s="345">
        <v>481</v>
      </c>
      <c r="AQ37" s="346">
        <v>670</v>
      </c>
      <c r="AR37" s="347">
        <v>-28.2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547</v>
      </c>
      <c r="AL38" s="1228"/>
      <c r="AM38" s="1228"/>
      <c r="AN38" s="1229"/>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548</v>
      </c>
      <c r="AL39" s="1228"/>
      <c r="AM39" s="1228"/>
      <c r="AN39" s="1229"/>
      <c r="AO39" s="345">
        <v>-163794</v>
      </c>
      <c r="AP39" s="345">
        <v>-2442</v>
      </c>
      <c r="AQ39" s="346">
        <v>-4140</v>
      </c>
      <c r="AR39" s="347">
        <v>-41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549</v>
      </c>
      <c r="AL40" s="1219"/>
      <c r="AM40" s="1219"/>
      <c r="AN40" s="1220"/>
      <c r="AO40" s="345">
        <v>-4328802</v>
      </c>
      <c r="AP40" s="345">
        <v>-64528</v>
      </c>
      <c r="AQ40" s="346">
        <v>-48517</v>
      </c>
      <c r="AR40" s="347">
        <v>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1166981</v>
      </c>
      <c r="AP41" s="345">
        <v>17396</v>
      </c>
      <c r="AQ41" s="346">
        <v>17509</v>
      </c>
      <c r="AR41" s="347">
        <v>-0.6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519</v>
      </c>
      <c r="AN49" s="1235" t="s">
        <v>553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4075159</v>
      </c>
      <c r="AN51" s="367">
        <v>59010</v>
      </c>
      <c r="AO51" s="368">
        <v>-14.8</v>
      </c>
      <c r="AP51" s="369">
        <v>67319</v>
      </c>
      <c r="AQ51" s="370">
        <v>-13.1</v>
      </c>
      <c r="AR51" s="371">
        <v>-1.7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1534038</v>
      </c>
      <c r="AN52" s="375">
        <v>22213</v>
      </c>
      <c r="AO52" s="376">
        <v>-40.9</v>
      </c>
      <c r="AP52" s="377">
        <v>38101</v>
      </c>
      <c r="AQ52" s="378">
        <v>-11</v>
      </c>
      <c r="AR52" s="379">
        <v>-29.9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4890378</v>
      </c>
      <c r="AN53" s="367">
        <v>71234</v>
      </c>
      <c r="AO53" s="368">
        <v>20.7</v>
      </c>
      <c r="AP53" s="369">
        <v>70615</v>
      </c>
      <c r="AQ53" s="370">
        <v>4.9000000000000004</v>
      </c>
      <c r="AR53" s="371">
        <v>15.8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2233706</v>
      </c>
      <c r="AN54" s="375">
        <v>32537</v>
      </c>
      <c r="AO54" s="376">
        <v>46.5</v>
      </c>
      <c r="AP54" s="377">
        <v>37382</v>
      </c>
      <c r="AQ54" s="378">
        <v>-1.9</v>
      </c>
      <c r="AR54" s="379">
        <v>48.4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4631664</v>
      </c>
      <c r="AN55" s="367">
        <v>67804</v>
      </c>
      <c r="AO55" s="368">
        <v>-4.8</v>
      </c>
      <c r="AP55" s="369">
        <v>69185</v>
      </c>
      <c r="AQ55" s="370">
        <v>-2</v>
      </c>
      <c r="AR55" s="371">
        <v>-2.8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2840196</v>
      </c>
      <c r="AN56" s="375">
        <v>41578</v>
      </c>
      <c r="AO56" s="376">
        <v>27.8</v>
      </c>
      <c r="AP56" s="377">
        <v>38519</v>
      </c>
      <c r="AQ56" s="378">
        <v>3</v>
      </c>
      <c r="AR56" s="379">
        <v>24.8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5599635</v>
      </c>
      <c r="AN57" s="367">
        <v>82683</v>
      </c>
      <c r="AO57" s="368">
        <v>21.9</v>
      </c>
      <c r="AP57" s="369">
        <v>70166</v>
      </c>
      <c r="AQ57" s="370">
        <v>1.4</v>
      </c>
      <c r="AR57" s="371">
        <v>20.5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1847410</v>
      </c>
      <c r="AN58" s="375">
        <v>27279</v>
      </c>
      <c r="AO58" s="376">
        <v>-34.4</v>
      </c>
      <c r="AP58" s="377">
        <v>36115</v>
      </c>
      <c r="AQ58" s="378">
        <v>-6.2</v>
      </c>
      <c r="AR58" s="379">
        <v>-28.2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6231623</v>
      </c>
      <c r="AN59" s="367">
        <v>92893</v>
      </c>
      <c r="AO59" s="368">
        <v>12.3</v>
      </c>
      <c r="AP59" s="369">
        <v>70329</v>
      </c>
      <c r="AQ59" s="370">
        <v>0.2</v>
      </c>
      <c r="AR59" s="371">
        <v>12.1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2048387</v>
      </c>
      <c r="AN60" s="375">
        <v>30535</v>
      </c>
      <c r="AO60" s="376">
        <v>11.9</v>
      </c>
      <c r="AP60" s="377">
        <v>39403</v>
      </c>
      <c r="AQ60" s="378">
        <v>9.1</v>
      </c>
      <c r="AR60" s="379">
        <v>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5085692</v>
      </c>
      <c r="AN61" s="382">
        <v>74725</v>
      </c>
      <c r="AO61" s="383">
        <v>7.1</v>
      </c>
      <c r="AP61" s="384">
        <v>69523</v>
      </c>
      <c r="AQ61" s="385">
        <v>-1.7</v>
      </c>
      <c r="AR61" s="371">
        <v>8.8000000000000007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2100747</v>
      </c>
      <c r="AN62" s="375">
        <v>30828</v>
      </c>
      <c r="AO62" s="376">
        <v>2.2000000000000002</v>
      </c>
      <c r="AP62" s="377">
        <v>37904</v>
      </c>
      <c r="AQ62" s="378">
        <v>-1.4</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TX7Fh/KWQnfidVgzKv0eYuaenQeK+kumdntCLxnNOqXxBsVGOhsdnC6gf319eKxFrvYeSMtkckgNFBCobJVZA==" saltValue="XrMbDL1KFrA34bKRo2m+G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1" spans="125:125" ht="13.5" hidden="1" customHeight="1" x14ac:dyDescent="0.15">
      <c r="DU121" s="292"/>
    </row>
  </sheetData>
  <sheetProtection algorithmName="SHA-512" hashValue="EVRGszlfgSWlsQpOYOSfGIGLjlg6Vv5/EbXMd08Q2km0fVAtoygfT/+24bNz95kFyxlC0NtqTCnfU6yNB+wb5A==" saltValue="irBBlZpaAPrjfCVxueUXF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JaBld2uCzrzfcPcVUZaFDBmcTax0UwHyeRdwUQnsNetNZ7vC6h6cs7Sq2dpkY0BdikTlToobS57qyW/ubYyoBw==" saltValue="tMz/xLgWA3KGuyO0IXwZ0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22.51</v>
      </c>
      <c r="G47" s="12">
        <v>23.46</v>
      </c>
      <c r="H47" s="12">
        <v>26.44</v>
      </c>
      <c r="I47" s="12">
        <v>27.5</v>
      </c>
      <c r="J47" s="13">
        <v>25.17</v>
      </c>
    </row>
    <row r="48" spans="2:10" ht="57.75" customHeight="1" x14ac:dyDescent="0.15">
      <c r="B48" s="14"/>
      <c r="C48" s="1240" t="s">
        <v>4</v>
      </c>
      <c r="D48" s="1240"/>
      <c r="E48" s="1241"/>
      <c r="F48" s="15">
        <v>4.9800000000000004</v>
      </c>
      <c r="G48" s="16">
        <v>4.96</v>
      </c>
      <c r="H48" s="16">
        <v>4.3</v>
      </c>
      <c r="I48" s="16">
        <v>4.67</v>
      </c>
      <c r="J48" s="17">
        <v>4.41</v>
      </c>
    </row>
    <row r="49" spans="2:10" ht="57.75" customHeight="1" thickBot="1" x14ac:dyDescent="0.2">
      <c r="B49" s="18"/>
      <c r="C49" s="1242" t="s">
        <v>5</v>
      </c>
      <c r="D49" s="1242"/>
      <c r="E49" s="1243"/>
      <c r="F49" s="19">
        <v>7.84</v>
      </c>
      <c r="G49" s="20">
        <v>0.57999999999999996</v>
      </c>
      <c r="H49" s="20">
        <v>3.86</v>
      </c>
      <c r="I49" s="20">
        <v>2.4900000000000002</v>
      </c>
      <c r="J49" s="21">
        <v>0.48</v>
      </c>
    </row>
    <row r="50" spans="2:10" ht="13.5" customHeight="1" x14ac:dyDescent="0.15"/>
  </sheetData>
  <sheetProtection algorithmName="SHA-512" hashValue="6RSYpFwdP1B1yAwQ0N0+9ENaNbcaiyqbyWcZb9UWAAvDGwQFIenJaGiawkpz2Neagur3WN1kFRtoXvAzCrWP5g==" saltValue="rH8HtOiW4+ayqtNUbF4B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2022-09-06T07:53:51Z</cp:lastPrinted>
  <dcterms:created xsi:type="dcterms:W3CDTF">2022-02-02T05:02:17Z</dcterms:created>
  <dcterms:modified xsi:type="dcterms:W3CDTF">2022-09-28T10:01:41Z</dcterms:modified>
  <cp:category/>
</cp:coreProperties>
</file>