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7335" windowHeight="6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<sst xmlns="http://schemas.openxmlformats.org/spreadsheetml/2006/main" count="1155" uniqueCount="616">
  <si>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</si>
  <si>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</si>
  <si>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</si>
  <si>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</si>
  <si>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</si>
  <si>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</si>
  <si>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</si>
  <si>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</si>
  <si>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</si>
  <si>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</si>
  <si>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</si>
  <si>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</si>
  <si>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</si>
  <si>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</si>
  <si>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</si>
  <si>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</si>
  <si>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</si>
  <si>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</si>
  <si>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</si>
  <si>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</si>
  <si>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</si>
  <si>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</si>
  <si>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</si>
  <si>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</si>
  <si>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</si>
  <si>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</si>
  <si>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</si>
  <si>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</si>
  <si>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</si>
  <si>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</si>
  <si>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</si>
  <si>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</si>
  <si>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</si>
  <si>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</si>
  <si>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</si>
  <si>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</si>
  <si>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</si>
  <si>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</si>
  <si>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</si>
  <si>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</si>
  <si>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</si>
  <si>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</si>
  <si>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</si>
  <si>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</si>
  <si>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</si>
  <si>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</si>
  <si>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</si>
  <si>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</si>
  <si>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</si>
  <si>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</si>
  <si>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</si>
  <si>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</si>
  <si>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</si>
  <si>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</si>
  <si>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</si>
  <si>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</si>
  <si>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</si>
  <si>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</si>
  <si>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</si>
  <si>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</si>
  <si>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</si>
  <si>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</si>
  <si>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</si>
  <si>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</si>
  <si>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</si>
  <si>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</si>
  <si>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</si>
  <si>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</si>
  <si>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</si>
  <si>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</si>
  <si>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</si>
  <si>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</si>
  <si>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</si>
  <si>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</si>
  <si>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</si>
  <si>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</si>
  <si>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</si>
  <si>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</si>
  <si>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</si>
  <si>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</si>
  <si>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</si>
  <si>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</si>
  <si>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</si>
  <si>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</si>
  <si>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</si>
  <si>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</si>
  <si>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</si>
  <si>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</si>
  <si>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</si>
  <si>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</si>
  <si>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</si>
  <si>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</si>
  <si>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</si>
  <si>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</si>
  <si>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</si>
  <si>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</si>
  <si>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</si>
  <si>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</si>
  <si>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</si>
  <si>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</si>
  <si>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</si>
  <si>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</si>
  <si>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</si>
  <si>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</si>
  <si>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</si>
  <si>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</si>
  <si>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</si>
  <si>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</si>
  <si>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</si>
  <si>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</si>
  <si>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</si>
  <si>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</si>
  <si>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</si>
  <si>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</si>
  <si>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</si>
  <si>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</si>
  <si>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</si>
  <si>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</si>
  <si>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</si>
  <si>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</si>
  <si>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</si>
  <si>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</si>
  <si>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</si>
  <si>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</si>
  <si>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</si>
  <si>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</si>
  <si>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</si>
  <si>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</si>
  <si>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</si>
  <si>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</si>
  <si>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</si>
  <si>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</si>
  <si>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</si>
  <si>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</si>
  <si>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</si>
  <si>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</si>
  <si>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</si>
  <si>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</si>
  <si>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</si>
  <si>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</si>
  <si>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</si>
  <si>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</si>
  <si>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</si>
  <si>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</si>
  <si>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</si>
  <si>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</si>
  <si>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</si>
  <si>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</si>
  <si>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</si>
  <si>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</si>
  <si>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</si>
  <si>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</si>
  <si>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</si>
  <si>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</si>
  <si>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</si>
  <si>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</si>
  <si>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</si>
  <si>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</si>
  <si>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</si>
  <si>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</si>
  <si>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</si>
  <si>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</si>
  <si>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</si>
  <si>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</si>
  <si>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</si>
  <si>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</si>
  <si>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</si>
  <si>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</si>
  <si>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</si>
  <si>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</si>
  <si>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</si>
  <si>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</si>
  <si>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</si>
  <si>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</si>
  <si>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</si>
  <si>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</si>
  <si>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</si>
  <si>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</si>
  <si>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</si>
  <si>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</si>
  <si>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</si>
  <si>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</si>
  <si>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</si>
  <si>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</si>
  <si>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</si>
  <si>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</si>
  <si>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</si>
  <si>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</si>
  <si>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</si>
  <si>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</si>
  <si>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</si>
  <si>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</si>
  <si>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</si>
  <si>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</si>
  <si>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</si>
  <si>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</si>
  <si>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</si>
  <si>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</si>
  <si>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</si>
  <si>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</si>
  <si>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</si>
  <si>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</si>
  <si>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</si>
  <si>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</si>
  <si>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</si>
  <si>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</si>
  <si>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</si>
  <si>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</si>
  <si>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</si>
  <si>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</si>
  <si>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</si>
  <si>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</si>
  <si>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</si>
  <si>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長野県須坂市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</si>
  <si>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</si>
  <si>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</si>
  <si>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</si>
  <si>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</si>
  <si>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</si>
  <si>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</si>
  <si>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</si>
  <si>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</si>
  <si>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</si>
  <si>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</si>
  <si>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</si>
  <si>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</si>
  <si>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</si>
  <si>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</si>
  <si>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</si>
  <si>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</si>
  <si>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</si>
  <si>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</si>
  <si>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</si>
  <si>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</si>
  <si>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</si>
  <si>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</si>
  <si>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</si>
  <si>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</si>
  <si>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</si>
  <si>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</si>
  <si>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</si>
  <si>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</si>
  <si>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</si>
  <si>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</si>
  <si>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</si>
  <si>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</si>
  <si>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</si>
  <si>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</si>
  <si>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</si>
  <si>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</si>
  <si>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</si>
  <si>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</si>
  <si>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</si>
  <si>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</si>
  <si>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</si>
  <si>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</si>
  <si>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</si>
  <si>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</si>
  <si>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</si>
  <si>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</si>
  <si>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</si>
  <si>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</si>
  <si>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</si>
  <si>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</si>
  <si>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</si>
  <si>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</si>
  <si>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</si>
  <si>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</si>
  <si>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</si>
  <si>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</si>
  <si>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</si>
  <si>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</si>
  <si>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</si>
  <si>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</si>
  <si>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</si>
  <si>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</si>
  <si>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</si>
  <si>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</si>
  <si>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</si>
  <si>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</si>
  <si>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</si>
  <si>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</si>
  <si>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</si>
  <si>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</si>
  <si>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</si>
  <si>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</si>
  <si>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</si>
  <si>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</si>
  <si>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</si>
  <si>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</si>
  <si>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</si>
  <si>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</si>
  <si>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</si>
  <si>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</si>
  <si>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</si>
  <si>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</si>
  <si>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</si>
  <si>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</si>
  <si>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</si>
  <si>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</si>
  <si>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</si>
  <si>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</si>
  <si>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</si>
  <si>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</si>
  <si>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</si>
  <si>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</si>
  <si>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</si>
  <si>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</si>
  <si>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</si>
  <si>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</si>
  <si>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</si>
  <si>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</si>
  <si>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</si>
  <si>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</si>
  <si>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</si>
  <si>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</si>
  <si>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</si>
  <si>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</si>
  <si>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</si>
  <si>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</si>
  <si>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</si>
  <si>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</si>
  <si>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</si>
  <si>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</si>
  <si>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</si>
  <si>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</si>
  <si>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</si>
  <si>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</si>
  <si>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</si>
  <si>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</si>
  <si>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</si>
  <si>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</si>
  <si>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</si>
  <si>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</si>
  <si>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</si>
  <si>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</si>
  <si>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</si>
  <si>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</si>
  <si>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</si>
  <si>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</si>
  <si>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</si>
  <si>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</si>
  <si>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</si>
  <si>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</si>
  <si>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</si>
  <si>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</si>
  <si>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</si>
  <si>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</si>
  <si>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</si>
  <si>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</si>
  <si>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</si>
  <si>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</si>
  <si>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</si>
  <si>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</si>
  <si>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</si>
  <si>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</si>
  <si>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</si>
  <si>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</si>
  <si>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</si>
  <si>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</si>
  <si>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</si>
  <si>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</si>
  <si>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</si>
  <si>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長野県須坂市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</si>
  <si>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</si>
  <si>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</si>
  <si>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</si>
  <si>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</si>
  <si>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</si>
  <si>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</si>
  <si>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</si>
  <si>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</si>
  <si>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</si>
  <si>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</si>
  <si>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</si>
  <si>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</si>
  <si>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</si>
  <si>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</si>
  <si>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</si>
  <si>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</si>
  <si>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</si>
  <si>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</si>
  <si>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</si>
  <si>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</si>
  <si>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</si>
  <si>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</si>
  <si>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</si>
  <si>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</si>
  <si>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</si>
  <si>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</si>
  <si>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</si>
  <si>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</si>
  <si>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</si>
  <si>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</si>
  <si>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</si>
  <si>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</si>
  <si>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</si>
  <si>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</si>
  <si>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</si>
  <si>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</si>
  <si>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</si>
  <si>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</si>
  <si>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</si>
  <si>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</si>
  <si>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宅地造成事業会計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</si>
  <si>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</si>
  <si>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</si>
  <si>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</si>
  <si>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</si>
  <si>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</si>
  <si>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</si>
  <si>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</si>
  <si>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</si>
  <si>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</si>
  <si>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</si>
  <si>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</si>
  <si>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</si>
  <si>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</si>
  <si>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</si>
  <si>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</si>
  <si>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</si>
  <si>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</si>
  <si>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</si>
  <si>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</si>
  <si>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</si>
  <si>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</si>
  <si>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</si>
  <si>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</si>
  <si>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</si>
  <si>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</si>
  <si>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</si>
  <si>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</si>
  <si>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</si>
  <si>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</si>
  <si>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</si>
  <si>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</si>
  <si>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</si>
  <si>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</si>
  <si>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</si>
  <si>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</si>
  <si>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</si>
  <si>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</si>
  <si>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</si>
  <si>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</si>
  <si>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</si>
  <si>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</si>
  <si>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</si>
  <si>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</si>
  <si>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</si>
  <si>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</si>
  <si>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</si>
  <si>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</si>
  <si>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</si>
  <si>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</si>
  <si>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</si>
  <si>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</si>
  <si>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</si>
  <si>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</si>
  <si>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</si>
  <si>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</si>
  <si>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</si>
  <si>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</si>
  <si>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</si>
  <si>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</si>
  <si>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</si>
  <si>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</si>
  <si>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</si>
  <si>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</si>
  <si>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</si>
  <si>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</si>
  <si>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</si>
  <si>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</si>
  <si>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</si>
  <si>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</si>
  <si>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</si>
  <si>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</si>
  <si>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</si>
  <si>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</si>
  <si>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</si>
  <si>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</si>
  <si>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</si>
  <si>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</si>
  <si>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</si>
  <si>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</si>
  <si>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</si>
  <si>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</si>
  <si>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</si>
  <si>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</si>
  <si>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</si>
  <si>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</si>
  <si>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</si>
  <si>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</si>
  <si>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</si>
  <si>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</si>
  <si>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</si>
  <si>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</si>
  <si>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</si>
  <si>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</si>
  <si>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</si>
  <si>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</si>
  <si>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</si>
  <si>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</si>
  <si>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</si>
  <si>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</si>
  <si>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</si>
  <si>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</si>
  <si>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</si>
  <si>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</si>
  <si>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</si>
  <si>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</si>
  <si>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</si>
  <si>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</si>
  <si>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</si>
  <si>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</si>
  <si>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</si>
  <si>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</si>
  <si>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</si>
  <si>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</si>
  <si>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</si>
  <si>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</si>
  <si>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</si>
  <si>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</si>
  <si>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</si>
  <si>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</si>
  <si>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</si>
  <si>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</si>
  <si>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</si>
  <si>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</si>
  <si>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</si>
  <si>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</si>
  <si>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</si>
  <si>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</si>
  <si>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</si>
  <si>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</si>
  <si>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</si>
  <si>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</si>
  <si>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</si>
  <si>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</si>
  <si>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</si>
  <si>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</si>
  <si>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</si>
  <si>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</si>
  <si>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</si>
  <si>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</si>
  <si>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</si>
  <si>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</si>
  <si>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</si>
  <si>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</si>
  <si>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</si>
  <si>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</si>
  <si>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</si>
  <si>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</si>
  <si>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</si>
  <si>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</si>
  <si>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</si>
  <si>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</si>
  <si>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</si>
  <si>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</si>
  <si>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</si>
  <si>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</si>
  <si>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1.21</t>
  </si>
  <si>
    <t>▲ 0.01</t>
  </si>
  <si>
    <t>▲ 0.65</t>
  </si>
  <si>
    <t>下水道事業会計</t>
  </si>
  <si>
    <t>水道事業会計</t>
  </si>
  <si>
    <t>一般会計</t>
  </si>
  <si>
    <t>宅地造成事業会計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</si>
  <si>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</si>
  <si>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</si>
  <si>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</si>
  <si>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</si>
  <si>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</si>
  <si>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</si>
  <si>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</si>
  <si>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</si>
  <si>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</si>
  <si>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</si>
  <si>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　（公共下水道）</t>
    <rPh sb="2" eb="4">
      <t>コウキョウ</t>
    </rPh>
    <rPh sb="4" eb="7">
      <t>ゲスイドウ</t>
    </rPh>
    <phoneticPr fontId="2"/>
  </si>
  <si>
    <t>　（特定環境保全公共下水道）</t>
    <rPh sb="2" eb="4">
      <t>トクテイ</t>
    </rPh>
    <rPh sb="4" eb="6">
      <t>カンキョウ</t>
    </rPh>
    <rPh sb="6" eb="8">
      <t>ホゼン</t>
    </rPh>
    <rPh sb="8" eb="10">
      <t>コウキョウ</t>
    </rPh>
    <rPh sb="10" eb="13">
      <t>ゲスイドウ</t>
    </rPh>
    <phoneticPr fontId="2"/>
  </si>
  <si>
    <t>　（農業集落排水）</t>
    <rPh sb="2" eb="4">
      <t>ノウギョウ</t>
    </rPh>
    <rPh sb="4" eb="6">
      <t>シュウラク</t>
    </rPh>
    <rPh sb="6" eb="8">
      <t>ハイスイ</t>
    </rPh>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</si>
  <si>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</si>
  <si>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</si>
  <si>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</si>
  <si>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</si>
  <si>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</si>
  <si>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1">
      <t>タカ</t>
    </rPh>
    <rPh sb="1" eb="3">
      <t>ヤマムラ</t>
    </rPh>
    <rPh sb="3" eb="4">
      <t>ホカ</t>
    </rPh>
    <rPh sb="4" eb="6">
      <t>イッシ</t>
    </rPh>
    <rPh sb="6" eb="8">
      <t>イッチョウ</t>
    </rPh>
    <rPh sb="8" eb="10">
      <t>ザイサン</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</si>
  <si>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</si>
  <si>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</si>
  <si>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</si>
  <si>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</si>
  <si>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</si>
  <si>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</si>
  <si>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</si>
  <si>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</si>
  <si>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</si>
  <si>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</si>
  <si>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</si>
  <si>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</si>
  <si>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</si>
  <si>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</si>
  <si>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文化振興資金積立基金</t>
    <rPh sb="0" eb="2">
      <t>ブンカ</t>
    </rPh>
    <rPh sb="2" eb="4">
      <t>シンコウ</t>
    </rPh>
    <rPh sb="4" eb="6">
      <t>シキン</t>
    </rPh>
    <rPh sb="6" eb="8">
      <t>ツミタテ</t>
    </rPh>
    <rPh sb="8" eb="10">
      <t>キキン</t>
    </rPh>
    <phoneticPr fontId="2"/>
  </si>
  <si>
    <t>信州須坂ふるさと応援基金</t>
    <rPh sb="0" eb="2">
      <t>シンシュウ</t>
    </rPh>
    <rPh sb="2" eb="4">
      <t>スザカ</t>
    </rPh>
    <rPh sb="8" eb="10">
      <t>オウエン</t>
    </rPh>
    <rPh sb="10" eb="12">
      <t>キキン</t>
    </rPh>
    <phoneticPr fontId="2"/>
  </si>
  <si>
    <t>ふれあい地域福祉基金</t>
    <rPh sb="4" eb="6">
      <t>チイキ</t>
    </rPh>
    <rPh sb="6" eb="8">
      <t>フクシ</t>
    </rPh>
    <rPh sb="8" eb="10">
      <t>キキン</t>
    </rPh>
    <phoneticPr fontId="2"/>
  </si>
  <si>
    <t>職員退職手当基金</t>
    <rPh sb="0" eb="2">
      <t>ショクイン</t>
    </rPh>
    <rPh sb="2" eb="4">
      <t>タイショク</t>
    </rPh>
    <rPh sb="4" eb="6">
      <t>テアテ</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</si>
  <si>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</si>
  <si>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</si>
  <si>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</si>
  <si>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</si>
  <si>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</si>
  <si>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</si>
  <si>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</si>
  <si>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</si>
  <si>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</si>
  <si>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</si>
  <si>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及び将来負担比率は類似団体内平均値と比較して低い水準で推移していたが、平成29年度以降は実質公債費比率・将来負担比率ともに類似団体内平均値を上回っている。令和元年度以降に大規模施設改修等の大型公共事業を予定しているため、実質公債費比率・将来負担比率ともに上昇していく見込み。</t>
    <rPh sb="49" eb="51">
      <t>イコウ</t>
    </rPh>
    <rPh sb="85" eb="87">
      <t>レイワ</t>
    </rPh>
    <rPh sb="87" eb="88">
      <t>ガン</t>
    </rPh>
    <rPh sb="88" eb="90">
      <t>ネンド</t>
    </rPh>
    <rPh sb="90" eb="92">
      <t>イコウ</t>
    </rPh>
    <phoneticPr fontId="5"/>
  </si>
  <si>
    <t>　将来負担比率については、平成30年度は4.5％減少したものの、令和元年度以降に学校施設の建て替えや文化施設の大規模改修等を予定しているため、上昇していく見込み。一方、有形固定資産減価償却率については、老朽化した施設の大規模改修を予定しているため、大幅な上昇は抑えられる見込み。</t>
    <rPh sb="32" eb="34">
      <t>レイワ</t>
    </rPh>
    <rPh sb="34" eb="35">
      <t>ガン</t>
    </rPh>
    <rPh sb="35" eb="37">
      <t>ネンド</t>
    </rPh>
    <rPh sb="37" eb="39">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</si>
</sst>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CD4C-4259-A756-6C9FEA9838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77263</c:v>
                </c:pt>
                <c:pt idx="1">
                  <c:v>48316</c:v>
                </c:pt>
                <c:pt idx="2">
                  <c:v>49435</c:v>
                </c:pt>
                <c:pt idx="3">
                  <c:v>46218</c:v>
                </c:pt>
                <c:pt idx="4">
                  <c:v>35170</c:v>
                </c:pt>
              </c:numCache>
            </c:numRef>
          </c:val>
          <c:smooth val="0"/>
          <c:extLst>
            <c:ext xmlns:c16="http://schemas.microsoft.com/office/drawing/2014/chart" uri="{C3380CC4-5D6E-409C-BE32-E72D297353CC}">
              <c16:uniqueId val="{00000001-CD4C-4259-A756-6C9FEA9838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4.1399999999999997</c:v>
                </c:pt>
                <c:pt idx="1">
                  <c:v>4.59</c:v>
                </c:pt>
                <c:pt idx="2">
                  <c:v>4.71</c:v>
                </c:pt>
                <c:pt idx="3">
                  <c:v>5.65</c:v>
                </c:pt>
                <c:pt idx="4">
                  <c:v>5.16</c:v>
                </c:pt>
              </c:numCache>
            </c:numRef>
          </c:val>
          <c:extLst>
            <c:ext xmlns:c16="http://schemas.microsoft.com/office/drawing/2014/chart" uri="{C3380CC4-5D6E-409C-BE32-E72D297353CC}">
              <c16:uniqueId val="{00000000-1AF2-4640-AA5A-5E82D98DEA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c:v>
                </c:pt>
                <c:pt idx="1">
                  <c:v>21.7</c:v>
                </c:pt>
                <c:pt idx="2">
                  <c:v>21.8</c:v>
                </c:pt>
                <c:pt idx="3">
                  <c:v>21</c:v>
                </c:pt>
                <c:pt idx="4">
                  <c:v>20.69</c:v>
                </c:pt>
              </c:numCache>
            </c:numRef>
          </c:val>
          <c:extLst>
            <c:ext xmlns:c16="http://schemas.microsoft.com/office/drawing/2014/chart" uri="{C3380CC4-5D6E-409C-BE32-E72D297353CC}">
              <c16:uniqueId val="{00000001-1AF2-4640-AA5A-5E82D98DEA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0.19</c:v>
                </c:pt>
                <c:pt idx="2">
                  <c:v>-0.01</c:v>
                </c:pt>
                <c:pt idx="3">
                  <c:v>0.35</c:v>
                </c:pt>
                <c:pt idx="4">
                  <c:v>-0.65</c:v>
                </c:pt>
              </c:numCache>
            </c:numRef>
          </c:val>
          <c:smooth val="0"/>
          <c:extLst>
            <c:ext xmlns:c16="http://schemas.microsoft.com/office/drawing/2014/chart" uri="{C3380CC4-5D6E-409C-BE32-E72D297353CC}">
              <c16:uniqueId val="{00000002-1AF2-4640-AA5A-5E82D98DEA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3D-432F-9F6D-C1ED3617E9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3D-432F-9F6D-C1ED3617E9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3D-432F-9F6D-C1ED3617E9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0.04</c:v>
                </c:pt>
                <c:pt idx="8">
                  <c:v>#N/A</c:v>
                </c:pt>
                <c:pt idx="9">
                  <c:v>0.02</c:v>
                </c:pt>
              </c:numCache>
            </c:numRef>
          </c:val>
          <c:extLst>
            <c:ext xmlns:c16="http://schemas.microsoft.com/office/drawing/2014/chart" uri="{C3380CC4-5D6E-409C-BE32-E72D297353CC}">
              <c16:uniqueId val="{00000003-D43D-432F-9F6D-C1ED3617E9D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1.1100000000000001</c:v>
                </c:pt>
                <c:pt idx="2">
                  <c:v>#N/A</c:v>
                </c:pt>
                <c:pt idx="3">
                  <c:v>1.19</c:v>
                </c:pt>
                <c:pt idx="4">
                  <c:v>#N/A</c:v>
                </c:pt>
                <c:pt idx="5">
                  <c:v>1.7</c:v>
                </c:pt>
                <c:pt idx="6">
                  <c:v>#N/A</c:v>
                </c:pt>
                <c:pt idx="7">
                  <c:v>2.12</c:v>
                </c:pt>
                <c:pt idx="8">
                  <c:v>#N/A</c:v>
                </c:pt>
                <c:pt idx="9">
                  <c:v>0.35</c:v>
                </c:pt>
              </c:numCache>
            </c:numRef>
          </c:val>
          <c:extLst>
            <c:ext xmlns:c16="http://schemas.microsoft.com/office/drawing/2014/chart" uri="{C3380CC4-5D6E-409C-BE32-E72D297353CC}">
              <c16:uniqueId val="{00000004-D43D-432F-9F6D-C1ED3617E9D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1.17</c:v>
                </c:pt>
                <c:pt idx="2">
                  <c:v>#N/A</c:v>
                </c:pt>
                <c:pt idx="3">
                  <c:v>1.1100000000000001</c:v>
                </c:pt>
                <c:pt idx="4">
                  <c:v>#N/A</c:v>
                </c:pt>
                <c:pt idx="5">
                  <c:v>1.32</c:v>
                </c:pt>
                <c:pt idx="6">
                  <c:v>#N/A</c:v>
                </c:pt>
                <c:pt idx="7">
                  <c:v>1</c:v>
                </c:pt>
                <c:pt idx="8">
                  <c:v>#N/A</c:v>
                </c:pt>
                <c:pt idx="9">
                  <c:v>1.89</c:v>
                </c:pt>
              </c:numCache>
            </c:numRef>
          </c:val>
          <c:extLst>
            <c:ext xmlns:c16="http://schemas.microsoft.com/office/drawing/2014/chart" uri="{C3380CC4-5D6E-409C-BE32-E72D297353CC}">
              <c16:uniqueId val="{00000005-D43D-432F-9F6D-C1ED3617E9DE}"/>
            </c:ext>
          </c:extLst>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4.47</c:v>
                </c:pt>
                <c:pt idx="2">
                  <c:v>#N/A</c:v>
                </c:pt>
                <c:pt idx="3">
                  <c:v>4.46</c:v>
                </c:pt>
                <c:pt idx="4">
                  <c:v>#N/A</c:v>
                </c:pt>
                <c:pt idx="5">
                  <c:v>4.53</c:v>
                </c:pt>
                <c:pt idx="6">
                  <c:v>#N/A</c:v>
                </c:pt>
                <c:pt idx="7">
                  <c:v>4.5</c:v>
                </c:pt>
                <c:pt idx="8">
                  <c:v>#N/A</c:v>
                </c:pt>
                <c:pt idx="9">
                  <c:v>4.46</c:v>
                </c:pt>
              </c:numCache>
            </c:numRef>
          </c:val>
          <c:extLst>
            <c:ext xmlns:c16="http://schemas.microsoft.com/office/drawing/2014/chart" uri="{C3380CC4-5D6E-409C-BE32-E72D297353CC}">
              <c16:uniqueId val="{00000006-D43D-432F-9F6D-C1ED3617E9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4.1399999999999997</c:v>
                </c:pt>
                <c:pt idx="2">
                  <c:v>#N/A</c:v>
                </c:pt>
                <c:pt idx="3">
                  <c:v>4.58</c:v>
                </c:pt>
                <c:pt idx="4">
                  <c:v>#N/A</c:v>
                </c:pt>
                <c:pt idx="5">
                  <c:v>4.71</c:v>
                </c:pt>
                <c:pt idx="6">
                  <c:v>#N/A</c:v>
                </c:pt>
                <c:pt idx="7">
                  <c:v>5.64</c:v>
                </c:pt>
                <c:pt idx="8">
                  <c:v>#N/A</c:v>
                </c:pt>
                <c:pt idx="9">
                  <c:v>5.16</c:v>
                </c:pt>
              </c:numCache>
            </c:numRef>
          </c:val>
          <c:extLst>
            <c:ext xmlns:c16="http://schemas.microsoft.com/office/drawing/2014/chart" uri="{C3380CC4-5D6E-409C-BE32-E72D297353CC}">
              <c16:uniqueId val="{00000007-D43D-432F-9F6D-C1ED3617E9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12.85</c:v>
                </c:pt>
                <c:pt idx="2">
                  <c:v>#N/A</c:v>
                </c:pt>
                <c:pt idx="3">
                  <c:v>12.2</c:v>
                </c:pt>
                <c:pt idx="4">
                  <c:v>#N/A</c:v>
                </c:pt>
                <c:pt idx="5">
                  <c:v>12.86</c:v>
                </c:pt>
                <c:pt idx="6">
                  <c:v>#N/A</c:v>
                </c:pt>
                <c:pt idx="7">
                  <c:v>12.85</c:v>
                </c:pt>
                <c:pt idx="8">
                  <c:v>#N/A</c:v>
                </c:pt>
                <c:pt idx="9">
                  <c:v>13.49</c:v>
                </c:pt>
              </c:numCache>
            </c:numRef>
          </c:val>
          <c:extLst>
            <c:ext xmlns:c16="http://schemas.microsoft.com/office/drawing/2014/chart" uri="{C3380CC4-5D6E-409C-BE32-E72D297353CC}">
              <c16:uniqueId val="{00000008-D43D-432F-9F6D-C1ED3617E9D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8.25</c:v>
                </c:pt>
                <c:pt idx="2">
                  <c:v>#N/A</c:v>
                </c:pt>
                <c:pt idx="3">
                  <c:v>9.7100000000000009</c:v>
                </c:pt>
                <c:pt idx="4">
                  <c:v>#N/A</c:v>
                </c:pt>
                <c:pt idx="5">
                  <c:v>11.49</c:v>
                </c:pt>
                <c:pt idx="6">
                  <c:v>#N/A</c:v>
                </c:pt>
                <c:pt idx="7">
                  <c:v>12.88</c:v>
                </c:pt>
                <c:pt idx="8">
                  <c:v>#N/A</c:v>
                </c:pt>
                <c:pt idx="9">
                  <c:v>14.54</c:v>
                </c:pt>
              </c:numCache>
            </c:numRef>
          </c:val>
          <c:extLst>
            <c:ext xmlns:c16="http://schemas.microsoft.com/office/drawing/2014/chart" uri="{C3380CC4-5D6E-409C-BE32-E72D297353CC}">
              <c16:uniqueId val="{00000009-D43D-432F-9F6D-C1ED3617E9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2398</c:v>
                </c:pt>
                <c:pt idx="5">
                  <c:v>2274</c:v>
                </c:pt>
                <c:pt idx="8">
                  <c:v>2258</c:v>
                </c:pt>
                <c:pt idx="11">
                  <c:v>2259</c:v>
                </c:pt>
                <c:pt idx="14">
                  <c:v>2194</c:v>
                </c:pt>
              </c:numCache>
            </c:numRef>
          </c:val>
          <c:extLst>
            <c:ext xmlns:c16="http://schemas.microsoft.com/office/drawing/2014/chart" uri="{C3380CC4-5D6E-409C-BE32-E72D297353CC}">
              <c16:uniqueId val="{00000000-6EC1-4CE9-BAF2-14BCA01F12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C1-4CE9-BAF2-14BCA01F12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93</c:v>
                </c:pt>
                <c:pt idx="3">
                  <c:v>79</c:v>
                </c:pt>
                <c:pt idx="6">
                  <c:v>106</c:v>
                </c:pt>
                <c:pt idx="9">
                  <c:v>84</c:v>
                </c:pt>
                <c:pt idx="12">
                  <c:v>51</c:v>
                </c:pt>
              </c:numCache>
            </c:numRef>
          </c:val>
          <c:extLst>
            <c:ext xmlns:c16="http://schemas.microsoft.com/office/drawing/2014/chart" uri="{C3380CC4-5D6E-409C-BE32-E72D297353CC}">
              <c16:uniqueId val="{00000002-6EC1-4CE9-BAF2-14BCA01F12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42</c:v>
                </c:pt>
                <c:pt idx="6">
                  <c:v>22</c:v>
                </c:pt>
                <c:pt idx="9">
                  <c:v>15</c:v>
                </c:pt>
                <c:pt idx="12">
                  <c:v>19</c:v>
                </c:pt>
              </c:numCache>
            </c:numRef>
          </c:val>
          <c:extLst>
            <c:ext xmlns:c16="http://schemas.microsoft.com/office/drawing/2014/chart" uri="{C3380CC4-5D6E-409C-BE32-E72D297353CC}">
              <c16:uniqueId val="{00000003-6EC1-4CE9-BAF2-14BCA01F12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1185</c:v>
                </c:pt>
                <c:pt idx="3">
                  <c:v>1185</c:v>
                </c:pt>
                <c:pt idx="6">
                  <c:v>1173</c:v>
                </c:pt>
                <c:pt idx="9">
                  <c:v>1171</c:v>
                </c:pt>
                <c:pt idx="12">
                  <c:v>1130</c:v>
                </c:pt>
              </c:numCache>
            </c:numRef>
          </c:val>
          <c:extLst>
            <c:ext xmlns:c16="http://schemas.microsoft.com/office/drawing/2014/chart" uri="{C3380CC4-5D6E-409C-BE32-E72D297353CC}">
              <c16:uniqueId val="{00000004-6EC1-4CE9-BAF2-14BCA01F12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1-4CE9-BAF2-14BCA01F12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C1-4CE9-BAF2-14BCA01F12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1832</c:v>
                </c:pt>
                <c:pt idx="3">
                  <c:v>1804</c:v>
                </c:pt>
                <c:pt idx="6">
                  <c:v>1781</c:v>
                </c:pt>
                <c:pt idx="9">
                  <c:v>1915</c:v>
                </c:pt>
                <c:pt idx="12">
                  <c:v>1980</c:v>
                </c:pt>
              </c:numCache>
            </c:numRef>
          </c:val>
          <c:extLst>
            <c:ext xmlns:c16="http://schemas.microsoft.com/office/drawing/2014/chart" uri="{C3380CC4-5D6E-409C-BE32-E72D297353CC}">
              <c16:uniqueId val="{00000007-6EC1-4CE9-BAF2-14BCA01F12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760</c:v>
                </c:pt>
                <c:pt idx="2">
                  <c:v>#N/A</c:v>
                </c:pt>
                <c:pt idx="3">
                  <c:v>#N/A</c:v>
                </c:pt>
                <c:pt idx="4">
                  <c:v>836</c:v>
                </c:pt>
                <c:pt idx="5">
                  <c:v>#N/A</c:v>
                </c:pt>
                <c:pt idx="6">
                  <c:v>#N/A</c:v>
                </c:pt>
                <c:pt idx="7">
                  <c:v>824</c:v>
                </c:pt>
                <c:pt idx="8">
                  <c:v>#N/A</c:v>
                </c:pt>
                <c:pt idx="9">
                  <c:v>#N/A</c:v>
                </c:pt>
                <c:pt idx="10">
                  <c:v>926</c:v>
                </c:pt>
                <c:pt idx="11">
                  <c:v>#N/A</c:v>
                </c:pt>
                <c:pt idx="12">
                  <c:v>#N/A</c:v>
                </c:pt>
                <c:pt idx="13">
                  <c:v>986</c:v>
                </c:pt>
                <c:pt idx="14">
                  <c:v>#N/A</c:v>
                </c:pt>
              </c:numCache>
            </c:numRef>
          </c:val>
          <c:smooth val="0"/>
          <c:extLst>
            <c:ext xmlns:c16="http://schemas.microsoft.com/office/drawing/2014/chart" uri="{C3380CC4-5D6E-409C-BE32-E72D297353CC}">
              <c16:uniqueId val="{00000008-6EC1-4CE9-BAF2-14BCA01F12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24820</c:v>
                </c:pt>
                <c:pt idx="5">
                  <c:v>24577</c:v>
                </c:pt>
                <c:pt idx="8">
                  <c:v>24185</c:v>
                </c:pt>
                <c:pt idx="11">
                  <c:v>23989</c:v>
                </c:pt>
                <c:pt idx="14">
                  <c:v>23893</c:v>
                </c:pt>
              </c:numCache>
            </c:numRef>
          </c:val>
          <c:extLst>
            <c:ext xmlns:c16="http://schemas.microsoft.com/office/drawing/2014/chart" uri="{C3380CC4-5D6E-409C-BE32-E72D297353CC}">
              <c16:uniqueId val="{00000000-EB14-41DD-8844-AD58C432D7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3712</c:v>
                </c:pt>
                <c:pt idx="5">
                  <c:v>2848</c:v>
                </c:pt>
                <c:pt idx="8">
                  <c:v>3115</c:v>
                </c:pt>
                <c:pt idx="11">
                  <c:v>3049</c:v>
                </c:pt>
                <c:pt idx="14">
                  <c:v>2955</c:v>
                </c:pt>
              </c:numCache>
            </c:numRef>
          </c:val>
          <c:extLst>
            <c:ext xmlns:c16="http://schemas.microsoft.com/office/drawing/2014/chart" uri="{C3380CC4-5D6E-409C-BE32-E72D297353CC}">
              <c16:uniqueId val="{00000001-EB14-41DD-8844-AD58C432D7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5776</c:v>
                </c:pt>
                <c:pt idx="5">
                  <c:v>6386</c:v>
                </c:pt>
                <c:pt idx="8">
                  <c:v>6467</c:v>
                </c:pt>
                <c:pt idx="11">
                  <c:v>6362</c:v>
                </c:pt>
                <c:pt idx="14">
                  <c:v>6248</c:v>
                </c:pt>
              </c:numCache>
            </c:numRef>
          </c:val>
          <c:extLst>
            <c:ext xmlns:c16="http://schemas.microsoft.com/office/drawing/2014/chart" uri="{C3380CC4-5D6E-409C-BE32-E72D297353CC}">
              <c16:uniqueId val="{00000002-EB14-41DD-8844-AD58C432D7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14-41DD-8844-AD58C432D7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14-41DD-8844-AD58C432D7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14-41DD-8844-AD58C432D7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3765</c:v>
                </c:pt>
                <c:pt idx="3">
                  <c:v>3571</c:v>
                </c:pt>
                <c:pt idx="6">
                  <c:v>3718</c:v>
                </c:pt>
                <c:pt idx="9">
                  <c:v>3660</c:v>
                </c:pt>
                <c:pt idx="12">
                  <c:v>3467</c:v>
                </c:pt>
              </c:numCache>
            </c:numRef>
          </c:val>
          <c:extLst>
            <c:ext xmlns:c16="http://schemas.microsoft.com/office/drawing/2014/chart" uri="{C3380CC4-5D6E-409C-BE32-E72D297353CC}">
              <c16:uniqueId val="{00000006-EB14-41DD-8844-AD58C432D7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118</c:v>
                </c:pt>
                <c:pt idx="3">
                  <c:v>77</c:v>
                </c:pt>
                <c:pt idx="6">
                  <c:v>55</c:v>
                </c:pt>
                <c:pt idx="9">
                  <c:v>581</c:v>
                </c:pt>
                <c:pt idx="12">
                  <c:v>1277</c:v>
                </c:pt>
              </c:numCache>
            </c:numRef>
          </c:val>
          <c:extLst>
            <c:ext xmlns:c16="http://schemas.microsoft.com/office/drawing/2014/chart" uri="{C3380CC4-5D6E-409C-BE32-E72D297353CC}">
              <c16:uniqueId val="{00000007-EB14-41DD-8844-AD58C432D7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16908</c:v>
                </c:pt>
                <c:pt idx="3">
                  <c:v>16444</c:v>
                </c:pt>
                <c:pt idx="6">
                  <c:v>16021</c:v>
                </c:pt>
                <c:pt idx="9">
                  <c:v>15438</c:v>
                </c:pt>
                <c:pt idx="12">
                  <c:v>14671</c:v>
                </c:pt>
              </c:numCache>
            </c:numRef>
          </c:val>
          <c:extLst>
            <c:ext xmlns:c16="http://schemas.microsoft.com/office/drawing/2014/chart" uri="{C3380CC4-5D6E-409C-BE32-E72D297353CC}">
              <c16:uniqueId val="{00000008-EB14-41DD-8844-AD58C432D7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378</c:v>
                </c:pt>
                <c:pt idx="3">
                  <c:v>306</c:v>
                </c:pt>
                <c:pt idx="6">
                  <c:v>277</c:v>
                </c:pt>
                <c:pt idx="9">
                  <c:v>194</c:v>
                </c:pt>
                <c:pt idx="12">
                  <c:v>139</c:v>
                </c:pt>
              </c:numCache>
            </c:numRef>
          </c:val>
          <c:extLst>
            <c:ext xmlns:c16="http://schemas.microsoft.com/office/drawing/2014/chart" uri="{C3380CC4-5D6E-409C-BE32-E72D297353CC}">
              <c16:uniqueId val="{00000009-EB14-41DD-8844-AD58C432D7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17026</c:v>
                </c:pt>
                <c:pt idx="3">
                  <c:v>17279</c:v>
                </c:pt>
                <c:pt idx="6">
                  <c:v>17003</c:v>
                </c:pt>
                <c:pt idx="9">
                  <c:v>16842</c:v>
                </c:pt>
                <c:pt idx="12">
                  <c:v>16442</c:v>
                </c:pt>
              </c:numCache>
            </c:numRef>
          </c:val>
          <c:extLst>
            <c:ext xmlns:c16="http://schemas.microsoft.com/office/drawing/2014/chart" uri="{C3380CC4-5D6E-409C-BE32-E72D297353CC}">
              <c16:uniqueId val="{0000000A-EB14-41DD-8844-AD58C432D7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3887</c:v>
                </c:pt>
                <c:pt idx="2">
                  <c:v>#N/A</c:v>
                </c:pt>
                <c:pt idx="3">
                  <c:v>#N/A</c:v>
                </c:pt>
                <c:pt idx="4">
                  <c:v>3867</c:v>
                </c:pt>
                <c:pt idx="5">
                  <c:v>#N/A</c:v>
                </c:pt>
                <c:pt idx="6">
                  <c:v>#N/A</c:v>
                </c:pt>
                <c:pt idx="7">
                  <c:v>3308</c:v>
                </c:pt>
                <c:pt idx="8">
                  <c:v>#N/A</c:v>
                </c:pt>
                <c:pt idx="9">
                  <c:v>#N/A</c:v>
                </c:pt>
                <c:pt idx="10">
                  <c:v>3315</c:v>
                </c:pt>
                <c:pt idx="11">
                  <c:v>#N/A</c:v>
                </c:pt>
                <c:pt idx="12">
                  <c:v>#N/A</c:v>
                </c:pt>
                <c:pt idx="13">
                  <c:v>2902</c:v>
                </c:pt>
                <c:pt idx="14">
                  <c:v>#N/A</c:v>
                </c:pt>
              </c:numCache>
            </c:numRef>
          </c:val>
          <c:smooth val="0"/>
          <c:extLst>
            <c:ext xmlns:c16="http://schemas.microsoft.com/office/drawing/2014/chart" uri="{C3380CC4-5D6E-409C-BE32-E72D297353CC}">
              <c16:uniqueId val="{0000000B-EB14-41DD-8844-AD58C432D7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2581</c:v>
                </c:pt>
                <c:pt idx="1">
                  <c:v>2507</c:v>
                </c:pt>
                <c:pt idx="2">
                  <c:v>2484</c:v>
                </c:pt>
              </c:numCache>
            </c:numRef>
          </c:val>
          <c:extLst>
            <c:ext xmlns:c16="http://schemas.microsoft.com/office/drawing/2014/chart" uri="{C3380CC4-5D6E-409C-BE32-E72D297353CC}">
              <c16:uniqueId val="{00000000-F17C-4AC2-93F2-D113D49382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167</c:v>
                </c:pt>
                <c:pt idx="1">
                  <c:v>117</c:v>
                </c:pt>
                <c:pt idx="2">
                  <c:v>57</c:v>
                </c:pt>
              </c:numCache>
            </c:numRef>
          </c:val>
          <c:extLst>
            <c:ext xmlns:c16="http://schemas.microsoft.com/office/drawing/2014/chart" uri="{C3380CC4-5D6E-409C-BE32-E72D297353CC}">
              <c16:uniqueId val="{00000001-F17C-4AC2-93F2-D113D49382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3059</c:v>
                </c:pt>
                <c:pt idx="1">
                  <c:v>2833</c:v>
                </c:pt>
                <c:pt idx="2">
                  <c:v>2704</c:v>
                </c:pt>
              </c:numCache>
            </c:numRef>
          </c:val>
          <c:extLst>
            <c:ext xmlns:c16="http://schemas.microsoft.com/office/drawing/2014/chart" uri="{C3380CC4-5D6E-409C-BE32-E72D297353CC}">
              <c16:uniqueId val="{00000002-F17C-4AC2-93F2-D113D49382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{684DDF15-76AC-498C-9348-9CC5A08A4C59}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57-4922-8602-5E2FD22C56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{9B014A4E-67D5-4DC8-AACA-1675750CE520}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57-4922-8602-5E2FD22C56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{A77805C1-F6DB-4312-A7B2-EC19E8D1D5CC}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57-4922-8602-5E2FD22C56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{4409C5E9-DB50-483F-A508-CBDB7B0D947F}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57-4922-8602-5E2FD22C56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{BCCF1C9E-A37D-4E62-A6A9-80B0D32E169F}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57-4922-8602-5E2FD22C56D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{76EBE40B-8FD2-47AD-9947-2027FEB22733}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57-4922-8602-5E2FD22C56D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{043856C6-AB5D-4EE2-B5B2-BD895EEFA54F}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57-4922-8602-5E2FD22C56D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{0ACC5105-5779-431A-8B4B-112338BC00C3}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57-4922-8602-5E2FD22C56D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{26F7E37C-FB0A-42C6-96B0-B51A04331491}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57-4922-8602-5E2FD22C56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64.3</c:v>
                </c:pt>
                <c:pt idx="24">
                  <c:v>65.8</c:v>
                </c:pt>
                <c:pt idx="32">
                  <c:v>67.599999999999994</c:v>
                </c:pt>
              </c:numCache>
            </c:numRef>
          </c:xVal>
          <c:yVal>
            <c:numRef>
              <c:f>公会計指標分析・財政指標組合せ分析表!$BP$51:$DC$51</c:f>
              <c:numCache>
                <c:formatCode>#,##0.0;"▲ "#,##0.0</c:formatCode>
                <c:ptCount val="40"/>
                <c:pt idx="16">
                  <c:v>33.4</c:v>
                </c:pt>
                <c:pt idx="24">
                  <c:v>33.1</c:v>
                </c:pt>
                <c:pt idx="32">
                  <c:v>28.6</c:v>
                </c:pt>
              </c:numCache>
            </c:numRef>
          </c:yVal>
          <c:smooth val="0"/>
          <c:extLst>
            <c:ext xmlns:c16="http://schemas.microsoft.com/office/drawing/2014/chart" uri="{C3380CC4-5D6E-409C-BE32-E72D297353CC}">
              <c16:uniqueId val="{00000009-C157-4922-8602-5E2FD22C56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{D1EE8669-78EF-43CA-A5C6-8666BB917929}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57-4922-8602-5E2FD22C56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{A5604A34-EE9C-4AAD-8EF7-CD9990E98BB7}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57-4922-8602-5E2FD22C56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{0CF27FBB-3E2E-4BA5-BDC9-646D751BCE50}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57-4922-8602-5E2FD22C56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{1CC20914-571C-4B94-A01D-24989FE31D2E}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57-4922-8602-5E2FD22C56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{97116215-569B-4D1E-9381-16A60C13D26E}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57-4922-8602-5E2FD22C56D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{37A3C069-35C0-4D57-B6D3-2DAF73BA3179}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57-4922-8602-5E2FD22C56D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{C1811785-E8BF-4625-9B50-119FA92E2B68}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57-4922-8602-5E2FD22C56D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{DC86A9A9-C1A4-4D3B-BEE0-B158DF3D8A35}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57-4922-8602-5E2FD22C56D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{E1FDEC60-C4CF-48EE-8A03-5BF94BCACB01}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57-4922-8602-5E2FD22C56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C157-4922-8602-5E2FD22C56D0}"/>
            </c:ext>
          </c:extLst>
        </c:ser>
        <c:dLbls>
          <c:showLegendKey val="0"/>
          <c:showVal val="1"/>
          <c:showCatName val="0"/>
          <c:showSerName val="0"/>
          <c:showPercent val="0"/>
          <c:showBubbleSize val="0"/>
        </c:dLbls>
        <c:axId val="46179840"/>
        <c:axId val="46181760"/>
      </c:scatterChart>
      <c:valAx>
        <c:axId val="4617984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800000000000004"/>
          <c:min val="2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307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{A6E2B1E8-D064-4530-8D67-1730A699C15D}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97-48FF-8AA7-0E9981A156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{5F4B6BCF-5F37-494F-9F1C-7F6409659324}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97-48FF-8AA7-0E9981A156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{19525E5B-9F3F-4EFD-9E15-E0D8AF1BEC96}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97-48FF-8AA7-0E9981A156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{1CDA1B4E-F603-4597-A7F4-9E44B56F98F3}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97-48FF-8AA7-0E9981A156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{0529BED3-098D-40A5-9C92-C36194370355}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97-48FF-8AA7-0E9981A15625}"/>
                </c:ext>
              </c:extLst>
            </c:dLbl>
            <c:dLbl>
              <c:idx val="8"/>
              <c:layout>
                <c:manualLayout>
                  <c:x val="-1.823562808425002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{AB271187-902A-4A30-BD75-59D6C6310FB0}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97-48FF-8AA7-0E9981A1562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{406C1CB6-A7DB-46FF-B2CD-F122EE331F3F}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97-48FF-8AA7-0E9981A1562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{69920EF7-BF4B-44C7-8FA2-05EB44912D60}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97-48FF-8AA7-0E9981A1562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{1361AC2D-CBE8-4859-9236-1C66EE0C972D}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97-48FF-8AA7-0E9981A156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7.9</c:v>
                </c:pt>
                <c:pt idx="16">
                  <c:v>8</c:v>
                </c:pt>
                <c:pt idx="24">
                  <c:v>8.6</c:v>
                </c:pt>
                <c:pt idx="32">
                  <c:v>9</c:v>
                </c:pt>
              </c:numCache>
            </c:numRef>
          </c:xVal>
          <c:yVal>
            <c:numRef>
              <c:f>公会計指標分析・財政指標組合せ分析表!$BP$73:$DC$73</c:f>
              <c:numCache>
                <c:formatCode>#,##0.0;"▲ "#,##0.0</c:formatCode>
                <c:ptCount val="40"/>
                <c:pt idx="0">
                  <c:v>38.700000000000003</c:v>
                </c:pt>
                <c:pt idx="8">
                  <c:v>38.5</c:v>
                </c:pt>
                <c:pt idx="16">
                  <c:v>33.4</c:v>
                </c:pt>
                <c:pt idx="24">
                  <c:v>33.1</c:v>
                </c:pt>
                <c:pt idx="32">
                  <c:v>28.6</c:v>
                </c:pt>
              </c:numCache>
            </c:numRef>
          </c:yVal>
          <c:smooth val="0"/>
          <c:extLst>
            <c:ext xmlns:c16="http://schemas.microsoft.com/office/drawing/2014/chart" uri="{C3380CC4-5D6E-409C-BE32-E72D297353CC}">
              <c16:uniqueId val="{00000009-5897-48FF-8AA7-0E9981A156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{17F9D6F1-D1CA-4249-8CB7-409BB4F52C02}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97-48FF-8AA7-0E9981A156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{36F3DF30-F152-4513-B64B-7555C2C062FB}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97-48FF-8AA7-0E9981A156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{C715C0F0-B6B8-4B09-9C83-E1FF7B31741D}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97-48FF-8AA7-0E9981A156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{359EECBF-39B3-40ED-8602-75D4E26AD764}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97-48FF-8AA7-0E9981A156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{895A23DD-1AF3-449B-A75C-0C57A18BA256}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97-48FF-8AA7-0E9981A1562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{14E833D3-3CEB-4FF3-980C-2614782678E5}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97-48FF-8AA7-0E9981A1562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{EFE43D44-CC25-49D9-B1B8-1BEB55028EE7}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97-48FF-8AA7-0E9981A1562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{1342483A-79A9-468F-A825-C7CB83C006AD}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97-48FF-8AA7-0E9981A1562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{69BFCC28-D710-4596-8C7A-0B6EC29AB3E0}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97-48FF-8AA7-0E9981A156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5897-48FF-8AA7-0E9981A15625}"/>
            </c:ext>
          </c:extLst>
        </c:ser>
        <c:dLbls>
          <c:showLegendKey val="0"/>
          <c:showVal val="1"/>
          <c:showCatName val="0"/>
          <c:showSerName val="0"/>
          <c:showPercent val="0"/>
          <c:showBubbleSize val="0"/>
        </c:dLbls>
        <c:axId val="84219776"/>
        <c:axId val="84234240"/>
      </c:scatterChart>
      <c:valAx>
        <c:axId val="8421977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普通会計の元利償還金については、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年度に借り入れを行った市債の据置期間が終了し、本格的な元金償還が始まったことから</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年度以降増加しているが、公営企業債の元利償還額は減少傾向である。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長野広域連合が発行した起債に対する負担金（準元利償還金）の増や、インター周辺開発に伴う道路整備、学校給食センターの建設、老朽化した公共施設の長寿命化などの大型事業が予定されており、市債借入額の増に伴う元利償還金の増などにより、実質公債費比率の分子については９～</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億程度を推移する見込みである。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満期一括償還地方債なし</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分子は、長野広域連合への負担金が増となっているが、一般会計地方債残高および公営企業債元金の減に伴う公営企業債等繰入見込額が減少したため、前年度と比較すると分子は減少した。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営企業債繰入見込額は減少傾向であるが、インター周辺開発に伴う道路整備や老朽化した公共施設の長寿命化に伴う一般会計地方債現在高の増加や、学校給食センター建設に伴う一般会計地方債現在高増加及び充当可能基金の減少などにより、将来負担比率の分子は上昇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長野県須坂市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年度は、寄附金の増に伴い信州須坂ふるさと応援基金が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百万円増したものの、減債基金で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学校給食センター建設等の大型事業に活用するため減少を見込んでいる。他の基金については、現在の残高以上に積み増すことは難しいがなるべく現状の基金残高を維持できるよう財政運営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文化振興資金積立基金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文化振興のため、運用益を事業費に充てる（果実運用）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福祉充実のため、運用益を事業費に充てる（果実運用）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信州須坂ふるさと応援基金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ふるさと寄附金を積み立てて、次年度に寄附目的に応じて事業費に充てる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公共施設等整備基金は長野広域連合のごみ処理施設建設に伴う負担金や公共施設の整備に対し基金を繰り入れたことにより、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退職者数の増に伴い、退職手当基金を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ふるさと応援寄附金の好調に伴い信州須坂ふるさと応援基金へ積立を行い、残高が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公共施設等整備基金は学校給食センター建設等の大型事業に活用するため、減少を見込んでいる。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退職手当基金は退職者の見込みを踏まえ、退職者の多い年に繰り入れることを予定している。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引き続き徹底した経費削減のため知恵をしぼって行政運営を行ったものの、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年度は前年度と比較して公債費が約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百万円増になったことなどにより、一般財源の不足額を繰り入れたため、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8289797</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老朽化による維持補修費や扶助費等の増が見込まれ、基金を繰り入れなければならない状況が続くと見込んでいるが、災害や大雪等不足の事態にも対応できるよう、前年度を大幅に下回らない程度に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地方債の償還計画を踏まえ、償還額の多い年度に取り崩す予定。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50,849
50,232
149.67
21,932,980
21,105,475
619,840
12,002,427
16,442,367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し、計画に基づき施設の維持管理を進めているほか、老朽化している施設については、長寿命化の改修を予定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136102</xdr:rowOff>
    </xdr:from>
    <xdr:to>
      <xdr:col>23</xdr:col>
      <xdr:colOff>136525</xdr:colOff>
      <xdr:row>29</xdr:row>
      <xdr:rowOff>66252</xdr:rowOff>
    </xdr:to>
    <xdr:sp macro="" textlink="">
      <xdr:nvSpPr>
        <xdr:cNvPr id="79" name="楕円 78"/>
        <xdr:cNvSpPr/>
      </xdr:nvSpPr>
      <xdr:spPr>
        <a:xfrm>
          <a:off x="47117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158979</xdr:rowOff>
    </xdr:from>
    <xdr:ext cx="405111" cy="259045"/>
    <xdr:sp macro="" textlink="">
      <xdr:nvSpPr>
        <xdr:cNvPr id="80" name="有形固定資産減価償却率該当値テキスト"/>
        <xdr:cNvSpPr txBox="1"/>
      </xdr:nvSpPr>
      <xdr:spPr>
        <a:xfrm>
          <a:off x="4813300" y="555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29422</xdr:rowOff>
    </xdr:from>
    <xdr:to>
      <xdr:col>19</xdr:col>
      <xdr:colOff>187325</xdr:colOff>
      <xdr:row>29</xdr:row>
      <xdr:rowOff>131022</xdr:rowOff>
    </xdr:to>
    <xdr:sp macro="" textlink="">
      <xdr:nvSpPr>
        <xdr:cNvPr id="81" name="楕円 80"/>
        <xdr:cNvSpPr/>
      </xdr:nvSpPr>
      <xdr:spPr>
        <a:xfrm>
          <a:off x="4000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15452</xdr:rowOff>
    </xdr:from>
    <xdr:to>
      <xdr:col>23</xdr:col>
      <xdr:colOff>85725</xdr:colOff>
      <xdr:row>29</xdr:row>
      <xdr:rowOff>80222</xdr:rowOff>
    </xdr:to>
    <xdr:cxnSp macro="">
      <xdr:nvCxnSpPr>
        <xdr:cNvPr id="82" name="直線コネクタ 81"/>
        <xdr:cNvCxnSpPr/>
      </xdr:nvCxnSpPr>
      <xdr:spPr>
        <a:xfrm flipV="1">
          <a:off x="4051300" y="575902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83" name="楕円 82"/>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134197</xdr:rowOff>
    </xdr:to>
    <xdr:cxnSp macro="">
      <xdr:nvCxnSpPr>
        <xdr:cNvPr id="84" name="直線コネクタ 83"/>
        <xdr:cNvCxnSpPr/>
      </xdr:nvCxnSpPr>
      <xdr:spPr>
        <a:xfrm flipV="1">
          <a:off x="3289300" y="582379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6"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147549</xdr:rowOff>
    </xdr:from>
    <xdr:ext cx="405111" cy="259045"/>
    <xdr:sp macro="" textlink="">
      <xdr:nvSpPr>
        <xdr:cNvPr id="88" name="n_1mainValue有形固定資産減価償却率"/>
        <xdr:cNvSpPr txBox="1"/>
      </xdr:nvSpPr>
      <xdr:spPr>
        <a:xfrm>
          <a:off x="38360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89" name="n_2mainValue有形固定資産減価償却率"/>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年度は一般会計等の地方債残高が前年度と比較して約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億円減少したことなどから</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今後、施設の長寿命化等により将来負担額は増加する見込みであるが、経常経費の削減に努め、債務償還比率が大幅に上昇しないよう取り組んでいく。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31" name="楕円 130"/>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469744" cy="259045"/>
    <xdr:sp macro="" textlink="">
      <xdr:nvSpPr>
        <xdr:cNvPr id="132" name="債務償還比率該当値テキスト"/>
        <xdr:cNvSpPr txBox="1"/>
      </xdr:nvSpPr>
      <xdr:spPr>
        <a:xfrm>
          <a:off x="14846300"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89874</xdr:rowOff>
    </xdr:from>
    <xdr:to>
      <xdr:col>72</xdr:col>
      <xdr:colOff>123825</xdr:colOff>
      <xdr:row>30</xdr:row>
      <xdr:rowOff>20024</xdr:rowOff>
    </xdr:to>
    <xdr:sp macro="" textlink="">
      <xdr:nvSpPr>
        <xdr:cNvPr id="133" name="楕円 132"/>
        <xdr:cNvSpPr/>
      </xdr:nvSpPr>
      <xdr:spPr>
        <a:xfrm>
          <a:off x="14033500" y="583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140674</xdr:rowOff>
    </xdr:from>
    <xdr:to>
      <xdr:col>76</xdr:col>
      <xdr:colOff>22225</xdr:colOff>
      <xdr:row>30</xdr:row>
      <xdr:rowOff>9525</xdr:rowOff>
    </xdr:to>
    <xdr:cxnSp macro="">
      <xdr:nvCxnSpPr>
        <xdr:cNvPr id="134" name="直線コネクタ 133"/>
        <xdr:cNvCxnSpPr/>
      </xdr:nvCxnSpPr>
      <xdr:spPr>
        <a:xfrm>
          <a:off x="14084300" y="5884249"/>
          <a:ext cx="7112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5"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36551</xdr:rowOff>
    </xdr:from>
    <xdr:ext cx="469744" cy="259045"/>
    <xdr:sp macro="" textlink="">
      <xdr:nvSpPr>
        <xdr:cNvPr id="136" name="n_1mainValue債務償還比率"/>
        <xdr:cNvSpPr txBox="1"/>
      </xdr:nvSpPr>
      <xdr:spPr>
        <a:xfrm>
          <a:off x="13836727" y="560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50,849
50,232
149.67
21,932,980
21,105,475
619,840
12,002,427
16,442,367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1" name="楕円 70"/>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101617</xdr:rowOff>
    </xdr:from>
    <xdr:ext cx="405111" cy="259045"/>
    <xdr:sp macro="" textlink="">
      <xdr:nvSpPr>
        <xdr:cNvPr id="72" name="【道路】&#10;有形固定資産減価償却率該当値テキスト"/>
        <xdr:cNvSpPr txBox="1"/>
      </xdr:nvSpPr>
      <xdr:spPr>
        <a:xfrm>
          <a:off x="4673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3" name="楕円 72"/>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165735</xdr:rowOff>
    </xdr:to>
    <xdr:cxnSp macro="">
      <xdr:nvCxnSpPr>
        <xdr:cNvPr id="74" name="直線コネクタ 73"/>
        <xdr:cNvCxnSpPr/>
      </xdr:nvCxnSpPr>
      <xdr:spPr>
        <a:xfrm flipV="1">
          <a:off x="3797300" y="63017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5" name="楕円 74"/>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28575</xdr:rowOff>
    </xdr:to>
    <xdr:cxnSp macro="">
      <xdr:nvCxnSpPr>
        <xdr:cNvPr id="76" name="直線コネクタ 75"/>
        <xdr:cNvCxnSpPr/>
      </xdr:nvCxnSpPr>
      <xdr:spPr>
        <a:xfrm flipV="1">
          <a:off x="2908300" y="6337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0" name="n_1mainValue【道路】&#10;有形固定資産減価償却率"/>
        <xdr:cNvSpPr txBox="1"/>
      </xdr:nvSpPr>
      <xdr:spPr>
        <a:xfrm>
          <a:off x="3582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1" name="n_2mainValue【道路】&#10;有形固定資産減価償却率"/>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162756</xdr:rowOff>
    </xdr:from>
    <xdr:to>
      <xdr:col>55</xdr:col>
      <xdr:colOff>50800</xdr:colOff>
      <xdr:row>39</xdr:row>
      <xdr:rowOff>92906</xdr:rowOff>
    </xdr:to>
    <xdr:sp macro="" textlink="">
      <xdr:nvSpPr>
        <xdr:cNvPr id="122" name="楕円 121"/>
        <xdr:cNvSpPr/>
      </xdr:nvSpPr>
      <xdr:spPr>
        <a:xfrm>
          <a:off x="10426700" y="66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141183</xdr:rowOff>
    </xdr:from>
    <xdr:ext cx="534377" cy="259045"/>
    <xdr:sp macro="" textlink="">
      <xdr:nvSpPr>
        <xdr:cNvPr id="123" name="【道路】&#10;一人当たり延長該当値テキスト"/>
        <xdr:cNvSpPr txBox="1"/>
      </xdr:nvSpPr>
      <xdr:spPr>
        <a:xfrm>
          <a:off x="10515600" y="6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165891</xdr:rowOff>
    </xdr:from>
    <xdr:to>
      <xdr:col>50</xdr:col>
      <xdr:colOff>165100</xdr:colOff>
      <xdr:row>39</xdr:row>
      <xdr:rowOff>96041</xdr:rowOff>
    </xdr:to>
    <xdr:sp macro="" textlink="">
      <xdr:nvSpPr>
        <xdr:cNvPr id="124" name="楕円 123"/>
        <xdr:cNvSpPr/>
      </xdr:nvSpPr>
      <xdr:spPr>
        <a:xfrm>
          <a:off x="9588500" y="668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42106</xdr:rowOff>
    </xdr:from>
    <xdr:to>
      <xdr:col>55</xdr:col>
      <xdr:colOff>0</xdr:colOff>
      <xdr:row>39</xdr:row>
      <xdr:rowOff>45241</xdr:rowOff>
    </xdr:to>
    <xdr:cxnSp macro="">
      <xdr:nvCxnSpPr>
        <xdr:cNvPr id="125" name="直線コネクタ 124"/>
        <xdr:cNvCxnSpPr/>
      </xdr:nvCxnSpPr>
      <xdr:spPr>
        <a:xfrm flipV="1">
          <a:off x="9639300" y="6728656"/>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58</xdr:rowOff>
    </xdr:from>
    <xdr:to>
      <xdr:col>46</xdr:col>
      <xdr:colOff>38100</xdr:colOff>
      <xdr:row>39</xdr:row>
      <xdr:rowOff>101658</xdr:rowOff>
    </xdr:to>
    <xdr:sp macro="" textlink="">
      <xdr:nvSpPr>
        <xdr:cNvPr id="126" name="楕円 125"/>
        <xdr:cNvSpPr/>
      </xdr:nvSpPr>
      <xdr:spPr>
        <a:xfrm>
          <a:off x="8699500" y="66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45241</xdr:rowOff>
    </xdr:from>
    <xdr:to>
      <xdr:col>50</xdr:col>
      <xdr:colOff>114300</xdr:colOff>
      <xdr:row>39</xdr:row>
      <xdr:rowOff>50858</xdr:rowOff>
    </xdr:to>
    <xdr:cxnSp macro="">
      <xdr:nvCxnSpPr>
        <xdr:cNvPr id="127" name="直線コネクタ 126"/>
        <xdr:cNvCxnSpPr/>
      </xdr:nvCxnSpPr>
      <xdr:spPr>
        <a:xfrm flipV="1">
          <a:off x="8750300" y="6731791"/>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87168</xdr:rowOff>
    </xdr:from>
    <xdr:ext cx="534377" cy="259045"/>
    <xdr:sp macro="" textlink="">
      <xdr:nvSpPr>
        <xdr:cNvPr id="131" name="n_1mainValue【道路】&#10;一人当たり延長"/>
        <xdr:cNvSpPr txBox="1"/>
      </xdr:nvSpPr>
      <xdr:spPr>
        <a:xfrm>
          <a:off x="9359411" y="67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92785</xdr:rowOff>
    </xdr:from>
    <xdr:ext cx="534377" cy="259045"/>
    <xdr:sp macro="" textlink="">
      <xdr:nvSpPr>
        <xdr:cNvPr id="132" name="n_2mainValue【道路】&#10;一人当たり延長"/>
        <xdr:cNvSpPr txBox="1"/>
      </xdr:nvSpPr>
      <xdr:spPr>
        <a:xfrm>
          <a:off x="8483111" y="67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73" name="楕円 172"/>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166024</xdr:rowOff>
    </xdr:from>
    <xdr:ext cx="405111" cy="259045"/>
    <xdr:sp macro="" textlink="">
      <xdr:nvSpPr>
        <xdr:cNvPr id="174" name="【橋りょう・トンネル】&#10;有形固定資産減価償却率該当値テキスト"/>
        <xdr:cNvSpPr txBox="1"/>
      </xdr:nvSpPr>
      <xdr:spPr>
        <a:xfrm>
          <a:off x="4673600"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75" name="楕円 174"/>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93073</xdr:rowOff>
    </xdr:to>
    <xdr:cxnSp macro="">
      <xdr:nvCxnSpPr>
        <xdr:cNvPr id="176" name="直線コネクタ 175"/>
        <xdr:cNvCxnSpPr/>
      </xdr:nvCxnSpPr>
      <xdr:spPr>
        <a:xfrm flipV="1">
          <a:off x="3797300" y="101824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77" name="楕円 176"/>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93073</xdr:rowOff>
    </xdr:to>
    <xdr:cxnSp macro="">
      <xdr:nvCxnSpPr>
        <xdr:cNvPr id="178" name="直線コネクタ 177"/>
        <xdr:cNvCxnSpPr/>
      </xdr:nvCxnSpPr>
      <xdr:spPr>
        <a:xfrm>
          <a:off x="2908300" y="1020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82" name="n_1mainValue【橋りょう・トンネル】&#10;有形固定資産減価償却率"/>
        <xdr:cNvSpPr txBox="1"/>
      </xdr:nvSpPr>
      <xdr:spPr>
        <a:xfrm>
          <a:off x="3582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83" name="n_2mainValue【橋りょう・トンネル】&#10;有形固定資産減価償却率"/>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133009</xdr:rowOff>
    </xdr:from>
    <xdr:to>
      <xdr:col>55</xdr:col>
      <xdr:colOff>50800</xdr:colOff>
      <xdr:row>64</xdr:row>
      <xdr:rowOff>63159</xdr:rowOff>
    </xdr:to>
    <xdr:sp macro="" textlink="">
      <xdr:nvSpPr>
        <xdr:cNvPr id="222" name="楕円 221"/>
        <xdr:cNvSpPr/>
      </xdr:nvSpPr>
      <xdr:spPr>
        <a:xfrm>
          <a:off x="10426700" y="109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49432</xdr:rowOff>
    </xdr:from>
    <xdr:ext cx="599010" cy="259045"/>
    <xdr:sp macro="" textlink="">
      <xdr:nvSpPr>
        <xdr:cNvPr id="223" name="【橋りょう・トンネル】&#10;一人当たり有形固定資産（償却資産）額該当値テキスト"/>
        <xdr:cNvSpPr txBox="1"/>
      </xdr:nvSpPr>
      <xdr:spPr>
        <a:xfrm>
          <a:off x="10515600" y="108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133363</xdr:rowOff>
    </xdr:from>
    <xdr:to>
      <xdr:col>50</xdr:col>
      <xdr:colOff>165100</xdr:colOff>
      <xdr:row>64</xdr:row>
      <xdr:rowOff>63513</xdr:rowOff>
    </xdr:to>
    <xdr:sp macro="" textlink="">
      <xdr:nvSpPr>
        <xdr:cNvPr id="224" name="楕円 223"/>
        <xdr:cNvSpPr/>
      </xdr:nvSpPr>
      <xdr:spPr>
        <a:xfrm>
          <a:off x="9588500" y="109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12359</xdr:rowOff>
    </xdr:from>
    <xdr:to>
      <xdr:col>55</xdr:col>
      <xdr:colOff>0</xdr:colOff>
      <xdr:row>64</xdr:row>
      <xdr:rowOff>12713</xdr:rowOff>
    </xdr:to>
    <xdr:cxnSp macro="">
      <xdr:nvCxnSpPr>
        <xdr:cNvPr id="225" name="直線コネクタ 224"/>
        <xdr:cNvCxnSpPr/>
      </xdr:nvCxnSpPr>
      <xdr:spPr>
        <a:xfrm flipV="1">
          <a:off x="9639300" y="10985159"/>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135514</xdr:rowOff>
    </xdr:from>
    <xdr:to>
      <xdr:col>46</xdr:col>
      <xdr:colOff>38100</xdr:colOff>
      <xdr:row>64</xdr:row>
      <xdr:rowOff>65664</xdr:rowOff>
    </xdr:to>
    <xdr:sp macro="" textlink="">
      <xdr:nvSpPr>
        <xdr:cNvPr id="226" name="楕円 225"/>
        <xdr:cNvSpPr/>
      </xdr:nvSpPr>
      <xdr:spPr>
        <a:xfrm>
          <a:off x="8699500" y="109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12713</xdr:rowOff>
    </xdr:from>
    <xdr:to>
      <xdr:col>50</xdr:col>
      <xdr:colOff>114300</xdr:colOff>
      <xdr:row>64</xdr:row>
      <xdr:rowOff>14864</xdr:rowOff>
    </xdr:to>
    <xdr:cxnSp macro="">
      <xdr:nvCxnSpPr>
        <xdr:cNvPr id="227" name="直線コネクタ 226"/>
        <xdr:cNvCxnSpPr/>
      </xdr:nvCxnSpPr>
      <xdr:spPr>
        <a:xfrm flipV="1">
          <a:off x="8750300" y="10985513"/>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54640</xdr:rowOff>
    </xdr:from>
    <xdr:ext cx="599010" cy="259045"/>
    <xdr:sp macro="" textlink="">
      <xdr:nvSpPr>
        <xdr:cNvPr id="231" name="n_1mainValue【橋りょう・トンネル】&#10;一人当たり有形固定資産（償却資産）額"/>
        <xdr:cNvSpPr txBox="1"/>
      </xdr:nvSpPr>
      <xdr:spPr>
        <a:xfrm>
          <a:off x="9327095" y="1102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56791</xdr:rowOff>
    </xdr:from>
    <xdr:ext cx="599010" cy="259045"/>
    <xdr:sp macro="" textlink="">
      <xdr:nvSpPr>
        <xdr:cNvPr id="232" name="n_2mainValue【橋りょう・トンネル】&#10;一人当たり有形固定資産（償却資産）額"/>
        <xdr:cNvSpPr txBox="1"/>
      </xdr:nvSpPr>
      <xdr:spPr>
        <a:xfrm>
          <a:off x="8450795" y="1102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60"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270" name="楕円 269"/>
        <xdr:cNvSpPr/>
      </xdr:nvSpPr>
      <xdr:spPr>
        <a:xfrm>
          <a:off x="4584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82314</xdr:rowOff>
    </xdr:from>
    <xdr:ext cx="405111" cy="259045"/>
    <xdr:sp macro="" textlink="">
      <xdr:nvSpPr>
        <xdr:cNvPr id="271" name="【公営住宅】&#10;有形固定資産減価償却率該当値テキスト"/>
        <xdr:cNvSpPr txBox="1"/>
      </xdr:nvSpPr>
      <xdr:spPr>
        <a:xfrm>
          <a:off x="4673600"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272" name="楕円 271"/>
        <xdr:cNvSpPr/>
      </xdr:nvSpPr>
      <xdr:spPr>
        <a:xfrm>
          <a:off x="3746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154687</xdr:rowOff>
    </xdr:from>
    <xdr:to>
      <xdr:col>24</xdr:col>
      <xdr:colOff>63500</xdr:colOff>
      <xdr:row>84</xdr:row>
      <xdr:rowOff>22098</xdr:rowOff>
    </xdr:to>
    <xdr:cxnSp macro="">
      <xdr:nvCxnSpPr>
        <xdr:cNvPr id="273" name="直線コネクタ 272"/>
        <xdr:cNvCxnSpPr/>
      </xdr:nvCxnSpPr>
      <xdr:spPr>
        <a:xfrm flipV="1">
          <a:off x="3797300" y="1438503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74" name="楕円 273"/>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22098</xdr:rowOff>
    </xdr:from>
    <xdr:to>
      <xdr:col>19</xdr:col>
      <xdr:colOff>177800</xdr:colOff>
      <xdr:row>84</xdr:row>
      <xdr:rowOff>60961</xdr:rowOff>
    </xdr:to>
    <xdr:cxnSp macro="">
      <xdr:nvCxnSpPr>
        <xdr:cNvPr id="275" name="直線コネクタ 274"/>
        <xdr:cNvCxnSpPr/>
      </xdr:nvCxnSpPr>
      <xdr:spPr>
        <a:xfrm flipV="1">
          <a:off x="2908300" y="1442389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6"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7"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64025</xdr:rowOff>
    </xdr:from>
    <xdr:ext cx="405111" cy="259045"/>
    <xdr:sp macro="" textlink="">
      <xdr:nvSpPr>
        <xdr:cNvPr id="279" name="n_1mainValue【公営住宅】&#10;有形固定資産減価償却率"/>
        <xdr:cNvSpPr txBox="1"/>
      </xdr:nvSpPr>
      <xdr:spPr>
        <a:xfrm>
          <a:off x="35820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80" name="n_2mainValue【公営住宅】&#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112268</xdr:rowOff>
    </xdr:from>
    <xdr:to>
      <xdr:col>55</xdr:col>
      <xdr:colOff>50800</xdr:colOff>
      <xdr:row>84</xdr:row>
      <xdr:rowOff>42418</xdr:rowOff>
    </xdr:to>
    <xdr:sp macro="" textlink="">
      <xdr:nvSpPr>
        <xdr:cNvPr id="319" name="楕円 318"/>
        <xdr:cNvSpPr/>
      </xdr:nvSpPr>
      <xdr:spPr>
        <a:xfrm>
          <a:off x="10426700" y="143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90695</xdr:rowOff>
    </xdr:from>
    <xdr:ext cx="469744" cy="259045"/>
    <xdr:sp macro="" textlink="">
      <xdr:nvSpPr>
        <xdr:cNvPr id="320" name="【公営住宅】&#10;一人当たり面積該当値テキスト"/>
        <xdr:cNvSpPr txBox="1"/>
      </xdr:nvSpPr>
      <xdr:spPr>
        <a:xfrm>
          <a:off x="10515600" y="1432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21" name="楕円 320"/>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163068</xdr:rowOff>
    </xdr:from>
    <xdr:to>
      <xdr:col>55</xdr:col>
      <xdr:colOff>0</xdr:colOff>
      <xdr:row>83</xdr:row>
      <xdr:rowOff>163830</xdr:rowOff>
    </xdr:to>
    <xdr:cxnSp macro="">
      <xdr:nvCxnSpPr>
        <xdr:cNvPr id="322" name="直線コネクタ 321"/>
        <xdr:cNvCxnSpPr/>
      </xdr:nvCxnSpPr>
      <xdr:spPr>
        <a:xfrm flipV="1">
          <a:off x="9639300" y="143934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115315</xdr:rowOff>
    </xdr:from>
    <xdr:to>
      <xdr:col>46</xdr:col>
      <xdr:colOff>38100</xdr:colOff>
      <xdr:row>84</xdr:row>
      <xdr:rowOff>45465</xdr:rowOff>
    </xdr:to>
    <xdr:sp macro="" textlink="">
      <xdr:nvSpPr>
        <xdr:cNvPr id="323" name="楕円 322"/>
        <xdr:cNvSpPr/>
      </xdr:nvSpPr>
      <xdr:spPr>
        <a:xfrm>
          <a:off x="8699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166115</xdr:rowOff>
    </xdr:to>
    <xdr:cxnSp macro="">
      <xdr:nvCxnSpPr>
        <xdr:cNvPr id="324" name="直線コネクタ 323"/>
        <xdr:cNvCxnSpPr/>
      </xdr:nvCxnSpPr>
      <xdr:spPr>
        <a:xfrm flipV="1">
          <a:off x="8750300" y="143941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34307</xdr:rowOff>
    </xdr:from>
    <xdr:ext cx="469744" cy="259045"/>
    <xdr:sp macro="" textlink="">
      <xdr:nvSpPr>
        <xdr:cNvPr id="328" name="n_1mainValue【公営住宅】&#10;一人当たり面積"/>
        <xdr:cNvSpPr txBox="1"/>
      </xdr:nvSpPr>
      <xdr:spPr>
        <a:xfrm>
          <a:off x="9391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36592</xdr:rowOff>
    </xdr:from>
    <xdr:ext cx="469744" cy="259045"/>
    <xdr:sp macro="" textlink="">
      <xdr:nvSpPr>
        <xdr:cNvPr id="329" name="n_2mainValue【公営住宅】&#10;一人当たり面積"/>
        <xdr:cNvSpPr txBox="1"/>
      </xdr:nvSpPr>
      <xdr:spPr>
        <a:xfrm>
          <a:off x="85154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75"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385" name="楕円 384"/>
        <xdr:cNvSpPr/>
      </xdr:nvSpPr>
      <xdr:spPr>
        <a:xfrm>
          <a:off x="16268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89552</xdr:rowOff>
    </xdr:from>
    <xdr:ext cx="405111" cy="259045"/>
    <xdr:sp macro="" textlink="">
      <xdr:nvSpPr>
        <xdr:cNvPr id="386" name="【認定こども園・幼稚園・保育所】&#10;有形固定資産減価償却率該当値テキスト"/>
        <xdr:cNvSpPr txBox="1"/>
      </xdr:nvSpPr>
      <xdr:spPr>
        <a:xfrm>
          <a:off x="16357600"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xdr:rowOff>
    </xdr:from>
    <xdr:to>
      <xdr:col>81</xdr:col>
      <xdr:colOff>101600</xdr:colOff>
      <xdr:row>41</xdr:row>
      <xdr:rowOff>117475</xdr:rowOff>
    </xdr:to>
    <xdr:sp macro="" textlink="">
      <xdr:nvSpPr>
        <xdr:cNvPr id="387" name="楕円 386"/>
        <xdr:cNvSpPr/>
      </xdr:nvSpPr>
      <xdr:spPr>
        <a:xfrm>
          <a:off x="1543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161925</xdr:rowOff>
    </xdr:from>
    <xdr:to>
      <xdr:col>85</xdr:col>
      <xdr:colOff>127000</xdr:colOff>
      <xdr:row>41</xdr:row>
      <xdr:rowOff>66675</xdr:rowOff>
    </xdr:to>
    <xdr:cxnSp macro="">
      <xdr:nvCxnSpPr>
        <xdr:cNvPr id="388" name="直線コネクタ 387"/>
        <xdr:cNvCxnSpPr/>
      </xdr:nvCxnSpPr>
      <xdr:spPr>
        <a:xfrm flipV="1">
          <a:off x="15481300" y="70199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92075</xdr:rowOff>
    </xdr:from>
    <xdr:to>
      <xdr:col>76</xdr:col>
      <xdr:colOff>165100</xdr:colOff>
      <xdr:row>42</xdr:row>
      <xdr:rowOff>22225</xdr:rowOff>
    </xdr:to>
    <xdr:sp macro="" textlink="">
      <xdr:nvSpPr>
        <xdr:cNvPr id="389" name="楕円 388"/>
        <xdr:cNvSpPr/>
      </xdr:nvSpPr>
      <xdr:spPr>
        <a:xfrm>
          <a:off x="14541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66675</xdr:rowOff>
    </xdr:from>
    <xdr:to>
      <xdr:col>81</xdr:col>
      <xdr:colOff>50800</xdr:colOff>
      <xdr:row>41</xdr:row>
      <xdr:rowOff>142875</xdr:rowOff>
    </xdr:to>
    <xdr:cxnSp macro="">
      <xdr:nvCxnSpPr>
        <xdr:cNvPr id="390" name="直線コネクタ 389"/>
        <xdr:cNvCxnSpPr/>
      </xdr:nvCxnSpPr>
      <xdr:spPr>
        <a:xfrm flipV="1">
          <a:off x="14592300" y="70961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391"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92"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3"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108602</xdr:rowOff>
    </xdr:from>
    <xdr:ext cx="405111" cy="259045"/>
    <xdr:sp macro="" textlink="">
      <xdr:nvSpPr>
        <xdr:cNvPr id="394" name="n_1mainValue【認定こども園・幼稚園・保育所】&#10;有形固定資産減価償却率"/>
        <xdr:cNvSpPr txBox="1"/>
      </xdr:nvSpPr>
      <xdr:spPr>
        <a:xfrm>
          <a:off x="152660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13352</xdr:rowOff>
    </xdr:from>
    <xdr:ext cx="405111" cy="259045"/>
    <xdr:sp macro="" textlink="">
      <xdr:nvSpPr>
        <xdr:cNvPr id="395" name="n_2mainValue【認定こども園・幼稚園・保育所】&#10;有形固定資産減価償却率"/>
        <xdr:cNvSpPr txBox="1"/>
      </xdr:nvSpPr>
      <xdr:spPr>
        <a:xfrm>
          <a:off x="14389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6"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51526</xdr:rowOff>
    </xdr:from>
    <xdr:to>
      <xdr:col>116</xdr:col>
      <xdr:colOff>114300</xdr:colOff>
      <xdr:row>38</xdr:row>
      <xdr:rowOff>153126</xdr:rowOff>
    </xdr:to>
    <xdr:sp macro="" textlink="">
      <xdr:nvSpPr>
        <xdr:cNvPr id="436" name="楕円 435"/>
        <xdr:cNvSpPr/>
      </xdr:nvSpPr>
      <xdr:spPr>
        <a:xfrm>
          <a:off x="22110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74403</xdr:rowOff>
    </xdr:from>
    <xdr:ext cx="469744" cy="259045"/>
    <xdr:sp macro="" textlink="">
      <xdr:nvSpPr>
        <xdr:cNvPr id="437" name="【認定こども園・幼稚園・保育所】&#10;一人当たり面積該当値テキスト"/>
        <xdr:cNvSpPr txBox="1"/>
      </xdr:nvSpPr>
      <xdr:spPr>
        <a:xfrm>
          <a:off x="22199600" y="64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54791</xdr:rowOff>
    </xdr:from>
    <xdr:to>
      <xdr:col>112</xdr:col>
      <xdr:colOff>38100</xdr:colOff>
      <xdr:row>38</xdr:row>
      <xdr:rowOff>156391</xdr:rowOff>
    </xdr:to>
    <xdr:sp macro="" textlink="">
      <xdr:nvSpPr>
        <xdr:cNvPr id="438" name="楕円 437"/>
        <xdr:cNvSpPr/>
      </xdr:nvSpPr>
      <xdr:spPr>
        <a:xfrm>
          <a:off x="2127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102326</xdr:rowOff>
    </xdr:from>
    <xdr:to>
      <xdr:col>116</xdr:col>
      <xdr:colOff>63500</xdr:colOff>
      <xdr:row>38</xdr:row>
      <xdr:rowOff>105591</xdr:rowOff>
    </xdr:to>
    <xdr:cxnSp macro="">
      <xdr:nvCxnSpPr>
        <xdr:cNvPr id="439" name="直線コネクタ 438"/>
        <xdr:cNvCxnSpPr/>
      </xdr:nvCxnSpPr>
      <xdr:spPr>
        <a:xfrm flipV="1">
          <a:off x="21323300" y="66174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58057</xdr:rowOff>
    </xdr:from>
    <xdr:to>
      <xdr:col>107</xdr:col>
      <xdr:colOff>101600</xdr:colOff>
      <xdr:row>38</xdr:row>
      <xdr:rowOff>159657</xdr:rowOff>
    </xdr:to>
    <xdr:sp macro="" textlink="">
      <xdr:nvSpPr>
        <xdr:cNvPr id="440" name="楕円 439"/>
        <xdr:cNvSpPr/>
      </xdr:nvSpPr>
      <xdr:spPr>
        <a:xfrm>
          <a:off x="20383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105591</xdr:rowOff>
    </xdr:from>
    <xdr:to>
      <xdr:col>111</xdr:col>
      <xdr:colOff>177800</xdr:colOff>
      <xdr:row>38</xdr:row>
      <xdr:rowOff>108857</xdr:rowOff>
    </xdr:to>
    <xdr:cxnSp macro="">
      <xdr:nvCxnSpPr>
        <xdr:cNvPr id="441" name="直線コネクタ 440"/>
        <xdr:cNvCxnSpPr/>
      </xdr:nvCxnSpPr>
      <xdr:spPr>
        <a:xfrm flipV="1">
          <a:off x="20434300" y="66206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42"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43"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4"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1469</xdr:rowOff>
    </xdr:from>
    <xdr:ext cx="469744" cy="259045"/>
    <xdr:sp macro="" textlink="">
      <xdr:nvSpPr>
        <xdr:cNvPr id="445" name="n_1mainValue【認定こども園・幼稚園・保育所】&#10;一人当たり面積"/>
        <xdr:cNvSpPr txBox="1"/>
      </xdr:nvSpPr>
      <xdr:spPr>
        <a:xfrm>
          <a:off x="210757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4734</xdr:rowOff>
    </xdr:from>
    <xdr:ext cx="469744" cy="259045"/>
    <xdr:sp macro="" textlink="">
      <xdr:nvSpPr>
        <xdr:cNvPr id="446" name="n_2mainValue【認定こども園・幼稚園・保育所】&#10;一人当たり面積"/>
        <xdr:cNvSpPr txBox="1"/>
      </xdr:nvSpPr>
      <xdr:spPr>
        <a:xfrm>
          <a:off x="20199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58928</xdr:rowOff>
    </xdr:from>
    <xdr:to>
      <xdr:col>85</xdr:col>
      <xdr:colOff>177800</xdr:colOff>
      <xdr:row>57</xdr:row>
      <xdr:rowOff>160528</xdr:rowOff>
    </xdr:to>
    <xdr:sp macro="" textlink="">
      <xdr:nvSpPr>
        <xdr:cNvPr id="484" name="楕円 483"/>
        <xdr:cNvSpPr/>
      </xdr:nvSpPr>
      <xdr:spPr>
        <a:xfrm>
          <a:off x="162687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81805</xdr:rowOff>
    </xdr:from>
    <xdr:ext cx="405111" cy="259045"/>
    <xdr:sp macro="" textlink="">
      <xdr:nvSpPr>
        <xdr:cNvPr id="485" name="【学校施設】&#10;有形固定資産減価償却率該当値テキスト"/>
        <xdr:cNvSpPr txBox="1"/>
      </xdr:nvSpPr>
      <xdr:spPr>
        <a:xfrm>
          <a:off x="16357600" y="968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486" name="楕円 485"/>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109728</xdr:rowOff>
    </xdr:from>
    <xdr:to>
      <xdr:col>85</xdr:col>
      <xdr:colOff>127000</xdr:colOff>
      <xdr:row>57</xdr:row>
      <xdr:rowOff>160020</xdr:rowOff>
    </xdr:to>
    <xdr:cxnSp macro="">
      <xdr:nvCxnSpPr>
        <xdr:cNvPr id="487" name="直線コネクタ 486"/>
        <xdr:cNvCxnSpPr/>
      </xdr:nvCxnSpPr>
      <xdr:spPr>
        <a:xfrm flipV="1">
          <a:off x="15481300" y="988237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157226</xdr:rowOff>
    </xdr:from>
    <xdr:to>
      <xdr:col>76</xdr:col>
      <xdr:colOff>165100</xdr:colOff>
      <xdr:row>58</xdr:row>
      <xdr:rowOff>87376</xdr:rowOff>
    </xdr:to>
    <xdr:sp macro="" textlink="">
      <xdr:nvSpPr>
        <xdr:cNvPr id="488" name="楕円 487"/>
        <xdr:cNvSpPr/>
      </xdr:nvSpPr>
      <xdr:spPr>
        <a:xfrm>
          <a:off x="14541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36576</xdr:rowOff>
    </xdr:to>
    <xdr:cxnSp macro="">
      <xdr:nvCxnSpPr>
        <xdr:cNvPr id="489" name="直線コネクタ 488"/>
        <xdr:cNvCxnSpPr/>
      </xdr:nvCxnSpPr>
      <xdr:spPr>
        <a:xfrm flipV="1">
          <a:off x="14592300" y="99326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92"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493" name="n_1mainValue【学校施設】&#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103903</xdr:rowOff>
    </xdr:from>
    <xdr:ext cx="405111" cy="259045"/>
    <xdr:sp macro="" textlink="">
      <xdr:nvSpPr>
        <xdr:cNvPr id="494" name="n_2mainValue【学校施設】&#10;有形固定資産減価償却率"/>
        <xdr:cNvSpPr txBox="1"/>
      </xdr:nvSpPr>
      <xdr:spPr>
        <a:xfrm>
          <a:off x="14389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3"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165989</xdr:rowOff>
    </xdr:from>
    <xdr:to>
      <xdr:col>116</xdr:col>
      <xdr:colOff>114300</xdr:colOff>
      <xdr:row>60</xdr:row>
      <xdr:rowOff>96139</xdr:rowOff>
    </xdr:to>
    <xdr:sp macro="" textlink="">
      <xdr:nvSpPr>
        <xdr:cNvPr id="533" name="楕円 532"/>
        <xdr:cNvSpPr/>
      </xdr:nvSpPr>
      <xdr:spPr>
        <a:xfrm>
          <a:off x="22110700" y="102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17416</xdr:rowOff>
    </xdr:from>
    <xdr:ext cx="469744" cy="259045"/>
    <xdr:sp macro="" textlink="">
      <xdr:nvSpPr>
        <xdr:cNvPr id="534" name="【学校施設】&#10;一人当たり面積該当値テキスト"/>
        <xdr:cNvSpPr txBox="1"/>
      </xdr:nvSpPr>
      <xdr:spPr>
        <a:xfrm>
          <a:off x="22199600" y="101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169799</xdr:rowOff>
    </xdr:from>
    <xdr:to>
      <xdr:col>112</xdr:col>
      <xdr:colOff>38100</xdr:colOff>
      <xdr:row>60</xdr:row>
      <xdr:rowOff>99949</xdr:rowOff>
    </xdr:to>
    <xdr:sp macro="" textlink="">
      <xdr:nvSpPr>
        <xdr:cNvPr id="535" name="楕円 534"/>
        <xdr:cNvSpPr/>
      </xdr:nvSpPr>
      <xdr:spPr>
        <a:xfrm>
          <a:off x="21272500" y="102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45339</xdr:rowOff>
    </xdr:from>
    <xdr:to>
      <xdr:col>116</xdr:col>
      <xdr:colOff>63500</xdr:colOff>
      <xdr:row>60</xdr:row>
      <xdr:rowOff>49149</xdr:rowOff>
    </xdr:to>
    <xdr:cxnSp macro="">
      <xdr:nvCxnSpPr>
        <xdr:cNvPr id="536" name="直線コネクタ 535"/>
        <xdr:cNvCxnSpPr/>
      </xdr:nvCxnSpPr>
      <xdr:spPr>
        <a:xfrm flipV="1">
          <a:off x="21323300" y="1033233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1778</xdr:rowOff>
    </xdr:from>
    <xdr:to>
      <xdr:col>107</xdr:col>
      <xdr:colOff>101600</xdr:colOff>
      <xdr:row>60</xdr:row>
      <xdr:rowOff>103378</xdr:rowOff>
    </xdr:to>
    <xdr:sp macro="" textlink="">
      <xdr:nvSpPr>
        <xdr:cNvPr id="537" name="楕円 536"/>
        <xdr:cNvSpPr/>
      </xdr:nvSpPr>
      <xdr:spPr>
        <a:xfrm>
          <a:off x="20383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49149</xdr:rowOff>
    </xdr:from>
    <xdr:to>
      <xdr:col>111</xdr:col>
      <xdr:colOff>177800</xdr:colOff>
      <xdr:row>60</xdr:row>
      <xdr:rowOff>52578</xdr:rowOff>
    </xdr:to>
    <xdr:cxnSp macro="">
      <xdr:nvCxnSpPr>
        <xdr:cNvPr id="538" name="直線コネクタ 537"/>
        <xdr:cNvCxnSpPr/>
      </xdr:nvCxnSpPr>
      <xdr:spPr>
        <a:xfrm flipV="1">
          <a:off x="20434300" y="103361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9"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40"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41"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116476</xdr:rowOff>
    </xdr:from>
    <xdr:ext cx="469744" cy="259045"/>
    <xdr:sp macro="" textlink="">
      <xdr:nvSpPr>
        <xdr:cNvPr id="542" name="n_1mainValue【学校施設】&#10;一人当たり面積"/>
        <xdr:cNvSpPr txBox="1"/>
      </xdr:nvSpPr>
      <xdr:spPr>
        <a:xfrm>
          <a:off x="21075727"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119905</xdr:rowOff>
    </xdr:from>
    <xdr:ext cx="469744" cy="259045"/>
    <xdr:sp macro="" textlink="">
      <xdr:nvSpPr>
        <xdr:cNvPr id="543" name="n_2mainValue【学校施設】&#10;一人当たり面積"/>
        <xdr:cNvSpPr txBox="1"/>
      </xdr:nvSpPr>
      <xdr:spPr>
        <a:xfrm>
          <a:off x="201994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77" name="フローチャート: 判断 57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145414</xdr:rowOff>
    </xdr:from>
    <xdr:to>
      <xdr:col>85</xdr:col>
      <xdr:colOff>177800</xdr:colOff>
      <xdr:row>79</xdr:row>
      <xdr:rowOff>75564</xdr:rowOff>
    </xdr:to>
    <xdr:sp macro="" textlink="">
      <xdr:nvSpPr>
        <xdr:cNvPr id="583" name="楕円 582"/>
        <xdr:cNvSpPr/>
      </xdr:nvSpPr>
      <xdr:spPr>
        <a:xfrm>
          <a:off x="162687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168291</xdr:rowOff>
    </xdr:from>
    <xdr:ext cx="405111" cy="259045"/>
    <xdr:sp macro="" textlink="">
      <xdr:nvSpPr>
        <xdr:cNvPr id="584" name="【児童館】&#10;有形固定資産減価償却率該当値テキスト"/>
        <xdr:cNvSpPr txBox="1"/>
      </xdr:nvSpPr>
      <xdr:spPr>
        <a:xfrm>
          <a:off x="16357600"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xdr:rowOff>
    </xdr:from>
    <xdr:to>
      <xdr:col>81</xdr:col>
      <xdr:colOff>101600</xdr:colOff>
      <xdr:row>79</xdr:row>
      <xdr:rowOff>115570</xdr:rowOff>
    </xdr:to>
    <xdr:sp macro="" textlink="">
      <xdr:nvSpPr>
        <xdr:cNvPr id="585" name="楕円 584"/>
        <xdr:cNvSpPr/>
      </xdr:nvSpPr>
      <xdr:spPr>
        <a:xfrm>
          <a:off x="1543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24764</xdr:rowOff>
    </xdr:from>
    <xdr:to>
      <xdr:col>85</xdr:col>
      <xdr:colOff>127000</xdr:colOff>
      <xdr:row>79</xdr:row>
      <xdr:rowOff>64770</xdr:rowOff>
    </xdr:to>
    <xdr:cxnSp macro="">
      <xdr:nvCxnSpPr>
        <xdr:cNvPr id="586" name="直線コネクタ 585"/>
        <xdr:cNvCxnSpPr/>
      </xdr:nvCxnSpPr>
      <xdr:spPr>
        <a:xfrm flipV="1">
          <a:off x="15481300" y="135693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57786</xdr:rowOff>
    </xdr:from>
    <xdr:to>
      <xdr:col>76</xdr:col>
      <xdr:colOff>165100</xdr:colOff>
      <xdr:row>79</xdr:row>
      <xdr:rowOff>159386</xdr:rowOff>
    </xdr:to>
    <xdr:sp macro="" textlink="">
      <xdr:nvSpPr>
        <xdr:cNvPr id="587" name="楕円 586"/>
        <xdr:cNvSpPr/>
      </xdr:nvSpPr>
      <xdr:spPr>
        <a:xfrm>
          <a:off x="14541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64770</xdr:rowOff>
    </xdr:from>
    <xdr:to>
      <xdr:col>81</xdr:col>
      <xdr:colOff>50800</xdr:colOff>
      <xdr:row>79</xdr:row>
      <xdr:rowOff>108586</xdr:rowOff>
    </xdr:to>
    <xdr:cxnSp macro="">
      <xdr:nvCxnSpPr>
        <xdr:cNvPr id="588" name="直線コネクタ 587"/>
        <xdr:cNvCxnSpPr/>
      </xdr:nvCxnSpPr>
      <xdr:spPr>
        <a:xfrm flipV="1">
          <a:off x="14592300" y="136093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91"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132097</xdr:rowOff>
    </xdr:from>
    <xdr:ext cx="405111" cy="259045"/>
    <xdr:sp macro="" textlink="">
      <xdr:nvSpPr>
        <xdr:cNvPr id="592" name="n_1mainValue【児童館】&#10;有形固定資産減価償却率"/>
        <xdr:cNvSpPr txBox="1"/>
      </xdr:nvSpPr>
      <xdr:spPr>
        <a:xfrm>
          <a:off x="152660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4463</xdr:rowOff>
    </xdr:from>
    <xdr:ext cx="405111" cy="259045"/>
    <xdr:sp macro="" textlink="">
      <xdr:nvSpPr>
        <xdr:cNvPr id="593" name="n_2mainValue【児童館】&#10;有形固定資産減価償却率"/>
        <xdr:cNvSpPr txBox="1"/>
      </xdr:nvSpPr>
      <xdr:spPr>
        <a:xfrm>
          <a:off x="14389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20"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4" name="フローチャート: 判断 623"/>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30" name="楕円 629"/>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31"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32" name="楕円 631"/>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633" name="直線コネクタ 632"/>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34" name="楕円 633"/>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129539</xdr:rowOff>
    </xdr:to>
    <xdr:cxnSp macro="">
      <xdr:nvCxnSpPr>
        <xdr:cNvPr id="635" name="直線コネクタ 634"/>
        <xdr:cNvCxnSpPr/>
      </xdr:nvCxnSpPr>
      <xdr:spPr>
        <a:xfrm flipV="1">
          <a:off x="20434300" y="1416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36"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37"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39"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40" name="n_2main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5" name="直線コネクタ 664"/>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6"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7" name="直線コネクタ 666"/>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8"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9" name="直線コネクタ 66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670"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3" name="フローチャート: 判断 672"/>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4" name="フローチャート: 判断 673"/>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86361</xdr:rowOff>
    </xdr:from>
    <xdr:to>
      <xdr:col>85</xdr:col>
      <xdr:colOff>177800</xdr:colOff>
      <xdr:row>105</xdr:row>
      <xdr:rowOff>16511</xdr:rowOff>
    </xdr:to>
    <xdr:sp macro="" textlink="">
      <xdr:nvSpPr>
        <xdr:cNvPr id="680" name="楕円 679"/>
        <xdr:cNvSpPr/>
      </xdr:nvSpPr>
      <xdr:spPr>
        <a:xfrm>
          <a:off x="16268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64788</xdr:rowOff>
    </xdr:from>
    <xdr:ext cx="405111" cy="259045"/>
    <xdr:sp macro="" textlink="">
      <xdr:nvSpPr>
        <xdr:cNvPr id="681" name="【公民館】&#10;有形固定資産減価償却率該当値テキスト"/>
        <xdr:cNvSpPr txBox="1"/>
      </xdr:nvSpPr>
      <xdr:spPr>
        <a:xfrm>
          <a:off x="16357600"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682" name="楕円 681"/>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137161</xdr:rowOff>
    </xdr:from>
    <xdr:to>
      <xdr:col>85</xdr:col>
      <xdr:colOff>127000</xdr:colOff>
      <xdr:row>105</xdr:row>
      <xdr:rowOff>15239</xdr:rowOff>
    </xdr:to>
    <xdr:cxnSp macro="">
      <xdr:nvCxnSpPr>
        <xdr:cNvPr id="683" name="直線コネクタ 682"/>
        <xdr:cNvCxnSpPr/>
      </xdr:nvCxnSpPr>
      <xdr:spPr>
        <a:xfrm flipV="1">
          <a:off x="15481300" y="179679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684" name="楕円 683"/>
        <xdr:cNvSpPr/>
      </xdr:nvSpPr>
      <xdr:spPr>
        <a:xfrm>
          <a:off x="1454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15239</xdr:rowOff>
    </xdr:from>
    <xdr:to>
      <xdr:col>81</xdr:col>
      <xdr:colOff>50800</xdr:colOff>
      <xdr:row>105</xdr:row>
      <xdr:rowOff>49530</xdr:rowOff>
    </xdr:to>
    <xdr:cxnSp macro="">
      <xdr:nvCxnSpPr>
        <xdr:cNvPr id="685" name="直線コネクタ 684"/>
        <xdr:cNvCxnSpPr/>
      </xdr:nvCxnSpPr>
      <xdr:spPr>
        <a:xfrm flipV="1">
          <a:off x="14592300" y="1801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8"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689"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690" name="n_2mainValue【公民館】&#10;有形固定資産減価償却率"/>
        <xdr:cNvSpPr txBox="1"/>
      </xdr:nvSpPr>
      <xdr:spPr>
        <a:xfrm>
          <a:off x="14389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2" name="直線コネクタ 711"/>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5"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6" name="直線コネクタ 715"/>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17"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8" name="フローチャート: 判断 717"/>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9" name="フローチャート: 判断 718"/>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0" name="フローチャート: 判断 719"/>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21" name="フローチャート: 判断 720"/>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27" name="楕円 726"/>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728" name="【公民館】&#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729" name="楕円 728"/>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32765</xdr:rowOff>
    </xdr:to>
    <xdr:cxnSp macro="">
      <xdr:nvCxnSpPr>
        <xdr:cNvPr id="730" name="直線コネクタ 729"/>
        <xdr:cNvCxnSpPr/>
      </xdr:nvCxnSpPr>
      <xdr:spPr>
        <a:xfrm flipV="1">
          <a:off x="21323300" y="182041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731" name="楕円 730"/>
        <xdr:cNvSpPr/>
      </xdr:nvSpPr>
      <xdr:spPr>
        <a:xfrm>
          <a:off x="2038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32765</xdr:rowOff>
    </xdr:from>
    <xdr:to>
      <xdr:col>111</xdr:col>
      <xdr:colOff>177800</xdr:colOff>
      <xdr:row>106</xdr:row>
      <xdr:rowOff>35052</xdr:rowOff>
    </xdr:to>
    <xdr:cxnSp macro="">
      <xdr:nvCxnSpPr>
        <xdr:cNvPr id="732" name="直線コネクタ 731"/>
        <xdr:cNvCxnSpPr/>
      </xdr:nvCxnSpPr>
      <xdr:spPr>
        <a:xfrm flipV="1">
          <a:off x="20434300" y="182064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33"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34"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35"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100092</xdr:rowOff>
    </xdr:from>
    <xdr:ext cx="469744" cy="259045"/>
    <xdr:sp macro="" textlink="">
      <xdr:nvSpPr>
        <xdr:cNvPr id="736" name="n_1mainValue【公民館】&#10;一人当たり面積"/>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737" name="n_2mainValue【公民館】&#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児童館で高い比率となっている。道路は大規模な新設は見送り、維持修繕を中心に行っている。児童館については、老朽化が進んでおり建て替えや移転を視野に入れつつ計画的な老朽化対策が必要となっている。保育所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年の間に全園の建て替えを行ったため、全国・類似団体平均を大きく下回っている。市民一人当たり面積で見ると、保育所、学校で全国・類似団体平均を上回っている。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50,849
50,232
149.67
21,932,980
21,105,475
619,840
12,002,427
16,442,367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90714</xdr:rowOff>
    </xdr:from>
    <xdr:to>
      <xdr:col>24</xdr:col>
      <xdr:colOff>114300</xdr:colOff>
      <xdr:row>36</xdr:row>
      <xdr:rowOff>20864</xdr:rowOff>
    </xdr:to>
    <xdr:sp macro="" textlink="">
      <xdr:nvSpPr>
        <xdr:cNvPr id="72" name="楕円 71"/>
        <xdr:cNvSpPr/>
      </xdr:nvSpPr>
      <xdr:spPr>
        <a:xfrm>
          <a:off x="45847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113591</xdr:rowOff>
    </xdr:from>
    <xdr:ext cx="405111" cy="259045"/>
    <xdr:sp macro="" textlink="">
      <xdr:nvSpPr>
        <xdr:cNvPr id="73" name="【図書館】&#10;有形固定資産減価償却率該当値テキスト"/>
        <xdr:cNvSpPr txBox="1"/>
      </xdr:nvSpPr>
      <xdr:spPr>
        <a:xfrm>
          <a:off x="4673600" y="59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129903</xdr:rowOff>
    </xdr:from>
    <xdr:to>
      <xdr:col>20</xdr:col>
      <xdr:colOff>38100</xdr:colOff>
      <xdr:row>36</xdr:row>
      <xdr:rowOff>60053</xdr:rowOff>
    </xdr:to>
    <xdr:sp macro="" textlink="">
      <xdr:nvSpPr>
        <xdr:cNvPr id="74" name="楕円 73"/>
        <xdr:cNvSpPr/>
      </xdr:nvSpPr>
      <xdr:spPr>
        <a:xfrm>
          <a:off x="3746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141514</xdr:rowOff>
    </xdr:from>
    <xdr:to>
      <xdr:col>24</xdr:col>
      <xdr:colOff>63500</xdr:colOff>
      <xdr:row>36</xdr:row>
      <xdr:rowOff>9253</xdr:rowOff>
    </xdr:to>
    <xdr:cxnSp macro="">
      <xdr:nvCxnSpPr>
        <xdr:cNvPr id="75" name="直線コネクタ 74"/>
        <xdr:cNvCxnSpPr/>
      </xdr:nvCxnSpPr>
      <xdr:spPr>
        <a:xfrm flipV="1">
          <a:off x="3797300" y="614226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169092</xdr:rowOff>
    </xdr:from>
    <xdr:to>
      <xdr:col>15</xdr:col>
      <xdr:colOff>101600</xdr:colOff>
      <xdr:row>36</xdr:row>
      <xdr:rowOff>99242</xdr:rowOff>
    </xdr:to>
    <xdr:sp macro="" textlink="">
      <xdr:nvSpPr>
        <xdr:cNvPr id="76" name="楕円 75"/>
        <xdr:cNvSpPr/>
      </xdr:nvSpPr>
      <xdr:spPr>
        <a:xfrm>
          <a:off x="2857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9253</xdr:rowOff>
    </xdr:from>
    <xdr:to>
      <xdr:col>19</xdr:col>
      <xdr:colOff>177800</xdr:colOff>
      <xdr:row>36</xdr:row>
      <xdr:rowOff>48442</xdr:rowOff>
    </xdr:to>
    <xdr:cxnSp macro="">
      <xdr:nvCxnSpPr>
        <xdr:cNvPr id="77" name="直線コネクタ 76"/>
        <xdr:cNvCxnSpPr/>
      </xdr:nvCxnSpPr>
      <xdr:spPr>
        <a:xfrm flipV="1">
          <a:off x="2908300" y="618145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76580</xdr:rowOff>
    </xdr:from>
    <xdr:ext cx="405111" cy="259045"/>
    <xdr:sp macro="" textlink="">
      <xdr:nvSpPr>
        <xdr:cNvPr id="81" name="n_1mainValue【図書館】&#10;有形固定資産減価償却率"/>
        <xdr:cNvSpPr txBox="1"/>
      </xdr:nvSpPr>
      <xdr:spPr>
        <a:xfrm>
          <a:off x="35820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115769</xdr:rowOff>
    </xdr:from>
    <xdr:ext cx="405111" cy="259045"/>
    <xdr:sp macro="" textlink="">
      <xdr:nvSpPr>
        <xdr:cNvPr id="82" name="n_2mainValue【図書館】&#10;有形固定資産減価償却率"/>
        <xdr:cNvSpPr txBox="1"/>
      </xdr:nvSpPr>
      <xdr:spPr>
        <a:xfrm>
          <a:off x="2705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21" name="楕円 120"/>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80027</xdr:rowOff>
    </xdr:from>
    <xdr:ext cx="469744" cy="259045"/>
    <xdr:sp macro="" textlink="">
      <xdr:nvSpPr>
        <xdr:cNvPr id="122" name="【図書館】&#10;一人当たり面積該当値テキスト"/>
        <xdr:cNvSpPr txBox="1"/>
      </xdr:nvSpPr>
      <xdr:spPr>
        <a:xfrm>
          <a:off x="105156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23" name="楕円 122"/>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152400</xdr:rowOff>
    </xdr:to>
    <xdr:cxnSp macro="">
      <xdr:nvCxnSpPr>
        <xdr:cNvPr id="124" name="直線コネクタ 123"/>
        <xdr:cNvCxnSpPr/>
      </xdr:nvCxnSpPr>
      <xdr:spPr>
        <a:xfrm>
          <a:off x="9639300" y="683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25" name="楕円 124"/>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26" name="直線コネクタ 125"/>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22877</xdr:rowOff>
    </xdr:from>
    <xdr:ext cx="469744" cy="259045"/>
    <xdr:sp macro="" textlink="">
      <xdr:nvSpPr>
        <xdr:cNvPr id="130"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31"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1" name="楕円 170"/>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72" name="【体育館・プー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130175</xdr:rowOff>
    </xdr:from>
    <xdr:to>
      <xdr:col>20</xdr:col>
      <xdr:colOff>38100</xdr:colOff>
      <xdr:row>57</xdr:row>
      <xdr:rowOff>60325</xdr:rowOff>
    </xdr:to>
    <xdr:sp macro="" textlink="">
      <xdr:nvSpPr>
        <xdr:cNvPr id="173" name="楕円 172"/>
        <xdr:cNvSpPr/>
      </xdr:nvSpPr>
      <xdr:spPr>
        <a:xfrm>
          <a:off x="3746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xdr:rowOff>
    </xdr:from>
    <xdr:to>
      <xdr:col>24</xdr:col>
      <xdr:colOff>63500</xdr:colOff>
      <xdr:row>57</xdr:row>
      <xdr:rowOff>125730</xdr:rowOff>
    </xdr:to>
    <xdr:cxnSp macro="">
      <xdr:nvCxnSpPr>
        <xdr:cNvPr id="174" name="直線コネクタ 173"/>
        <xdr:cNvCxnSpPr/>
      </xdr:nvCxnSpPr>
      <xdr:spPr>
        <a:xfrm>
          <a:off x="3797300" y="978217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175" name="楕円 174"/>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xdr:rowOff>
    </xdr:from>
    <xdr:to>
      <xdr:col>19</xdr:col>
      <xdr:colOff>177800</xdr:colOff>
      <xdr:row>57</xdr:row>
      <xdr:rowOff>45720</xdr:rowOff>
    </xdr:to>
    <xdr:cxnSp macro="">
      <xdr:nvCxnSpPr>
        <xdr:cNvPr id="176" name="直線コネクタ 175"/>
        <xdr:cNvCxnSpPr/>
      </xdr:nvCxnSpPr>
      <xdr:spPr>
        <a:xfrm flipV="1">
          <a:off x="2908300" y="9782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76852</xdr:rowOff>
    </xdr:from>
    <xdr:ext cx="405111" cy="259045"/>
    <xdr:sp macro="" textlink="">
      <xdr:nvSpPr>
        <xdr:cNvPr id="180" name="n_1mainValue【体育館・プール】&#10;有形固定資産減価償却率"/>
        <xdr:cNvSpPr txBox="1"/>
      </xdr:nvSpPr>
      <xdr:spPr>
        <a:xfrm>
          <a:off x="35820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113047</xdr:rowOff>
    </xdr:from>
    <xdr:ext cx="405111" cy="259045"/>
    <xdr:sp macro="" textlink="">
      <xdr:nvSpPr>
        <xdr:cNvPr id="181" name="n_2mainValue【体育館・プール】&#10;有形固定資産減価償却率"/>
        <xdr:cNvSpPr txBox="1"/>
      </xdr:nvSpPr>
      <xdr:spPr>
        <a:xfrm>
          <a:off x="2705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18" name="楕円 217"/>
        <xdr:cNvSpPr/>
      </xdr:nvSpPr>
      <xdr:spPr>
        <a:xfrm>
          <a:off x="10426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156227</xdr:rowOff>
    </xdr:from>
    <xdr:ext cx="469744" cy="259045"/>
    <xdr:sp macro="" textlink="">
      <xdr:nvSpPr>
        <xdr:cNvPr id="219" name="【体育館・プール】&#10;一人当たり面積該当値テキスト"/>
        <xdr:cNvSpPr txBox="1"/>
      </xdr:nvSpPr>
      <xdr:spPr>
        <a:xfrm>
          <a:off x="10515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xdr:rowOff>
    </xdr:from>
    <xdr:to>
      <xdr:col>50</xdr:col>
      <xdr:colOff>165100</xdr:colOff>
      <xdr:row>62</xdr:row>
      <xdr:rowOff>110236</xdr:rowOff>
    </xdr:to>
    <xdr:sp macro="" textlink="">
      <xdr:nvSpPr>
        <xdr:cNvPr id="220" name="楕円 219"/>
        <xdr:cNvSpPr/>
      </xdr:nvSpPr>
      <xdr:spPr>
        <a:xfrm>
          <a:off x="958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59436</xdr:rowOff>
    </xdr:to>
    <xdr:cxnSp macro="">
      <xdr:nvCxnSpPr>
        <xdr:cNvPr id="221" name="直線コネクタ 220"/>
        <xdr:cNvCxnSpPr/>
      </xdr:nvCxnSpPr>
      <xdr:spPr>
        <a:xfrm flipV="1">
          <a:off x="9639300" y="106870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xdr:rowOff>
    </xdr:from>
    <xdr:to>
      <xdr:col>46</xdr:col>
      <xdr:colOff>38100</xdr:colOff>
      <xdr:row>62</xdr:row>
      <xdr:rowOff>112522</xdr:rowOff>
    </xdr:to>
    <xdr:sp macro="" textlink="">
      <xdr:nvSpPr>
        <xdr:cNvPr id="222" name="楕円 221"/>
        <xdr:cNvSpPr/>
      </xdr:nvSpPr>
      <xdr:spPr>
        <a:xfrm>
          <a:off x="8699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61722</xdr:rowOff>
    </xdr:to>
    <xdr:cxnSp macro="">
      <xdr:nvCxnSpPr>
        <xdr:cNvPr id="223" name="直線コネクタ 222"/>
        <xdr:cNvCxnSpPr/>
      </xdr:nvCxnSpPr>
      <xdr:spPr>
        <a:xfrm flipV="1">
          <a:off x="8750300" y="1068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101363</xdr:rowOff>
    </xdr:from>
    <xdr:ext cx="469744" cy="259045"/>
    <xdr:sp macro="" textlink="">
      <xdr:nvSpPr>
        <xdr:cNvPr id="227" name="n_1mainValue【体育館・プール】&#10;一人当たり面積"/>
        <xdr:cNvSpPr txBox="1"/>
      </xdr:nvSpPr>
      <xdr:spPr>
        <a:xfrm>
          <a:off x="9391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103649</xdr:rowOff>
    </xdr:from>
    <xdr:ext cx="469744" cy="259045"/>
    <xdr:sp macro="" textlink="">
      <xdr:nvSpPr>
        <xdr:cNvPr id="228" name="n_2mainValue【体育館・プール】&#10;一人当たり面積"/>
        <xdr:cNvSpPr txBox="1"/>
      </xdr:nvSpPr>
      <xdr:spPr>
        <a:xfrm>
          <a:off x="8515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68" name="楕円 267"/>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269" name="【福祉施設】&#10;有形固定資産減価償却率該当値テキスト"/>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270" name="楕円 269"/>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127636</xdr:rowOff>
    </xdr:to>
    <xdr:cxnSp macro="">
      <xdr:nvCxnSpPr>
        <xdr:cNvPr id="271" name="直線コネクタ 270"/>
        <xdr:cNvCxnSpPr/>
      </xdr:nvCxnSpPr>
      <xdr:spPr>
        <a:xfrm flipV="1">
          <a:off x="3797300" y="141465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72" name="楕円 271"/>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127636</xdr:rowOff>
    </xdr:from>
    <xdr:to>
      <xdr:col>19</xdr:col>
      <xdr:colOff>177800</xdr:colOff>
      <xdr:row>82</xdr:row>
      <xdr:rowOff>167639</xdr:rowOff>
    </xdr:to>
    <xdr:cxnSp macro="">
      <xdr:nvCxnSpPr>
        <xdr:cNvPr id="273" name="直線コネクタ 272"/>
        <xdr:cNvCxnSpPr/>
      </xdr:nvCxnSpPr>
      <xdr:spPr>
        <a:xfrm flipV="1">
          <a:off x="2908300" y="1418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277" name="n_1mainValue【福祉施設】&#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63516</xdr:rowOff>
    </xdr:from>
    <xdr:ext cx="405111" cy="259045"/>
    <xdr:sp macro="" textlink="">
      <xdr:nvSpPr>
        <xdr:cNvPr id="278" name="n_2mainValue【福祉施設】&#10;有形固定資産減価償却率"/>
        <xdr:cNvSpPr txBox="1"/>
      </xdr:nvSpPr>
      <xdr:spPr>
        <a:xfrm>
          <a:off x="2705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160382</xdr:rowOff>
    </xdr:from>
    <xdr:to>
      <xdr:col>55</xdr:col>
      <xdr:colOff>50800</xdr:colOff>
      <xdr:row>85</xdr:row>
      <xdr:rowOff>90532</xdr:rowOff>
    </xdr:to>
    <xdr:sp macro="" textlink="">
      <xdr:nvSpPr>
        <xdr:cNvPr id="319" name="楕円 318"/>
        <xdr:cNvSpPr/>
      </xdr:nvSpPr>
      <xdr:spPr>
        <a:xfrm>
          <a:off x="10426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138809</xdr:rowOff>
    </xdr:from>
    <xdr:ext cx="469744" cy="259045"/>
    <xdr:sp macro="" textlink="">
      <xdr:nvSpPr>
        <xdr:cNvPr id="320" name="【福祉施設】&#10;一人当たり面積該当値テキスト"/>
        <xdr:cNvSpPr txBox="1"/>
      </xdr:nvSpPr>
      <xdr:spPr>
        <a:xfrm>
          <a:off x="10515600"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321" name="楕円 320"/>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39732</xdr:rowOff>
    </xdr:from>
    <xdr:to>
      <xdr:col>55</xdr:col>
      <xdr:colOff>0</xdr:colOff>
      <xdr:row>85</xdr:row>
      <xdr:rowOff>42999</xdr:rowOff>
    </xdr:to>
    <xdr:cxnSp macro="">
      <xdr:nvCxnSpPr>
        <xdr:cNvPr id="322" name="直線コネクタ 321"/>
        <xdr:cNvCxnSpPr/>
      </xdr:nvCxnSpPr>
      <xdr:spPr>
        <a:xfrm flipV="1">
          <a:off x="9639300" y="146129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23" name="楕円 322"/>
        <xdr:cNvSpPr/>
      </xdr:nvSpPr>
      <xdr:spPr>
        <a:xfrm>
          <a:off x="8699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42999</xdr:rowOff>
    </xdr:to>
    <xdr:cxnSp macro="">
      <xdr:nvCxnSpPr>
        <xdr:cNvPr id="324" name="直線コネクタ 323"/>
        <xdr:cNvCxnSpPr/>
      </xdr:nvCxnSpPr>
      <xdr:spPr>
        <a:xfrm>
          <a:off x="8750300" y="14616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84926</xdr:rowOff>
    </xdr:from>
    <xdr:ext cx="469744" cy="259045"/>
    <xdr:sp macro="" textlink="">
      <xdr:nvSpPr>
        <xdr:cNvPr id="328" name="n_1mainValue【福祉施設】&#10;一人当たり面積"/>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84926</xdr:rowOff>
    </xdr:from>
    <xdr:ext cx="469744" cy="259045"/>
    <xdr:sp macro="" textlink="">
      <xdr:nvSpPr>
        <xdr:cNvPr id="329" name="n_2mainValue【福祉施設】&#10;一人当たり面積"/>
        <xdr:cNvSpPr txBox="1"/>
      </xdr:nvSpPr>
      <xdr:spPr>
        <a:xfrm>
          <a:off x="8515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70" name="楕円 369"/>
        <xdr:cNvSpPr/>
      </xdr:nvSpPr>
      <xdr:spPr>
        <a:xfrm>
          <a:off x="45847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147882</xdr:rowOff>
    </xdr:from>
    <xdr:ext cx="405111" cy="259045"/>
    <xdr:sp macro="" textlink="">
      <xdr:nvSpPr>
        <xdr:cNvPr id="371" name="【市民会館】&#10;有形固定資産減価償却率該当値テキスト"/>
        <xdr:cNvSpPr txBox="1"/>
      </xdr:nvSpPr>
      <xdr:spPr>
        <a:xfrm>
          <a:off x="4673600" y="1763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157662</xdr:rowOff>
    </xdr:from>
    <xdr:to>
      <xdr:col>20</xdr:col>
      <xdr:colOff>38100</xdr:colOff>
      <xdr:row>104</xdr:row>
      <xdr:rowOff>87812</xdr:rowOff>
    </xdr:to>
    <xdr:sp macro="" textlink="">
      <xdr:nvSpPr>
        <xdr:cNvPr id="372" name="楕円 371"/>
        <xdr:cNvSpPr/>
      </xdr:nvSpPr>
      <xdr:spPr>
        <a:xfrm>
          <a:off x="3746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4355</xdr:rowOff>
    </xdr:from>
    <xdr:to>
      <xdr:col>24</xdr:col>
      <xdr:colOff>63500</xdr:colOff>
      <xdr:row>104</xdr:row>
      <xdr:rowOff>37012</xdr:rowOff>
    </xdr:to>
    <xdr:cxnSp macro="">
      <xdr:nvCxnSpPr>
        <xdr:cNvPr id="373" name="直線コネクタ 372"/>
        <xdr:cNvCxnSpPr/>
      </xdr:nvCxnSpPr>
      <xdr:spPr>
        <a:xfrm flipV="1">
          <a:off x="3797300" y="178351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18869</xdr:rowOff>
    </xdr:from>
    <xdr:to>
      <xdr:col>15</xdr:col>
      <xdr:colOff>101600</xdr:colOff>
      <xdr:row>104</xdr:row>
      <xdr:rowOff>120469</xdr:rowOff>
    </xdr:to>
    <xdr:sp macro="" textlink="">
      <xdr:nvSpPr>
        <xdr:cNvPr id="374" name="楕円 373"/>
        <xdr:cNvSpPr/>
      </xdr:nvSpPr>
      <xdr:spPr>
        <a:xfrm>
          <a:off x="2857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69669</xdr:rowOff>
    </xdr:to>
    <xdr:cxnSp macro="">
      <xdr:nvCxnSpPr>
        <xdr:cNvPr id="375" name="直線コネクタ 374"/>
        <xdr:cNvCxnSpPr/>
      </xdr:nvCxnSpPr>
      <xdr:spPr>
        <a:xfrm flipV="1">
          <a:off x="2908300" y="178678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78939</xdr:rowOff>
    </xdr:from>
    <xdr:ext cx="405111" cy="259045"/>
    <xdr:sp macro="" textlink="">
      <xdr:nvSpPr>
        <xdr:cNvPr id="379" name="n_1mainValue【市民会館】&#10;有形固定資産減価償却率"/>
        <xdr:cNvSpPr txBox="1"/>
      </xdr:nvSpPr>
      <xdr:spPr>
        <a:xfrm>
          <a:off x="35820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136996</xdr:rowOff>
    </xdr:from>
    <xdr:ext cx="405111" cy="259045"/>
    <xdr:sp macro="" textlink="">
      <xdr:nvSpPr>
        <xdr:cNvPr id="380" name="n_2mainValue【市民会館】&#10;有形固定資産減価償却率"/>
        <xdr:cNvSpPr txBox="1"/>
      </xdr:nvSpPr>
      <xdr:spPr>
        <a:xfrm>
          <a:off x="2705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17" name="楕円 416"/>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418" name="【市民会館】&#10;一人当たり面積該当値テキスト"/>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29972</xdr:rowOff>
    </xdr:from>
    <xdr:to>
      <xdr:col>50</xdr:col>
      <xdr:colOff>165100</xdr:colOff>
      <xdr:row>104</xdr:row>
      <xdr:rowOff>131572</xdr:rowOff>
    </xdr:to>
    <xdr:sp macro="" textlink="">
      <xdr:nvSpPr>
        <xdr:cNvPr id="419" name="楕円 418"/>
        <xdr:cNvSpPr/>
      </xdr:nvSpPr>
      <xdr:spPr>
        <a:xfrm>
          <a:off x="9588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80772</xdr:rowOff>
    </xdr:to>
    <xdr:cxnSp macro="">
      <xdr:nvCxnSpPr>
        <xdr:cNvPr id="420" name="直線コネクタ 419"/>
        <xdr:cNvCxnSpPr/>
      </xdr:nvCxnSpPr>
      <xdr:spPr>
        <a:xfrm flipV="1">
          <a:off x="9639300" y="179070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29972</xdr:rowOff>
    </xdr:from>
    <xdr:to>
      <xdr:col>46</xdr:col>
      <xdr:colOff>38100</xdr:colOff>
      <xdr:row>104</xdr:row>
      <xdr:rowOff>131572</xdr:rowOff>
    </xdr:to>
    <xdr:sp macro="" textlink="">
      <xdr:nvSpPr>
        <xdr:cNvPr id="421" name="楕円 420"/>
        <xdr:cNvSpPr/>
      </xdr:nvSpPr>
      <xdr:spPr>
        <a:xfrm>
          <a:off x="8699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80772</xdr:rowOff>
    </xdr:from>
    <xdr:to>
      <xdr:col>50</xdr:col>
      <xdr:colOff>114300</xdr:colOff>
      <xdr:row>104</xdr:row>
      <xdr:rowOff>80772</xdr:rowOff>
    </xdr:to>
    <xdr:cxnSp macro="">
      <xdr:nvCxnSpPr>
        <xdr:cNvPr id="422" name="直線コネクタ 421"/>
        <xdr:cNvCxnSpPr/>
      </xdr:nvCxnSpPr>
      <xdr:spPr>
        <a:xfrm>
          <a:off x="8750300" y="1791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4"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148099</xdr:rowOff>
    </xdr:from>
    <xdr:ext cx="469744" cy="259045"/>
    <xdr:sp macro="" textlink="">
      <xdr:nvSpPr>
        <xdr:cNvPr id="426" name="n_1mainValue【市民会館】&#10;一人当たり面積"/>
        <xdr:cNvSpPr txBox="1"/>
      </xdr:nvSpPr>
      <xdr:spPr>
        <a:xfrm>
          <a:off x="9391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148099</xdr:rowOff>
    </xdr:from>
    <xdr:ext cx="469744" cy="259045"/>
    <xdr:sp macro="" textlink="">
      <xdr:nvSpPr>
        <xdr:cNvPr id="427" name="n_2mainValue【市民会館】&#10;一人当たり面積"/>
        <xdr:cNvSpPr txBox="1"/>
      </xdr:nvSpPr>
      <xdr:spPr>
        <a:xfrm>
          <a:off x="8515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147864</xdr:rowOff>
    </xdr:from>
    <xdr:to>
      <xdr:col>85</xdr:col>
      <xdr:colOff>177800</xdr:colOff>
      <xdr:row>33</xdr:row>
      <xdr:rowOff>78014</xdr:rowOff>
    </xdr:to>
    <xdr:sp macro="" textlink="">
      <xdr:nvSpPr>
        <xdr:cNvPr id="468" name="楕円 467"/>
        <xdr:cNvSpPr/>
      </xdr:nvSpPr>
      <xdr:spPr>
        <a:xfrm>
          <a:off x="16268700" y="56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405111" cy="259045"/>
    <xdr:sp macro="" textlink="">
      <xdr:nvSpPr>
        <xdr:cNvPr id="469" name="【一般廃棄物処理施設】&#10;有形固定資産減価償却率該当値テキスト"/>
        <xdr:cNvSpPr txBox="1"/>
      </xdr:nvSpPr>
      <xdr:spPr>
        <a:xfrm>
          <a:off x="16357600" y="556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152763</xdr:rowOff>
    </xdr:from>
    <xdr:to>
      <xdr:col>81</xdr:col>
      <xdr:colOff>101600</xdr:colOff>
      <xdr:row>33</xdr:row>
      <xdr:rowOff>82913</xdr:rowOff>
    </xdr:to>
    <xdr:sp macro="" textlink="">
      <xdr:nvSpPr>
        <xdr:cNvPr id="470" name="楕円 469"/>
        <xdr:cNvSpPr/>
      </xdr:nvSpPr>
      <xdr:spPr>
        <a:xfrm>
          <a:off x="154305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27214</xdr:rowOff>
    </xdr:from>
    <xdr:to>
      <xdr:col>85</xdr:col>
      <xdr:colOff>127000</xdr:colOff>
      <xdr:row>33</xdr:row>
      <xdr:rowOff>32113</xdr:rowOff>
    </xdr:to>
    <xdr:cxnSp macro="">
      <xdr:nvCxnSpPr>
        <xdr:cNvPr id="471" name="直線コネクタ 470"/>
        <xdr:cNvCxnSpPr/>
      </xdr:nvCxnSpPr>
      <xdr:spPr>
        <a:xfrm flipV="1">
          <a:off x="15481300" y="56850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156028</xdr:rowOff>
    </xdr:from>
    <xdr:to>
      <xdr:col>76</xdr:col>
      <xdr:colOff>165100</xdr:colOff>
      <xdr:row>33</xdr:row>
      <xdr:rowOff>86178</xdr:rowOff>
    </xdr:to>
    <xdr:sp macro="" textlink="">
      <xdr:nvSpPr>
        <xdr:cNvPr id="472" name="楕円 471"/>
        <xdr:cNvSpPr/>
      </xdr:nvSpPr>
      <xdr:spPr>
        <a:xfrm>
          <a:off x="14541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32113</xdr:rowOff>
    </xdr:from>
    <xdr:to>
      <xdr:col>81</xdr:col>
      <xdr:colOff>50800</xdr:colOff>
      <xdr:row>33</xdr:row>
      <xdr:rowOff>35378</xdr:rowOff>
    </xdr:to>
    <xdr:cxnSp macro="">
      <xdr:nvCxnSpPr>
        <xdr:cNvPr id="473" name="直線コネクタ 472"/>
        <xdr:cNvCxnSpPr/>
      </xdr:nvCxnSpPr>
      <xdr:spPr>
        <a:xfrm flipV="1">
          <a:off x="14592300" y="56899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74"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75"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99440</xdr:rowOff>
    </xdr:from>
    <xdr:ext cx="405111" cy="259045"/>
    <xdr:sp macro="" textlink="">
      <xdr:nvSpPr>
        <xdr:cNvPr id="477" name="n_1mainValue【一般廃棄物処理施設】&#10;有形固定資産減価償却率"/>
        <xdr:cNvSpPr txBox="1"/>
      </xdr:nvSpPr>
      <xdr:spPr>
        <a:xfrm>
          <a:off x="15266044" y="541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102705</xdr:rowOff>
    </xdr:from>
    <xdr:ext cx="405111" cy="259045"/>
    <xdr:sp macro="" textlink="">
      <xdr:nvSpPr>
        <xdr:cNvPr id="478" name="n_2mainValue【一般廃棄物処理施設】&#10;有形固定資産減価償却率"/>
        <xdr:cNvSpPr txBox="1"/>
      </xdr:nvSpPr>
      <xdr:spPr>
        <a:xfrm>
          <a:off x="143897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03"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116234</xdr:rowOff>
    </xdr:from>
    <xdr:to>
      <xdr:col>116</xdr:col>
      <xdr:colOff>114300</xdr:colOff>
      <xdr:row>40</xdr:row>
      <xdr:rowOff>46384</xdr:rowOff>
    </xdr:to>
    <xdr:sp macro="" textlink="">
      <xdr:nvSpPr>
        <xdr:cNvPr id="513" name="楕円 512"/>
        <xdr:cNvSpPr/>
      </xdr:nvSpPr>
      <xdr:spPr>
        <a:xfrm>
          <a:off x="22110700" y="68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94661</xdr:rowOff>
    </xdr:from>
    <xdr:ext cx="534377" cy="259045"/>
    <xdr:sp macro="" textlink="">
      <xdr:nvSpPr>
        <xdr:cNvPr id="514" name="【一般廃棄物処理施設】&#10;一人当たり有形固定資産（償却資産）額該当値テキスト"/>
        <xdr:cNvSpPr txBox="1"/>
      </xdr:nvSpPr>
      <xdr:spPr>
        <a:xfrm>
          <a:off x="22199600" y="67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117315</xdr:rowOff>
    </xdr:from>
    <xdr:to>
      <xdr:col>112</xdr:col>
      <xdr:colOff>38100</xdr:colOff>
      <xdr:row>40</xdr:row>
      <xdr:rowOff>47465</xdr:rowOff>
    </xdr:to>
    <xdr:sp macro="" textlink="">
      <xdr:nvSpPr>
        <xdr:cNvPr id="515" name="楕円 514"/>
        <xdr:cNvSpPr/>
      </xdr:nvSpPr>
      <xdr:spPr>
        <a:xfrm>
          <a:off x="21272500" y="68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167034</xdr:rowOff>
    </xdr:from>
    <xdr:to>
      <xdr:col>116</xdr:col>
      <xdr:colOff>63500</xdr:colOff>
      <xdr:row>39</xdr:row>
      <xdr:rowOff>168115</xdr:rowOff>
    </xdr:to>
    <xdr:cxnSp macro="">
      <xdr:nvCxnSpPr>
        <xdr:cNvPr id="516" name="直線コネクタ 515"/>
        <xdr:cNvCxnSpPr/>
      </xdr:nvCxnSpPr>
      <xdr:spPr>
        <a:xfrm flipV="1">
          <a:off x="21323300" y="6853584"/>
          <a:ext cx="8382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118206</xdr:rowOff>
    </xdr:from>
    <xdr:to>
      <xdr:col>107</xdr:col>
      <xdr:colOff>101600</xdr:colOff>
      <xdr:row>40</xdr:row>
      <xdr:rowOff>48356</xdr:rowOff>
    </xdr:to>
    <xdr:sp macro="" textlink="">
      <xdr:nvSpPr>
        <xdr:cNvPr id="517" name="楕円 516"/>
        <xdr:cNvSpPr/>
      </xdr:nvSpPr>
      <xdr:spPr>
        <a:xfrm>
          <a:off x="20383500" y="68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168115</xdr:rowOff>
    </xdr:from>
    <xdr:to>
      <xdr:col>111</xdr:col>
      <xdr:colOff>177800</xdr:colOff>
      <xdr:row>39</xdr:row>
      <xdr:rowOff>169006</xdr:rowOff>
    </xdr:to>
    <xdr:cxnSp macro="">
      <xdr:nvCxnSpPr>
        <xdr:cNvPr id="518" name="直線コネクタ 517"/>
        <xdr:cNvCxnSpPr/>
      </xdr:nvCxnSpPr>
      <xdr:spPr>
        <a:xfrm flipV="1">
          <a:off x="20434300" y="6854665"/>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1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38592</xdr:rowOff>
    </xdr:from>
    <xdr:ext cx="534377" cy="259045"/>
    <xdr:sp macro="" textlink="">
      <xdr:nvSpPr>
        <xdr:cNvPr id="522" name="n_1mainValue【一般廃棄物処理施設】&#10;一人当たり有形固定資産（償却資産）額"/>
        <xdr:cNvSpPr txBox="1"/>
      </xdr:nvSpPr>
      <xdr:spPr>
        <a:xfrm>
          <a:off x="21043411" y="68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39483</xdr:rowOff>
    </xdr:from>
    <xdr:ext cx="534377" cy="259045"/>
    <xdr:sp macro="" textlink="">
      <xdr:nvSpPr>
        <xdr:cNvPr id="523" name="n_2mainValue【一般廃棄物処理施設】&#10;一人当たり有形固定資産（償却資産）額"/>
        <xdr:cNvSpPr txBox="1"/>
      </xdr:nvSpPr>
      <xdr:spPr>
        <a:xfrm>
          <a:off x="20167111" y="68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122283</xdr:rowOff>
    </xdr:from>
    <xdr:to>
      <xdr:col>85</xdr:col>
      <xdr:colOff>177800</xdr:colOff>
      <xdr:row>57</xdr:row>
      <xdr:rowOff>52433</xdr:rowOff>
    </xdr:to>
    <xdr:sp macro="" textlink="">
      <xdr:nvSpPr>
        <xdr:cNvPr id="564" name="楕円 563"/>
        <xdr:cNvSpPr/>
      </xdr:nvSpPr>
      <xdr:spPr>
        <a:xfrm>
          <a:off x="162687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145160</xdr:rowOff>
    </xdr:from>
    <xdr:ext cx="405111" cy="259045"/>
    <xdr:sp macro="" textlink="">
      <xdr:nvSpPr>
        <xdr:cNvPr id="565" name="【保健センター・保健所】&#10;有形固定資産減価償却率該当値テキスト"/>
        <xdr:cNvSpPr txBox="1"/>
      </xdr:nvSpPr>
      <xdr:spPr>
        <a:xfrm>
          <a:off x="16357600" y="957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150041</xdr:rowOff>
    </xdr:from>
    <xdr:to>
      <xdr:col>81</xdr:col>
      <xdr:colOff>101600</xdr:colOff>
      <xdr:row>57</xdr:row>
      <xdr:rowOff>80191</xdr:rowOff>
    </xdr:to>
    <xdr:sp macro="" textlink="">
      <xdr:nvSpPr>
        <xdr:cNvPr id="566" name="楕円 565"/>
        <xdr:cNvSpPr/>
      </xdr:nvSpPr>
      <xdr:spPr>
        <a:xfrm>
          <a:off x="15430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1633</xdr:rowOff>
    </xdr:from>
    <xdr:to>
      <xdr:col>85</xdr:col>
      <xdr:colOff>127000</xdr:colOff>
      <xdr:row>57</xdr:row>
      <xdr:rowOff>29391</xdr:rowOff>
    </xdr:to>
    <xdr:cxnSp macro="">
      <xdr:nvCxnSpPr>
        <xdr:cNvPr id="567" name="直線コネクタ 566"/>
        <xdr:cNvCxnSpPr/>
      </xdr:nvCxnSpPr>
      <xdr:spPr>
        <a:xfrm flipV="1">
          <a:off x="15481300" y="97742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568" name="楕円 567"/>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29391</xdr:rowOff>
    </xdr:from>
    <xdr:to>
      <xdr:col>81</xdr:col>
      <xdr:colOff>50800</xdr:colOff>
      <xdr:row>57</xdr:row>
      <xdr:rowOff>57150</xdr:rowOff>
    </xdr:to>
    <xdr:cxnSp macro="">
      <xdr:nvCxnSpPr>
        <xdr:cNvPr id="569" name="直線コネクタ 568"/>
        <xdr:cNvCxnSpPr/>
      </xdr:nvCxnSpPr>
      <xdr:spPr>
        <a:xfrm flipV="1">
          <a:off x="14592300" y="98020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96718</xdr:rowOff>
    </xdr:from>
    <xdr:ext cx="405111" cy="259045"/>
    <xdr:sp macro="" textlink="">
      <xdr:nvSpPr>
        <xdr:cNvPr id="573" name="n_1mainValue【保健センター・保健所】&#10;有形固定資産減価償却率"/>
        <xdr:cNvSpPr txBox="1"/>
      </xdr:nvSpPr>
      <xdr:spPr>
        <a:xfrm>
          <a:off x="152660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574" name="n_2mainValue【保健センター・保健所】&#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13" name="楕円 612"/>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614"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15" name="楕円 614"/>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616" name="直線コネクタ 615"/>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17" name="楕円 616"/>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618" name="直線コネクタ 617"/>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22"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23"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664" name="楕円 663"/>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665" name="【消防施設】&#10;有形固定資産減価償却率該当値テキスト"/>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142421</xdr:rowOff>
    </xdr:from>
    <xdr:to>
      <xdr:col>81</xdr:col>
      <xdr:colOff>101600</xdr:colOff>
      <xdr:row>81</xdr:row>
      <xdr:rowOff>72571</xdr:rowOff>
    </xdr:to>
    <xdr:sp macro="" textlink="">
      <xdr:nvSpPr>
        <xdr:cNvPr id="666" name="楕円 665"/>
        <xdr:cNvSpPr/>
      </xdr:nvSpPr>
      <xdr:spPr>
        <a:xfrm>
          <a:off x="15430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21771</xdr:rowOff>
    </xdr:to>
    <xdr:cxnSp macro="">
      <xdr:nvCxnSpPr>
        <xdr:cNvPr id="667" name="直線コネクタ 666"/>
        <xdr:cNvCxnSpPr/>
      </xdr:nvCxnSpPr>
      <xdr:spPr>
        <a:xfrm flipV="1">
          <a:off x="15481300" y="138765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xdr:rowOff>
    </xdr:from>
    <xdr:to>
      <xdr:col>76</xdr:col>
      <xdr:colOff>165100</xdr:colOff>
      <xdr:row>81</xdr:row>
      <xdr:rowOff>116658</xdr:rowOff>
    </xdr:to>
    <xdr:sp macro="" textlink="">
      <xdr:nvSpPr>
        <xdr:cNvPr id="668" name="楕円 667"/>
        <xdr:cNvSpPr/>
      </xdr:nvSpPr>
      <xdr:spPr>
        <a:xfrm>
          <a:off x="14541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21771</xdr:rowOff>
    </xdr:from>
    <xdr:to>
      <xdr:col>81</xdr:col>
      <xdr:colOff>50800</xdr:colOff>
      <xdr:row>81</xdr:row>
      <xdr:rowOff>65858</xdr:rowOff>
    </xdr:to>
    <xdr:cxnSp macro="">
      <xdr:nvCxnSpPr>
        <xdr:cNvPr id="669" name="直線コネクタ 668"/>
        <xdr:cNvCxnSpPr/>
      </xdr:nvCxnSpPr>
      <xdr:spPr>
        <a:xfrm flipV="1">
          <a:off x="14592300" y="139092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89098</xdr:rowOff>
    </xdr:from>
    <xdr:ext cx="405111" cy="259045"/>
    <xdr:sp macro="" textlink="">
      <xdr:nvSpPr>
        <xdr:cNvPr id="673" name="n_1mainValue【消防施設】&#10;有形固定資産減価償却率"/>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133185</xdr:rowOff>
    </xdr:from>
    <xdr:ext cx="405111" cy="259045"/>
    <xdr:sp macro="" textlink="">
      <xdr:nvSpPr>
        <xdr:cNvPr id="674" name="n_2mainValue【消防施設】&#10;有形固定資産減価償却率"/>
        <xdr:cNvSpPr txBox="1"/>
      </xdr:nvSpPr>
      <xdr:spPr>
        <a:xfrm>
          <a:off x="14389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711" name="楕円 710"/>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712" name="【消防施設】&#10;一人当たり面積該当値テキスト"/>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713" name="楕円 712"/>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6096</xdr:rowOff>
    </xdr:to>
    <xdr:cxnSp macro="">
      <xdr:nvCxnSpPr>
        <xdr:cNvPr id="714" name="直線コネクタ 713"/>
        <xdr:cNvCxnSpPr/>
      </xdr:nvCxnSpPr>
      <xdr:spPr>
        <a:xfrm>
          <a:off x="21323300" y="1440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715" name="楕円 714"/>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6096</xdr:rowOff>
    </xdr:to>
    <xdr:cxnSp macro="">
      <xdr:nvCxnSpPr>
        <xdr:cNvPr id="716" name="直線コネクタ 715"/>
        <xdr:cNvCxnSpPr/>
      </xdr:nvCxnSpPr>
      <xdr:spPr>
        <a:xfrm>
          <a:off x="20434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7"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8"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48023</xdr:rowOff>
    </xdr:from>
    <xdr:ext cx="469744" cy="259045"/>
    <xdr:sp macro="" textlink="">
      <xdr:nvSpPr>
        <xdr:cNvPr id="720" name="n_1main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21" name="n_2mainValue【消防施設】&#10;一人当たり面積"/>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762" name="楕円 761"/>
        <xdr:cNvSpPr/>
      </xdr:nvSpPr>
      <xdr:spPr>
        <a:xfrm>
          <a:off x="162687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64606</xdr:rowOff>
    </xdr:from>
    <xdr:ext cx="405111" cy="259045"/>
    <xdr:sp macro="" textlink="">
      <xdr:nvSpPr>
        <xdr:cNvPr id="763" name="【庁舎】&#10;有形固定資産減価償却率該当値テキスト"/>
        <xdr:cNvSpPr txBox="1"/>
      </xdr:nvSpPr>
      <xdr:spPr>
        <a:xfrm>
          <a:off x="16357600" y="1755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764" name="楕円 763"/>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92529</xdr:rowOff>
    </xdr:from>
    <xdr:to>
      <xdr:col>85</xdr:col>
      <xdr:colOff>127000</xdr:colOff>
      <xdr:row>103</xdr:row>
      <xdr:rowOff>149679</xdr:rowOff>
    </xdr:to>
    <xdr:cxnSp macro="">
      <xdr:nvCxnSpPr>
        <xdr:cNvPr id="765" name="直線コネクタ 764"/>
        <xdr:cNvCxnSpPr/>
      </xdr:nvCxnSpPr>
      <xdr:spPr>
        <a:xfrm flipV="1">
          <a:off x="15481300" y="1775187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766" name="楕円 765"/>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xdr:rowOff>
    </xdr:from>
    <xdr:to>
      <xdr:col>81</xdr:col>
      <xdr:colOff>50800</xdr:colOff>
      <xdr:row>103</xdr:row>
      <xdr:rowOff>149679</xdr:rowOff>
    </xdr:to>
    <xdr:cxnSp macro="">
      <xdr:nvCxnSpPr>
        <xdr:cNvPr id="767" name="直線コネクタ 766"/>
        <xdr:cNvCxnSpPr/>
      </xdr:nvCxnSpPr>
      <xdr:spPr>
        <a:xfrm>
          <a:off x="14592300" y="17497152"/>
          <a:ext cx="889000" cy="3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8"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9"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45556</xdr:rowOff>
    </xdr:from>
    <xdr:ext cx="405111" cy="259045"/>
    <xdr:sp macro="" textlink="">
      <xdr:nvSpPr>
        <xdr:cNvPr id="771" name="n_1mainValue【庁舎】&#10;有形固定資産減価償却率"/>
        <xdr:cNvSpPr txBox="1"/>
      </xdr:nvSpPr>
      <xdr:spPr>
        <a:xfrm>
          <a:off x="15266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772" name="n_2mainValue【庁舎】&#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01"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11" name="楕円 810"/>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108602</xdr:rowOff>
    </xdr:from>
    <xdr:ext cx="469744" cy="259045"/>
    <xdr:sp macro="" textlink="">
      <xdr:nvSpPr>
        <xdr:cNvPr id="812" name="【庁舎】&#10;一人当たり面積該当値テキスト"/>
        <xdr:cNvSpPr txBox="1"/>
      </xdr:nvSpPr>
      <xdr:spPr>
        <a:xfrm>
          <a:off x="22199600"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813" name="楕円 812"/>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11430</xdr:rowOff>
    </xdr:to>
    <xdr:cxnSp macro="">
      <xdr:nvCxnSpPr>
        <xdr:cNvPr id="814" name="直線コネクタ 813"/>
        <xdr:cNvCxnSpPr/>
      </xdr:nvCxnSpPr>
      <xdr:spPr>
        <a:xfrm flipV="1">
          <a:off x="21323300" y="18354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133986</xdr:rowOff>
    </xdr:from>
    <xdr:to>
      <xdr:col>107</xdr:col>
      <xdr:colOff>101600</xdr:colOff>
      <xdr:row>107</xdr:row>
      <xdr:rowOff>64136</xdr:rowOff>
    </xdr:to>
    <xdr:sp macro="" textlink="">
      <xdr:nvSpPr>
        <xdr:cNvPr id="815" name="楕円 814"/>
        <xdr:cNvSpPr/>
      </xdr:nvSpPr>
      <xdr:spPr>
        <a:xfrm>
          <a:off x="20383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13336</xdr:rowOff>
    </xdr:to>
    <xdr:cxnSp macro="">
      <xdr:nvCxnSpPr>
        <xdr:cNvPr id="816" name="直線コネクタ 815"/>
        <xdr:cNvCxnSpPr/>
      </xdr:nvCxnSpPr>
      <xdr:spPr>
        <a:xfrm flipV="1">
          <a:off x="20434300" y="183565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17"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8"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820" name="n_1mainValue【庁舎】&#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55263</xdr:rowOff>
    </xdr:from>
    <xdr:ext cx="469744" cy="259045"/>
    <xdr:sp macro="" textlink="">
      <xdr:nvSpPr>
        <xdr:cNvPr id="821" name="n_2mainValue【庁舎】&#10;一人当たり面積"/>
        <xdr:cNvSpPr txBox="1"/>
      </xdr:nvSpPr>
      <xdr:spPr>
        <a:xfrm>
          <a:off x="20199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図書館、体育館、福祉施設、保健センターで高い比率となっている。どの施設も老朽化が進んでおり、計画的な更新や老朽化対策が必要となっている。一人当たり面積で見ると、市民会館を除くすべての施設で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50,849
50,232
149.67
21,932,980
21,105,475
619,840
12,002,427
16,442,367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須坂市の市民一人あたりの市税収入は県内</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市中</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であり、他市に比べて一般財源の中心である市税が少ない状況である。また、総面積のうち約７割を山林が占めており、最も安定的な税目である固定資産税が少ないことなどから、従来から財政基盤が弱い傾向がある。ここ数年においては数値に大きな変更はなく、全国・県・類似団体平均は上回っている。</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年度は住民税や地方消費税交付金の増等による基準財政収入額の伸びにより</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ポイント改善している。今後の税収を増やすためにインター周辺開発の推進や移住支援などの人口増対策、産業振興や企業立地の促進などの施策を引き続き進めていく。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経常的支出に充当した一般財源は、扶助費や繰出金が減少したものの、物件費や公債費が増加したため対前年度比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％増加した。地方税や経常的収入（一般財源）については地方税や地方消費税交付金が増加したため、対前年度比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％増加したことにより、経常収支比率は対前年度比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％減少となった。しかしながら、全国平均は上回ったものの県・類似団体平均を下回り、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年度の比率は県内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今後も行財政改革第４次チャレンジプランに基づき、事務事業の見直しなどによる経常経費の削減や歳入の増に取り組む。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95673</xdr:rowOff>
    </xdr:to>
    <xdr:cxnSp macro="">
      <xdr:nvCxnSpPr>
        <xdr:cNvPr id="132" name="直線コネクタ 131"/>
        <xdr:cNvCxnSpPr/>
      </xdr:nvCxnSpPr>
      <xdr:spPr>
        <a:xfrm flipV="1">
          <a:off x="4114800" y="110202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95673</xdr:rowOff>
    </xdr:to>
    <xdr:cxnSp macro="">
      <xdr:nvCxnSpPr>
        <xdr:cNvPr id="135" name="直線コネクタ 134"/>
        <xdr:cNvCxnSpPr/>
      </xdr:nvCxnSpPr>
      <xdr:spPr>
        <a:xfrm>
          <a:off x="3225800" y="1099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23283</xdr:rowOff>
    </xdr:to>
    <xdr:cxnSp macro="">
      <xdr:nvCxnSpPr>
        <xdr:cNvPr id="138" name="直線コネクタ 137"/>
        <xdr:cNvCxnSpPr/>
      </xdr:nvCxnSpPr>
      <xdr:spPr>
        <a:xfrm>
          <a:off x="2336800" y="1095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63</xdr:row>
      <xdr:rowOff>154517</xdr:rowOff>
    </xdr:to>
    <xdr:cxnSp macro="">
      <xdr:nvCxnSpPr>
        <xdr:cNvPr id="141" name="直線コネクタ 140"/>
        <xdr:cNvCxnSpPr/>
      </xdr:nvCxnSpPr>
      <xdr:spPr>
        <a:xfrm>
          <a:off x="1447800" y="1094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2"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3" name="楕円 152"/>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4" name="テキスト ボックス 153"/>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5" name="楕円 154"/>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6" name="テキスト ボックス 155"/>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8" name="テキスト ボックス 157"/>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9" name="楕円 158"/>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60" name="テキスト ボックス 159"/>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給料や期末勤勉手当等の職員給の増により人件費は増加し、ふるさと応援寄附金の増に伴う手数料の増により物件費等も増加したため、人口１人当たり決算額は増加となった。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人件費と物件費については、近隣町村の消防業務を受託しているなどの特殊要因によるところが大きい。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170976</xdr:rowOff>
    </xdr:from>
    <xdr:to>
      <xdr:col>23</xdr:col>
      <xdr:colOff>133350</xdr:colOff>
      <xdr:row>83</xdr:row>
      <xdr:rowOff>12140</xdr:rowOff>
    </xdr:to>
    <xdr:cxnSp macro="">
      <xdr:nvCxnSpPr>
        <xdr:cNvPr id="193" name="直線コネクタ 192"/>
        <xdr:cNvCxnSpPr/>
      </xdr:nvCxnSpPr>
      <xdr:spPr>
        <a:xfrm>
          <a:off x="4114800" y="14229876"/>
          <a:ext cx="8382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170976</xdr:rowOff>
    </xdr:from>
    <xdr:to>
      <xdr:col>19</xdr:col>
      <xdr:colOff>133350</xdr:colOff>
      <xdr:row>83</xdr:row>
      <xdr:rowOff>33713</xdr:rowOff>
    </xdr:to>
    <xdr:cxnSp macro="">
      <xdr:nvCxnSpPr>
        <xdr:cNvPr id="196" name="直線コネクタ 195"/>
        <xdr:cNvCxnSpPr/>
      </xdr:nvCxnSpPr>
      <xdr:spPr>
        <a:xfrm flipV="1">
          <a:off x="3225800" y="14229876"/>
          <a:ext cx="889000" cy="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3347</xdr:rowOff>
    </xdr:from>
    <xdr:to>
      <xdr:col>15</xdr:col>
      <xdr:colOff>82550</xdr:colOff>
      <xdr:row>83</xdr:row>
      <xdr:rowOff>33713</xdr:rowOff>
    </xdr:to>
    <xdr:cxnSp macro="">
      <xdr:nvCxnSpPr>
        <xdr:cNvPr id="199" name="直線コネクタ 198"/>
        <xdr:cNvCxnSpPr/>
      </xdr:nvCxnSpPr>
      <xdr:spPr>
        <a:xfrm>
          <a:off x="2336800" y="14233697"/>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403</xdr:rowOff>
    </xdr:from>
    <xdr:to>
      <xdr:col>11</xdr:col>
      <xdr:colOff>31750</xdr:colOff>
      <xdr:row>83</xdr:row>
      <xdr:rowOff>3347</xdr:rowOff>
    </xdr:to>
    <xdr:cxnSp macro="">
      <xdr:nvCxnSpPr>
        <xdr:cNvPr id="202" name="直線コネクタ 201"/>
        <xdr:cNvCxnSpPr/>
      </xdr:nvCxnSpPr>
      <xdr:spPr>
        <a:xfrm>
          <a:off x="1447800" y="14230753"/>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132790</xdr:rowOff>
    </xdr:from>
    <xdr:to>
      <xdr:col>23</xdr:col>
      <xdr:colOff>184150</xdr:colOff>
      <xdr:row>83</xdr:row>
      <xdr:rowOff>62940</xdr:rowOff>
    </xdr:to>
    <xdr:sp macro="" textlink="">
      <xdr:nvSpPr>
        <xdr:cNvPr id="212" name="楕円 211"/>
        <xdr:cNvSpPr/>
      </xdr:nvSpPr>
      <xdr:spPr>
        <a:xfrm>
          <a:off x="4902200" y="141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149317</xdr:rowOff>
    </xdr:from>
    <xdr:ext cx="762000" cy="259045"/>
    <xdr:sp macro="" textlink="">
      <xdr:nvSpPr>
        <xdr:cNvPr id="213" name="人件費・物件費等の状況該当値テキスト"/>
        <xdr:cNvSpPr txBox="1"/>
      </xdr:nvSpPr>
      <xdr:spPr>
        <a:xfrm>
          <a:off x="5041900" y="1403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120176</xdr:rowOff>
    </xdr:from>
    <xdr:to>
      <xdr:col>19</xdr:col>
      <xdr:colOff>184150</xdr:colOff>
      <xdr:row>83</xdr:row>
      <xdr:rowOff>50326</xdr:rowOff>
    </xdr:to>
    <xdr:sp macro="" textlink="">
      <xdr:nvSpPr>
        <xdr:cNvPr id="214" name="楕円 213"/>
        <xdr:cNvSpPr/>
      </xdr:nvSpPr>
      <xdr:spPr>
        <a:xfrm>
          <a:off x="4064000" y="141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60503</xdr:rowOff>
    </xdr:from>
    <xdr:ext cx="736600" cy="259045"/>
    <xdr:sp macro="" textlink="">
      <xdr:nvSpPr>
        <xdr:cNvPr id="215" name="テキスト ボックス 214"/>
        <xdr:cNvSpPr txBox="1"/>
      </xdr:nvSpPr>
      <xdr:spPr>
        <a:xfrm>
          <a:off x="3733800" y="139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154363</xdr:rowOff>
    </xdr:from>
    <xdr:to>
      <xdr:col>15</xdr:col>
      <xdr:colOff>133350</xdr:colOff>
      <xdr:row>83</xdr:row>
      <xdr:rowOff>84513</xdr:rowOff>
    </xdr:to>
    <xdr:sp macro="" textlink="">
      <xdr:nvSpPr>
        <xdr:cNvPr id="216" name="楕円 215"/>
        <xdr:cNvSpPr/>
      </xdr:nvSpPr>
      <xdr:spPr>
        <a:xfrm>
          <a:off x="3175000" y="142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69290</xdr:rowOff>
    </xdr:from>
    <xdr:ext cx="762000" cy="259045"/>
    <xdr:sp macro="" textlink="">
      <xdr:nvSpPr>
        <xdr:cNvPr id="217" name="テキスト ボックス 216"/>
        <xdr:cNvSpPr txBox="1"/>
      </xdr:nvSpPr>
      <xdr:spPr>
        <a:xfrm>
          <a:off x="2844800" y="14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123997</xdr:rowOff>
    </xdr:from>
    <xdr:to>
      <xdr:col>11</xdr:col>
      <xdr:colOff>82550</xdr:colOff>
      <xdr:row>83</xdr:row>
      <xdr:rowOff>54147</xdr:rowOff>
    </xdr:to>
    <xdr:sp macro="" textlink="">
      <xdr:nvSpPr>
        <xdr:cNvPr id="218" name="楕円 217"/>
        <xdr:cNvSpPr/>
      </xdr:nvSpPr>
      <xdr:spPr>
        <a:xfrm>
          <a:off x="2286000" y="141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64324</xdr:rowOff>
    </xdr:from>
    <xdr:ext cx="762000" cy="259045"/>
    <xdr:sp macro="" textlink="">
      <xdr:nvSpPr>
        <xdr:cNvPr id="219" name="テキスト ボックス 218"/>
        <xdr:cNvSpPr txBox="1"/>
      </xdr:nvSpPr>
      <xdr:spPr>
        <a:xfrm>
          <a:off x="1955800" y="1395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121053</xdr:rowOff>
    </xdr:from>
    <xdr:to>
      <xdr:col>7</xdr:col>
      <xdr:colOff>31750</xdr:colOff>
      <xdr:row>83</xdr:row>
      <xdr:rowOff>51203</xdr:rowOff>
    </xdr:to>
    <xdr:sp macro="" textlink="">
      <xdr:nvSpPr>
        <xdr:cNvPr id="220" name="楕円 219"/>
        <xdr:cNvSpPr/>
      </xdr:nvSpPr>
      <xdr:spPr>
        <a:xfrm>
          <a:off x="1397000" y="141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35980</xdr:rowOff>
    </xdr:from>
    <xdr:ext cx="762000" cy="259045"/>
    <xdr:sp macro="" textlink="">
      <xdr:nvSpPr>
        <xdr:cNvPr id="221" name="テキスト ボックス 220"/>
        <xdr:cNvSpPr txBox="1"/>
      </xdr:nvSpPr>
      <xdr:spPr>
        <a:xfrm>
          <a:off x="1066800" y="1426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行財政改革第４次チャレンジプランに基づく人件費の削減や、職員年齢構成の改善を行っている。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年度については、給料表上の引上率の相違において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上昇しているが、職員構成における経験年数階層の変動において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減少しているため、全体では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77611</xdr:rowOff>
    </xdr:to>
    <xdr:cxnSp macro="">
      <xdr:nvCxnSpPr>
        <xdr:cNvPr id="255" name="直線コネクタ 254"/>
        <xdr:cNvCxnSpPr/>
      </xdr:nvCxnSpPr>
      <xdr:spPr>
        <a:xfrm>
          <a:off x="16179800" y="1498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64205</xdr:rowOff>
    </xdr:to>
    <xdr:cxnSp macro="">
      <xdr:nvCxnSpPr>
        <xdr:cNvPr id="258" name="直線コネクタ 257"/>
        <xdr:cNvCxnSpPr/>
      </xdr:nvCxnSpPr>
      <xdr:spPr>
        <a:xfrm>
          <a:off x="15290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37395</xdr:rowOff>
    </xdr:to>
    <xdr:cxnSp macro="">
      <xdr:nvCxnSpPr>
        <xdr:cNvPr id="261" name="直線コネクタ 260"/>
        <xdr:cNvCxnSpPr/>
      </xdr:nvCxnSpPr>
      <xdr:spPr>
        <a:xfrm flipV="1">
          <a:off x="14401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37395</xdr:rowOff>
    </xdr:to>
    <xdr:cxnSp macro="">
      <xdr:nvCxnSpPr>
        <xdr:cNvPr id="264" name="直線コネクタ 263"/>
        <xdr:cNvCxnSpPr/>
      </xdr:nvCxnSpPr>
      <xdr:spPr>
        <a:xfrm>
          <a:off x="13512800" y="1495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4" name="楕円 273"/>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5" name="給与水準   （国との比較）該当値テキスト"/>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8" name="楕円 277"/>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9" name="テキスト ボックス 278"/>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0" name="楕円 279"/>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1" name="テキスト ボックス 280"/>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2" name="楕円 281"/>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3" name="テキスト ボックス 282"/>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これまで定員適正化計画や市の総合計画前期基本計画に基づき職員の削減を実施してきた。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以降は後期基本計画（</a:t>
          </a:r>
          <a:r>
            <a:rPr kumimoji="1" lang="en-US" altLang="ja-JP" sz="1300">
              <a:latin typeface="ＭＳ Ｐゴシック" panose="020B0600070205080204" pitchFamily="50" charset="-128"/>
              <a:ea typeface="ＭＳ Ｐゴシック" panose="020B0600070205080204" pitchFamily="50" charset="-128"/>
            </a:rPr>
            <a:t>2016-2020</a:t>
          </a:r>
          <a:r>
            <a:rPr kumimoji="1" lang="ja-JP" altLang="en-US" sz="1300">
              <a:latin typeface="ＭＳ Ｐゴシック" panose="020B0600070205080204" pitchFamily="50" charset="-128"/>
              <a:ea typeface="ＭＳ Ｐゴシック" panose="020B0600070205080204" pitchFamily="50" charset="-128"/>
            </a:rPr>
            <a:t>）に基づき５年間で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人）削減を目標に職員数の適正化に取り組んでいる。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当市においては、近隣町村の消防業務を受託しているなどの特殊要因があるため、全国・県・類似団体平均を上回っている。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74567</xdr:rowOff>
    </xdr:from>
    <xdr:to>
      <xdr:col>81</xdr:col>
      <xdr:colOff>44450</xdr:colOff>
      <xdr:row>61</xdr:row>
      <xdr:rowOff>84909</xdr:rowOff>
    </xdr:to>
    <xdr:cxnSp macro="">
      <xdr:nvCxnSpPr>
        <xdr:cNvPr id="320" name="直線コネクタ 319"/>
        <xdr:cNvCxnSpPr/>
      </xdr:nvCxnSpPr>
      <xdr:spPr>
        <a:xfrm flipV="1">
          <a:off x="16179800" y="1053301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87206</xdr:rowOff>
    </xdr:to>
    <xdr:cxnSp macro="">
      <xdr:nvCxnSpPr>
        <xdr:cNvPr id="323" name="直線コネクタ 322"/>
        <xdr:cNvCxnSpPr/>
      </xdr:nvCxnSpPr>
      <xdr:spPr>
        <a:xfrm flipV="1">
          <a:off x="15290800" y="1054335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75716</xdr:rowOff>
    </xdr:from>
    <xdr:to>
      <xdr:col>72</xdr:col>
      <xdr:colOff>203200</xdr:colOff>
      <xdr:row>61</xdr:row>
      <xdr:rowOff>87206</xdr:rowOff>
    </xdr:to>
    <xdr:cxnSp macro="">
      <xdr:nvCxnSpPr>
        <xdr:cNvPr id="326" name="直線コネクタ 325"/>
        <xdr:cNvCxnSpPr/>
      </xdr:nvCxnSpPr>
      <xdr:spPr>
        <a:xfrm>
          <a:off x="14401800" y="1053416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75716</xdr:rowOff>
    </xdr:to>
    <xdr:cxnSp macro="">
      <xdr:nvCxnSpPr>
        <xdr:cNvPr id="329" name="直線コネクタ 328"/>
        <xdr:cNvCxnSpPr/>
      </xdr:nvCxnSpPr>
      <xdr:spPr>
        <a:xfrm>
          <a:off x="13512800" y="1053186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39" name="楕円 338"/>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167294</xdr:rowOff>
    </xdr:from>
    <xdr:ext cx="762000" cy="259045"/>
    <xdr:sp macro="" textlink="">
      <xdr:nvSpPr>
        <xdr:cNvPr id="340" name="定員管理の状況該当値テキスト"/>
        <xdr:cNvSpPr txBox="1"/>
      </xdr:nvSpPr>
      <xdr:spPr>
        <a:xfrm>
          <a:off x="17106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1" name="楕円 340"/>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2" name="テキスト ボックス 341"/>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36406</xdr:rowOff>
    </xdr:from>
    <xdr:to>
      <xdr:col>73</xdr:col>
      <xdr:colOff>44450</xdr:colOff>
      <xdr:row>61</xdr:row>
      <xdr:rowOff>138006</xdr:rowOff>
    </xdr:to>
    <xdr:sp macro="" textlink="">
      <xdr:nvSpPr>
        <xdr:cNvPr id="343" name="楕円 342"/>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122783</xdr:rowOff>
    </xdr:from>
    <xdr:ext cx="762000" cy="259045"/>
    <xdr:sp macro="" textlink="">
      <xdr:nvSpPr>
        <xdr:cNvPr id="344" name="テキスト ボックス 343"/>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24916</xdr:rowOff>
    </xdr:from>
    <xdr:to>
      <xdr:col>68</xdr:col>
      <xdr:colOff>203200</xdr:colOff>
      <xdr:row>61</xdr:row>
      <xdr:rowOff>126516</xdr:rowOff>
    </xdr:to>
    <xdr:sp macro="" textlink="">
      <xdr:nvSpPr>
        <xdr:cNvPr id="345" name="楕円 344"/>
        <xdr:cNvSpPr/>
      </xdr:nvSpPr>
      <xdr:spPr>
        <a:xfrm>
          <a:off x="14351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46" name="テキスト ボックス 345"/>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47" name="楕円 346"/>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48" name="テキスト ボックス 347"/>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分子は元利償還金が、分母では標準財政規模が増加しているものの、ともに事業費補正により基準財政需要額に算入された公債費が大きく減少しているため、全体としては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％の増となった。全国・県・類似団体平均を上回っている。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今後は元利償還金が増加見込みであるとともに、長野広域連合が発行した起債に対する負担金（準元利償還金）の増や普通交付税等の減少などにより、比率は増加していくと見込んでいる。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100330</xdr:rowOff>
    </xdr:to>
    <xdr:cxnSp macro="">
      <xdr:nvCxnSpPr>
        <xdr:cNvPr id="380" name="直線コネクタ 379"/>
        <xdr:cNvCxnSpPr/>
      </xdr:nvCxnSpPr>
      <xdr:spPr>
        <a:xfrm>
          <a:off x="16179800" y="70911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61722</xdr:rowOff>
    </xdr:to>
    <xdr:cxnSp macro="">
      <xdr:nvCxnSpPr>
        <xdr:cNvPr id="383" name="直線コネクタ 382"/>
        <xdr:cNvCxnSpPr/>
      </xdr:nvCxnSpPr>
      <xdr:spPr>
        <a:xfrm>
          <a:off x="15290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3810</xdr:rowOff>
    </xdr:to>
    <xdr:cxnSp macro="">
      <xdr:nvCxnSpPr>
        <xdr:cNvPr id="386" name="直線コネクタ 385"/>
        <xdr:cNvCxnSpPr/>
      </xdr:nvCxnSpPr>
      <xdr:spPr>
        <a:xfrm>
          <a:off x="14401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40</xdr:row>
      <xdr:rowOff>165608</xdr:rowOff>
    </xdr:to>
    <xdr:cxnSp macro="">
      <xdr:nvCxnSpPr>
        <xdr:cNvPr id="389" name="直線コネクタ 388"/>
        <xdr:cNvCxnSpPr/>
      </xdr:nvCxnSpPr>
      <xdr:spPr>
        <a:xfrm>
          <a:off x="13512800" y="702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1" name="楕円 400"/>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2" name="テキスト ボックス 401"/>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4" name="テキスト ボックス 40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5" name="楕円 404"/>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6" name="テキスト ボックス 405"/>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8" name="テキスト ボックス 407"/>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分子は、充当可能財源が減ったものの、地方債残高および公営企業債元金が減少したため、前年度と比較すると分子は減少した。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分母は普通交付税が減少したが基準財政収入額や臨時財政対策債発行可能額が増えたため分母が増加し、将来負担比率は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今後は長野広域連合への負担金の増加が見込まれることや、学校給食センターの建設や老朽化した公共施設の長寿命化などにより充当可能基金が減少する影響等により上昇すると見込んでいる。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70092</xdr:rowOff>
    </xdr:from>
    <xdr:to>
      <xdr:col>81</xdr:col>
      <xdr:colOff>44450</xdr:colOff>
      <xdr:row>15</xdr:row>
      <xdr:rowOff>121799</xdr:rowOff>
    </xdr:to>
    <xdr:cxnSp macro="">
      <xdr:nvCxnSpPr>
        <xdr:cNvPr id="444" name="直線コネクタ 443"/>
        <xdr:cNvCxnSpPr/>
      </xdr:nvCxnSpPr>
      <xdr:spPr>
        <a:xfrm flipV="1">
          <a:off x="16179800" y="2641842"/>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121799</xdr:rowOff>
    </xdr:from>
    <xdr:to>
      <xdr:col>77</xdr:col>
      <xdr:colOff>44450</xdr:colOff>
      <xdr:row>15</xdr:row>
      <xdr:rowOff>125246</xdr:rowOff>
    </xdr:to>
    <xdr:cxnSp macro="">
      <xdr:nvCxnSpPr>
        <xdr:cNvPr id="447" name="直線コネクタ 446"/>
        <xdr:cNvCxnSpPr/>
      </xdr:nvCxnSpPr>
      <xdr:spPr>
        <a:xfrm flipV="1">
          <a:off x="15290800" y="26935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125246</xdr:rowOff>
    </xdr:from>
    <xdr:to>
      <xdr:col>72</xdr:col>
      <xdr:colOff>203200</xdr:colOff>
      <xdr:row>16</xdr:row>
      <xdr:rowOff>12398</xdr:rowOff>
    </xdr:to>
    <xdr:cxnSp macro="">
      <xdr:nvCxnSpPr>
        <xdr:cNvPr id="450" name="直線コネクタ 449"/>
        <xdr:cNvCxnSpPr/>
      </xdr:nvCxnSpPr>
      <xdr:spPr>
        <a:xfrm flipV="1">
          <a:off x="14401800" y="2696996"/>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12398</xdr:rowOff>
    </xdr:from>
    <xdr:to>
      <xdr:col>68</xdr:col>
      <xdr:colOff>152400</xdr:colOff>
      <xdr:row>16</xdr:row>
      <xdr:rowOff>14696</xdr:rowOff>
    </xdr:to>
    <xdr:cxnSp macro="">
      <xdr:nvCxnSpPr>
        <xdr:cNvPr id="453" name="直線コネクタ 452"/>
        <xdr:cNvCxnSpPr/>
      </xdr:nvCxnSpPr>
      <xdr:spPr>
        <a:xfrm flipV="1">
          <a:off x="13512800" y="27555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19292</xdr:rowOff>
    </xdr:from>
    <xdr:to>
      <xdr:col>81</xdr:col>
      <xdr:colOff>95250</xdr:colOff>
      <xdr:row>15</xdr:row>
      <xdr:rowOff>120892</xdr:rowOff>
    </xdr:to>
    <xdr:sp macro="" textlink="">
      <xdr:nvSpPr>
        <xdr:cNvPr id="463" name="楕円 462"/>
        <xdr:cNvSpPr/>
      </xdr:nvSpPr>
      <xdr:spPr>
        <a:xfrm>
          <a:off x="16967200" y="25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162819</xdr:rowOff>
    </xdr:from>
    <xdr:ext cx="762000" cy="259045"/>
    <xdr:sp macro="" textlink="">
      <xdr:nvSpPr>
        <xdr:cNvPr id="464" name="将来負担の状況該当値テキスト"/>
        <xdr:cNvSpPr txBox="1"/>
      </xdr:nvSpPr>
      <xdr:spPr>
        <a:xfrm>
          <a:off x="17106900" y="256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70999</xdr:rowOff>
    </xdr:from>
    <xdr:to>
      <xdr:col>77</xdr:col>
      <xdr:colOff>95250</xdr:colOff>
      <xdr:row>16</xdr:row>
      <xdr:rowOff>1149</xdr:rowOff>
    </xdr:to>
    <xdr:sp macro="" textlink="">
      <xdr:nvSpPr>
        <xdr:cNvPr id="465" name="楕円 464"/>
        <xdr:cNvSpPr/>
      </xdr:nvSpPr>
      <xdr:spPr>
        <a:xfrm>
          <a:off x="16129000" y="26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157376</xdr:rowOff>
    </xdr:from>
    <xdr:ext cx="736600" cy="259045"/>
    <xdr:sp macro="" textlink="">
      <xdr:nvSpPr>
        <xdr:cNvPr id="466" name="テキスト ボックス 465"/>
        <xdr:cNvSpPr txBox="1"/>
      </xdr:nvSpPr>
      <xdr:spPr>
        <a:xfrm>
          <a:off x="15798800" y="272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74446</xdr:rowOff>
    </xdr:from>
    <xdr:to>
      <xdr:col>73</xdr:col>
      <xdr:colOff>44450</xdr:colOff>
      <xdr:row>16</xdr:row>
      <xdr:rowOff>4596</xdr:rowOff>
    </xdr:to>
    <xdr:sp macro="" textlink="">
      <xdr:nvSpPr>
        <xdr:cNvPr id="467" name="楕円 466"/>
        <xdr:cNvSpPr/>
      </xdr:nvSpPr>
      <xdr:spPr>
        <a:xfrm>
          <a:off x="15240000" y="26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160823</xdr:rowOff>
    </xdr:from>
    <xdr:ext cx="762000" cy="259045"/>
    <xdr:sp macro="" textlink="">
      <xdr:nvSpPr>
        <xdr:cNvPr id="468" name="テキスト ボックス 467"/>
        <xdr:cNvSpPr txBox="1"/>
      </xdr:nvSpPr>
      <xdr:spPr>
        <a:xfrm>
          <a:off x="14909800" y="27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69" name="楕円 468"/>
        <xdr:cNvSpPr/>
      </xdr:nvSpPr>
      <xdr:spPr>
        <a:xfrm>
          <a:off x="14351000" y="27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70" name="テキスト ボックス 469"/>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135346</xdr:rowOff>
    </xdr:from>
    <xdr:to>
      <xdr:col>64</xdr:col>
      <xdr:colOff>152400</xdr:colOff>
      <xdr:row>16</xdr:row>
      <xdr:rowOff>65496</xdr:rowOff>
    </xdr:to>
    <xdr:sp macro="" textlink="">
      <xdr:nvSpPr>
        <xdr:cNvPr id="471" name="楕円 470"/>
        <xdr:cNvSpPr/>
      </xdr:nvSpPr>
      <xdr:spPr>
        <a:xfrm>
          <a:off x="13462000" y="2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75673</xdr:rowOff>
    </xdr:from>
    <xdr:ext cx="762000" cy="259045"/>
    <xdr:sp macro="" textlink="">
      <xdr:nvSpPr>
        <xdr:cNvPr id="472" name="テキスト ボックス 471"/>
        <xdr:cNvSpPr txBox="1"/>
      </xdr:nvSpPr>
      <xdr:spPr>
        <a:xfrm>
          <a:off x="13131800" y="24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50,849
50,232
149.67
21,932,980
21,105,475
619,840
12,002,427
16,442,367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市の総合計画に基づく職員の削減等により、人件費は減少傾向にある。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年度は充当特定財源の減や退職手当の増により分子は増加したものの、地方税や地方消費税交付金の増により分母が増加したため、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年度以降も市の総合計画に沿って職員数の適正化や行財政改革第４次チャレンジプランによる時間外勤務手当等の人件費の削減に努める。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104140</xdr:rowOff>
    </xdr:to>
    <xdr:cxnSp macro="">
      <xdr:nvCxnSpPr>
        <xdr:cNvPr id="66" name="直線コネクタ 65"/>
        <xdr:cNvCxnSpPr/>
      </xdr:nvCxnSpPr>
      <xdr:spPr>
        <a:xfrm flipV="1">
          <a:off x="3987800" y="626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104140</xdr:rowOff>
    </xdr:to>
    <xdr:cxnSp macro="">
      <xdr:nvCxnSpPr>
        <xdr:cNvPr id="69" name="直線コネクタ 68"/>
        <xdr:cNvCxnSpPr/>
      </xdr:nvCxnSpPr>
      <xdr:spPr>
        <a:xfrm>
          <a:off x="3098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xdr:cNvCxnSpPr/>
      </xdr:nvCxnSpPr>
      <xdr:spPr>
        <a:xfrm flipV="1">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1270</xdr:rowOff>
    </xdr:to>
    <xdr:cxnSp macro="">
      <xdr:nvCxnSpPr>
        <xdr:cNvPr id="75" name="直線コネクタ 74"/>
        <xdr:cNvCxnSpPr/>
      </xdr:nvCxnSpPr>
      <xdr:spPr>
        <a:xfrm flipV="1">
          <a:off x="1320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年度から全国・県・類似団体平均を上回っている。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年度は基幹系システムの更改などにより分子は増加しているものの、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地方税や地方消費税交付金の増により分母が増加したため、前年同率となった。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物件費の縮減については、引き続き今後の大きな課題となっており、事務事業の見直しや行財政改革第４次チャレンジプランに基づくさらなる経常経費の削減に努めていく。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27940</xdr:rowOff>
    </xdr:to>
    <xdr:cxnSp macro="">
      <xdr:nvCxnSpPr>
        <xdr:cNvPr id="127" name="直線コネクタ 126"/>
        <xdr:cNvCxnSpPr/>
      </xdr:nvCxnSpPr>
      <xdr:spPr>
        <a:xfrm>
          <a:off x="15671800" y="3114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43180</xdr:rowOff>
    </xdr:to>
    <xdr:cxnSp macro="">
      <xdr:nvCxnSpPr>
        <xdr:cNvPr id="130" name="直線コネクタ 129"/>
        <xdr:cNvCxnSpPr/>
      </xdr:nvCxnSpPr>
      <xdr:spPr>
        <a:xfrm flipV="1">
          <a:off x="14782800" y="3114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81280</xdr:rowOff>
    </xdr:to>
    <xdr:cxnSp macro="">
      <xdr:nvCxnSpPr>
        <xdr:cNvPr id="133" name="直線コネクタ 132"/>
        <xdr:cNvCxnSpPr/>
      </xdr:nvCxnSpPr>
      <xdr:spPr>
        <a:xfrm flipV="1">
          <a:off x="13893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18</xdr:row>
      <xdr:rowOff>81280</xdr:rowOff>
    </xdr:to>
    <xdr:cxnSp macro="">
      <xdr:nvCxnSpPr>
        <xdr:cNvPr id="136" name="直線コネクタ 135"/>
        <xdr:cNvCxnSpPr/>
      </xdr:nvCxnSpPr>
      <xdr:spPr>
        <a:xfrm>
          <a:off x="13004800" y="3152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8" name="楕円 147"/>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49" name="テキスト ボックス 148"/>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0" name="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4" name="楕円 153"/>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5" name="テキスト ボックス 154"/>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生活保護費や児童手当給付費等の減により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全国平均は上回っているものの、県・類似団体平均では上回っている。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支援費サービス事業などの社会福祉費や保育所の運営などの児童福祉費が増加見込みであり、扶助費の比率は上昇していく見込みである。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153670</xdr:rowOff>
    </xdr:to>
    <xdr:cxnSp macro="">
      <xdr:nvCxnSpPr>
        <xdr:cNvPr id="188" name="直線コネクタ 187"/>
        <xdr:cNvCxnSpPr/>
      </xdr:nvCxnSpPr>
      <xdr:spPr>
        <a:xfrm flipV="1">
          <a:off x="3987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153670</xdr:rowOff>
    </xdr:to>
    <xdr:cxnSp macro="">
      <xdr:nvCxnSpPr>
        <xdr:cNvPr id="191" name="直線コネクタ 190"/>
        <xdr:cNvCxnSpPr/>
      </xdr:nvCxnSpPr>
      <xdr:spPr>
        <a:xfrm>
          <a:off x="3098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138430</xdr:rowOff>
    </xdr:to>
    <xdr:cxnSp macro="">
      <xdr:nvCxnSpPr>
        <xdr:cNvPr id="194" name="直線コネクタ 193"/>
        <xdr:cNvCxnSpPr/>
      </xdr:nvCxnSpPr>
      <xdr:spPr>
        <a:xfrm>
          <a:off x="2209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138430</xdr:rowOff>
    </xdr:to>
    <xdr:cxnSp macro="">
      <xdr:nvCxnSpPr>
        <xdr:cNvPr id="197" name="直線コネクタ 196"/>
        <xdr:cNvCxnSpPr/>
      </xdr:nvCxnSpPr>
      <xdr:spPr>
        <a:xfrm>
          <a:off x="1320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8"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09" name="楕円 208"/>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17797</xdr:rowOff>
    </xdr:from>
    <xdr:ext cx="736600" cy="259045"/>
    <xdr:sp macro="" textlink="">
      <xdr:nvSpPr>
        <xdr:cNvPr id="210" name="テキスト ボックス 209"/>
        <xdr:cNvSpPr txBox="1"/>
      </xdr:nvSpPr>
      <xdr:spPr>
        <a:xfrm>
          <a:off x="3606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4" name="テキスト ボックス 213"/>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5" name="楕円 214"/>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135907</xdr:rowOff>
    </xdr:from>
    <xdr:ext cx="762000" cy="259045"/>
    <xdr:sp macro="" textlink="">
      <xdr:nvSpPr>
        <xdr:cNvPr id="216" name="テキスト ボックス 215"/>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その他については、上下水道への繰出金が補助費に性質変更したことにより、</a:t>
          </a:r>
          <a:r>
            <a:rPr kumimoji="1" lang="en-US" altLang="ja-JP" sz="1250">
              <a:latin typeface="ＭＳ Ｐゴシック" panose="020B0600070205080204" pitchFamily="50" charset="-128"/>
              <a:ea typeface="ＭＳ Ｐゴシック" panose="020B0600070205080204" pitchFamily="50" charset="-128"/>
            </a:rPr>
            <a:t>H21</a:t>
          </a:r>
          <a:r>
            <a:rPr kumimoji="1" lang="ja-JP" altLang="en-US" sz="1250">
              <a:latin typeface="ＭＳ Ｐゴシック" panose="020B0600070205080204" pitchFamily="50" charset="-128"/>
              <a:ea typeface="ＭＳ Ｐゴシック" panose="020B0600070205080204" pitchFamily="50" charset="-128"/>
            </a:rPr>
            <a:t>年度から全国・県・類似団体平均をおおむね下回っている。</a:t>
          </a:r>
          <a:r>
            <a:rPr kumimoji="1" lang="en-US" altLang="ja-JP" sz="1250">
              <a:latin typeface="ＭＳ Ｐゴシック" panose="020B0600070205080204" pitchFamily="50" charset="-128"/>
              <a:ea typeface="ＭＳ Ｐゴシック" panose="020B0600070205080204" pitchFamily="50" charset="-128"/>
            </a:rPr>
            <a:t>H30</a:t>
          </a:r>
          <a:r>
            <a:rPr kumimoji="1" lang="ja-JP" altLang="en-US" sz="1250">
              <a:latin typeface="ＭＳ Ｐゴシック" panose="020B0600070205080204" pitchFamily="50" charset="-128"/>
              <a:ea typeface="ＭＳ Ｐゴシック" panose="020B0600070205080204" pitchFamily="50" charset="-128"/>
            </a:rPr>
            <a:t>年度は国民健康保険特別会計と後期高齢者医療特別会計への繰出金が減少となったため、</a:t>
          </a:r>
          <a:r>
            <a:rPr kumimoji="1" lang="en-US" altLang="ja-JP" sz="1250">
              <a:latin typeface="ＭＳ Ｐゴシック" panose="020B0600070205080204" pitchFamily="50" charset="-128"/>
              <a:ea typeface="ＭＳ Ｐゴシック" panose="020B0600070205080204" pitchFamily="50" charset="-128"/>
            </a:rPr>
            <a:t>0.8</a:t>
          </a:r>
          <a:r>
            <a:rPr kumimoji="1" lang="ja-JP" altLang="en-US" sz="1250">
              <a:latin typeface="ＭＳ Ｐゴシック" panose="020B0600070205080204" pitchFamily="50" charset="-128"/>
              <a:ea typeface="ＭＳ Ｐゴシック" panose="020B0600070205080204" pitchFamily="50" charset="-128"/>
            </a:rPr>
            <a:t>％減少した。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しかし、介護保険特別会計への繰出金が増加傾向にあるため、保険料の適正化等を図り、普通会計の負担を減らしていくよう努める。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112304</xdr:rowOff>
    </xdr:to>
    <xdr:cxnSp macro="">
      <xdr:nvCxnSpPr>
        <xdr:cNvPr id="251" name="直線コネクタ 250"/>
        <xdr:cNvCxnSpPr/>
      </xdr:nvCxnSpPr>
      <xdr:spPr>
        <a:xfrm flipV="1">
          <a:off x="15671800" y="94898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55</xdr:row>
      <xdr:rowOff>125367</xdr:rowOff>
    </xdr:to>
    <xdr:cxnSp macro="">
      <xdr:nvCxnSpPr>
        <xdr:cNvPr id="254" name="直線コネクタ 253"/>
        <xdr:cNvCxnSpPr/>
      </xdr:nvCxnSpPr>
      <xdr:spPr>
        <a:xfrm flipV="1">
          <a:off x="14782800" y="9542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55</xdr:row>
      <xdr:rowOff>125367</xdr:rowOff>
    </xdr:to>
    <xdr:cxnSp macro="">
      <xdr:nvCxnSpPr>
        <xdr:cNvPr id="257" name="直線コネクタ 256"/>
        <xdr:cNvCxnSpPr/>
      </xdr:nvCxnSpPr>
      <xdr:spPr>
        <a:xfrm>
          <a:off x="13893800" y="9463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7801</xdr:rowOff>
    </xdr:from>
    <xdr:to>
      <xdr:col>69</xdr:col>
      <xdr:colOff>92075</xdr:colOff>
      <xdr:row>55</xdr:row>
      <xdr:rowOff>33927</xdr:rowOff>
    </xdr:to>
    <xdr:cxnSp macro="">
      <xdr:nvCxnSpPr>
        <xdr:cNvPr id="260" name="直線コネクタ 259"/>
        <xdr:cNvCxnSpPr/>
      </xdr:nvCxnSpPr>
      <xdr:spPr>
        <a:xfrm>
          <a:off x="13004800" y="9437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9253</xdr:rowOff>
    </xdr:from>
    <xdr:to>
      <xdr:col>82</xdr:col>
      <xdr:colOff>158750</xdr:colOff>
      <xdr:row>55</xdr:row>
      <xdr:rowOff>110853</xdr:rowOff>
    </xdr:to>
    <xdr:sp macro="" textlink="">
      <xdr:nvSpPr>
        <xdr:cNvPr id="270" name="楕円 269"/>
        <xdr:cNvSpPr/>
      </xdr:nvSpPr>
      <xdr:spPr>
        <a:xfrm>
          <a:off x="164592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25780</xdr:rowOff>
    </xdr:from>
    <xdr:ext cx="762000" cy="259045"/>
    <xdr:sp macro="" textlink="">
      <xdr:nvSpPr>
        <xdr:cNvPr id="271" name="その他該当値テキスト"/>
        <xdr:cNvSpPr txBox="1"/>
      </xdr:nvSpPr>
      <xdr:spPr>
        <a:xfrm>
          <a:off x="16598900" y="92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2" name="楕円 271"/>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3" name="テキスト ボックス 272"/>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4" name="楕円 273"/>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5" name="テキスト ボックス 274"/>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154577</xdr:rowOff>
    </xdr:from>
    <xdr:to>
      <xdr:col>69</xdr:col>
      <xdr:colOff>142875</xdr:colOff>
      <xdr:row>55</xdr:row>
      <xdr:rowOff>84727</xdr:rowOff>
    </xdr:to>
    <xdr:sp macro="" textlink="">
      <xdr:nvSpPr>
        <xdr:cNvPr id="276" name="楕円 275"/>
        <xdr:cNvSpPr/>
      </xdr:nvSpPr>
      <xdr:spPr>
        <a:xfrm>
          <a:off x="13843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94904</xdr:rowOff>
    </xdr:from>
    <xdr:ext cx="762000" cy="259045"/>
    <xdr:sp macro="" textlink="">
      <xdr:nvSpPr>
        <xdr:cNvPr id="277" name="テキスト ボックス 276"/>
        <xdr:cNvSpPr txBox="1"/>
      </xdr:nvSpPr>
      <xdr:spPr>
        <a:xfrm>
          <a:off x="13512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128451</xdr:rowOff>
    </xdr:from>
    <xdr:to>
      <xdr:col>65</xdr:col>
      <xdr:colOff>53975</xdr:colOff>
      <xdr:row>55</xdr:row>
      <xdr:rowOff>58601</xdr:rowOff>
    </xdr:to>
    <xdr:sp macro="" textlink="">
      <xdr:nvSpPr>
        <xdr:cNvPr id="278" name="楕円 277"/>
        <xdr:cNvSpPr/>
      </xdr:nvSpPr>
      <xdr:spPr>
        <a:xfrm>
          <a:off x="12954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68778</xdr:rowOff>
    </xdr:from>
    <xdr:ext cx="762000" cy="259045"/>
    <xdr:sp macro="" textlink="">
      <xdr:nvSpPr>
        <xdr:cNvPr id="279" name="テキスト ボックス 278"/>
        <xdr:cNvSpPr txBox="1"/>
      </xdr:nvSpPr>
      <xdr:spPr>
        <a:xfrm>
          <a:off x="12623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補助費については上下水道への繰出金を補助費に性質変更したことにより、</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年度から全国・県・類似団体平均を上回っていたが、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年度から県平均を下回り、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年度については前年と同率であった。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経常経費としては今後も横ばいで推移していくと考えられるが、各種団体への負担金などさらなる見直しを図っていく。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121285</xdr:rowOff>
    </xdr:from>
    <xdr:to>
      <xdr:col>82</xdr:col>
      <xdr:colOff>107950</xdr:colOff>
      <xdr:row>38</xdr:row>
      <xdr:rowOff>121285</xdr:rowOff>
    </xdr:to>
    <xdr:cxnSp macro="">
      <xdr:nvCxnSpPr>
        <xdr:cNvPr id="307" name="直線コネクタ 306"/>
        <xdr:cNvCxnSpPr/>
      </xdr:nvCxnSpPr>
      <xdr:spPr>
        <a:xfrm>
          <a:off x="15671800" y="6636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121285</xdr:rowOff>
    </xdr:from>
    <xdr:to>
      <xdr:col>78</xdr:col>
      <xdr:colOff>69850</xdr:colOff>
      <xdr:row>38</xdr:row>
      <xdr:rowOff>138430</xdr:rowOff>
    </xdr:to>
    <xdr:cxnSp macro="">
      <xdr:nvCxnSpPr>
        <xdr:cNvPr id="310" name="直線コネクタ 309"/>
        <xdr:cNvCxnSpPr/>
      </xdr:nvCxnSpPr>
      <xdr:spPr>
        <a:xfrm flipV="1">
          <a:off x="14782800" y="66363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138430</xdr:rowOff>
    </xdr:from>
    <xdr:to>
      <xdr:col>73</xdr:col>
      <xdr:colOff>180975</xdr:colOff>
      <xdr:row>38</xdr:row>
      <xdr:rowOff>149860</xdr:rowOff>
    </xdr:to>
    <xdr:cxnSp macro="">
      <xdr:nvCxnSpPr>
        <xdr:cNvPr id="313" name="直線コネクタ 312"/>
        <xdr:cNvCxnSpPr/>
      </xdr:nvCxnSpPr>
      <xdr:spPr>
        <a:xfrm flipV="1">
          <a:off x="13893800" y="6653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38</xdr:row>
      <xdr:rowOff>149860</xdr:rowOff>
    </xdr:to>
    <xdr:cxnSp macro="">
      <xdr:nvCxnSpPr>
        <xdr:cNvPr id="316" name="直線コネクタ 315"/>
        <xdr:cNvCxnSpPr/>
      </xdr:nvCxnSpPr>
      <xdr:spPr>
        <a:xfrm>
          <a:off x="13004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70485</xdr:rowOff>
    </xdr:from>
    <xdr:to>
      <xdr:col>82</xdr:col>
      <xdr:colOff>158750</xdr:colOff>
      <xdr:row>39</xdr:row>
      <xdr:rowOff>635</xdr:rowOff>
    </xdr:to>
    <xdr:sp macro="" textlink="">
      <xdr:nvSpPr>
        <xdr:cNvPr id="326" name="楕円 325"/>
        <xdr:cNvSpPr/>
      </xdr:nvSpPr>
      <xdr:spPr>
        <a:xfrm>
          <a:off x="164592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42562</xdr:rowOff>
    </xdr:from>
    <xdr:ext cx="762000" cy="259045"/>
    <xdr:sp macro="" textlink="">
      <xdr:nvSpPr>
        <xdr:cNvPr id="327" name="補助費等該当値テキスト"/>
        <xdr:cNvSpPr txBox="1"/>
      </xdr:nvSpPr>
      <xdr:spPr>
        <a:xfrm>
          <a:off x="165989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70485</xdr:rowOff>
    </xdr:from>
    <xdr:to>
      <xdr:col>78</xdr:col>
      <xdr:colOff>120650</xdr:colOff>
      <xdr:row>39</xdr:row>
      <xdr:rowOff>635</xdr:rowOff>
    </xdr:to>
    <xdr:sp macro="" textlink="">
      <xdr:nvSpPr>
        <xdr:cNvPr id="328" name="楕円 327"/>
        <xdr:cNvSpPr/>
      </xdr:nvSpPr>
      <xdr:spPr>
        <a:xfrm>
          <a:off x="15621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156862</xdr:rowOff>
    </xdr:from>
    <xdr:ext cx="736600" cy="259045"/>
    <xdr:sp macro="" textlink="">
      <xdr:nvSpPr>
        <xdr:cNvPr id="329" name="テキスト ボックス 328"/>
        <xdr:cNvSpPr txBox="1"/>
      </xdr:nvSpPr>
      <xdr:spPr>
        <a:xfrm>
          <a:off x="15290800" y="667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87630</xdr:rowOff>
    </xdr:from>
    <xdr:to>
      <xdr:col>74</xdr:col>
      <xdr:colOff>31750</xdr:colOff>
      <xdr:row>39</xdr:row>
      <xdr:rowOff>17780</xdr:rowOff>
    </xdr:to>
    <xdr:sp macro="" textlink="">
      <xdr:nvSpPr>
        <xdr:cNvPr id="330" name="楕円 329"/>
        <xdr:cNvSpPr/>
      </xdr:nvSpPr>
      <xdr:spPr>
        <a:xfrm>
          <a:off x="14732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2557</xdr:rowOff>
    </xdr:from>
    <xdr:ext cx="762000" cy="259045"/>
    <xdr:sp macro="" textlink="">
      <xdr:nvSpPr>
        <xdr:cNvPr id="331" name="テキスト ボックス 330"/>
        <xdr:cNvSpPr txBox="1"/>
      </xdr:nvSpPr>
      <xdr:spPr>
        <a:xfrm>
          <a:off x="14401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2" name="楕円 331"/>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3" name="テキスト ボックス 332"/>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4" name="楕円 333"/>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5" name="テキスト ボックス 334"/>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公債費は大型事業を実施した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年度に借り入れを行った市債の据置期間が終了し、本格的な元金償還が始まったことから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今のところは全国・県・類似団地を下回っており、他団体と比べると良い比率であるが、今後上昇が見込まれるため引き続き健全財政を堅持していく必要がある。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84545</xdr:rowOff>
    </xdr:from>
    <xdr:to>
      <xdr:col>24</xdr:col>
      <xdr:colOff>25400</xdr:colOff>
      <xdr:row>76</xdr:row>
      <xdr:rowOff>117202</xdr:rowOff>
    </xdr:to>
    <xdr:cxnSp macro="">
      <xdr:nvCxnSpPr>
        <xdr:cNvPr id="370" name="直線コネクタ 369"/>
        <xdr:cNvCxnSpPr/>
      </xdr:nvCxnSpPr>
      <xdr:spPr>
        <a:xfrm>
          <a:off x="3987800" y="131147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84545</xdr:rowOff>
    </xdr:to>
    <xdr:cxnSp macro="">
      <xdr:nvCxnSpPr>
        <xdr:cNvPr id="373" name="直線コネクタ 372"/>
        <xdr:cNvCxnSpPr/>
      </xdr:nvCxnSpPr>
      <xdr:spPr>
        <a:xfrm>
          <a:off x="3098800" y="130363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164556</xdr:rowOff>
    </xdr:from>
    <xdr:to>
      <xdr:col>15</xdr:col>
      <xdr:colOff>98425</xdr:colOff>
      <xdr:row>76</xdr:row>
      <xdr:rowOff>6169</xdr:rowOff>
    </xdr:to>
    <xdr:cxnSp macro="">
      <xdr:nvCxnSpPr>
        <xdr:cNvPr id="376" name="直線コネクタ 375"/>
        <xdr:cNvCxnSpPr/>
      </xdr:nvCxnSpPr>
      <xdr:spPr>
        <a:xfrm>
          <a:off x="2209800" y="13023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76</xdr:row>
      <xdr:rowOff>12700</xdr:rowOff>
    </xdr:to>
    <xdr:cxnSp macro="">
      <xdr:nvCxnSpPr>
        <xdr:cNvPr id="379" name="直線コネクタ 378"/>
        <xdr:cNvCxnSpPr/>
      </xdr:nvCxnSpPr>
      <xdr:spPr>
        <a:xfrm flipV="1">
          <a:off x="1320800" y="13023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89" name="楕円 388"/>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82929</xdr:rowOff>
    </xdr:from>
    <xdr:ext cx="762000" cy="259045"/>
    <xdr:sp macro="" textlink="">
      <xdr:nvSpPr>
        <xdr:cNvPr id="390" name="公債費該当値テキスト"/>
        <xdr:cNvSpPr txBox="1"/>
      </xdr:nvSpPr>
      <xdr:spPr>
        <a:xfrm>
          <a:off x="4914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33745</xdr:rowOff>
    </xdr:from>
    <xdr:to>
      <xdr:col>20</xdr:col>
      <xdr:colOff>38100</xdr:colOff>
      <xdr:row>76</xdr:row>
      <xdr:rowOff>135345</xdr:rowOff>
    </xdr:to>
    <xdr:sp macro="" textlink="">
      <xdr:nvSpPr>
        <xdr:cNvPr id="391" name="楕円 390"/>
        <xdr:cNvSpPr/>
      </xdr:nvSpPr>
      <xdr:spPr>
        <a:xfrm>
          <a:off x="3937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145523</xdr:rowOff>
    </xdr:from>
    <xdr:ext cx="736600" cy="259045"/>
    <xdr:sp macro="" textlink="">
      <xdr:nvSpPr>
        <xdr:cNvPr id="392" name="テキスト ボックス 391"/>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126819</xdr:rowOff>
    </xdr:from>
    <xdr:to>
      <xdr:col>15</xdr:col>
      <xdr:colOff>149225</xdr:colOff>
      <xdr:row>76</xdr:row>
      <xdr:rowOff>56969</xdr:rowOff>
    </xdr:to>
    <xdr:sp macro="" textlink="">
      <xdr:nvSpPr>
        <xdr:cNvPr id="393" name="楕円 392"/>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67146</xdr:rowOff>
    </xdr:from>
    <xdr:ext cx="762000" cy="259045"/>
    <xdr:sp macro="" textlink="">
      <xdr:nvSpPr>
        <xdr:cNvPr id="394" name="テキスト ボックス 393"/>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5" name="楕円 394"/>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6" name="テキスト ボックス 395"/>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公債費ではそれぞれの平均を下回っているが、公債費以外については、全国・県・類似団体平均を上回っており、数値について高くなっている。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今後は行財政改革第４次チャレンジプランに基づく新規採用職員の抑制や、サマーレビューなどによる事務事業の見直し等、引き続き経常経費の削減に取り組んでいく。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49276</xdr:rowOff>
    </xdr:to>
    <xdr:cxnSp macro="">
      <xdr:nvCxnSpPr>
        <xdr:cNvPr id="429" name="直線コネクタ 428"/>
        <xdr:cNvCxnSpPr/>
      </xdr:nvCxnSpPr>
      <xdr:spPr>
        <a:xfrm flipV="1">
          <a:off x="15671800" y="133720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62992</xdr:rowOff>
    </xdr:to>
    <xdr:cxnSp macro="">
      <xdr:nvCxnSpPr>
        <xdr:cNvPr id="432" name="直線コネクタ 431"/>
        <xdr:cNvCxnSpPr/>
      </xdr:nvCxnSpPr>
      <xdr:spPr>
        <a:xfrm flipV="1">
          <a:off x="14782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62992</xdr:rowOff>
    </xdr:to>
    <xdr:cxnSp macro="">
      <xdr:nvCxnSpPr>
        <xdr:cNvPr id="435" name="直線コネクタ 434"/>
        <xdr:cNvCxnSpPr/>
      </xdr:nvCxnSpPr>
      <xdr:spPr>
        <a:xfrm>
          <a:off x="13893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49276</xdr:rowOff>
    </xdr:to>
    <xdr:cxnSp macro="">
      <xdr:nvCxnSpPr>
        <xdr:cNvPr id="438" name="直線コネクタ 437"/>
        <xdr:cNvCxnSpPr/>
      </xdr:nvCxnSpPr>
      <xdr:spPr>
        <a:xfrm>
          <a:off x="13004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8" name="楕円 447"/>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9"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0" name="楕円 449"/>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1" name="テキスト ボックス 450"/>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2" name="楕円 451"/>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3" name="テキスト ボックス 452"/>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4" name="楕円 453"/>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5" name="テキスト ボックス 45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6" name="楕円 455"/>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7" name="テキスト ボックス 456"/>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81324</xdr:rowOff>
    </xdr:from>
    <xdr:to>
      <xdr:col>29</xdr:col>
      <xdr:colOff>127000</xdr:colOff>
      <xdr:row>16</xdr:row>
      <xdr:rowOff>95186</xdr:rowOff>
    </xdr:to>
    <xdr:cxnSp macro="">
      <xdr:nvCxnSpPr>
        <xdr:cNvPr id="52" name="直線コネクタ 51"/>
        <xdr:cNvCxnSpPr/>
      </xdr:nvCxnSpPr>
      <xdr:spPr bwMode="auto">
        <a:xfrm flipV="1">
          <a:off x="5003800" y="2872149"/>
          <a:ext cx="647700" cy="1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66100</xdr:rowOff>
    </xdr:from>
    <xdr:ext cx="762000" cy="259045"/>
    <xdr:sp macro="" textlink="">
      <xdr:nvSpPr>
        <xdr:cNvPr id="53" name="人口1人当たり決算額の推移平均値テキスト130"/>
        <xdr:cNvSpPr txBox="1"/>
      </xdr:nvSpPr>
      <xdr:spPr>
        <a:xfrm>
          <a:off x="5740400" y="285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86761</xdr:rowOff>
    </xdr:from>
    <xdr:to>
      <xdr:col>26</xdr:col>
      <xdr:colOff>50800</xdr:colOff>
      <xdr:row>16</xdr:row>
      <xdr:rowOff>95186</xdr:rowOff>
    </xdr:to>
    <xdr:cxnSp macro="">
      <xdr:nvCxnSpPr>
        <xdr:cNvPr id="55" name="直線コネクタ 54"/>
        <xdr:cNvCxnSpPr/>
      </xdr:nvCxnSpPr>
      <xdr:spPr bwMode="auto">
        <a:xfrm>
          <a:off x="4305300" y="2877586"/>
          <a:ext cx="6985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86761</xdr:rowOff>
    </xdr:from>
    <xdr:to>
      <xdr:col>22</xdr:col>
      <xdr:colOff>114300</xdr:colOff>
      <xdr:row>16</xdr:row>
      <xdr:rowOff>96591</xdr:rowOff>
    </xdr:to>
    <xdr:cxnSp macro="">
      <xdr:nvCxnSpPr>
        <xdr:cNvPr id="58" name="直線コネクタ 57"/>
        <xdr:cNvCxnSpPr/>
      </xdr:nvCxnSpPr>
      <xdr:spPr bwMode="auto">
        <a:xfrm flipV="1">
          <a:off x="3606800" y="2877586"/>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96591</xdr:rowOff>
    </xdr:from>
    <xdr:to>
      <xdr:col>18</xdr:col>
      <xdr:colOff>177800</xdr:colOff>
      <xdr:row>16</xdr:row>
      <xdr:rowOff>128040</xdr:rowOff>
    </xdr:to>
    <xdr:cxnSp macro="">
      <xdr:nvCxnSpPr>
        <xdr:cNvPr id="61" name="直線コネクタ 60"/>
        <xdr:cNvCxnSpPr/>
      </xdr:nvCxnSpPr>
      <xdr:spPr bwMode="auto">
        <a:xfrm flipV="1">
          <a:off x="2908300" y="2887416"/>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30524</xdr:rowOff>
    </xdr:from>
    <xdr:to>
      <xdr:col>29</xdr:col>
      <xdr:colOff>177800</xdr:colOff>
      <xdr:row>16</xdr:row>
      <xdr:rowOff>132124</xdr:rowOff>
    </xdr:to>
    <xdr:sp macro="" textlink="">
      <xdr:nvSpPr>
        <xdr:cNvPr id="71" name="楕円 70"/>
        <xdr:cNvSpPr/>
      </xdr:nvSpPr>
      <xdr:spPr bwMode="auto">
        <a:xfrm>
          <a:off x="5600700" y="282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47051</xdr:rowOff>
    </xdr:from>
    <xdr:ext cx="762000" cy="259045"/>
    <xdr:sp macro="" textlink="">
      <xdr:nvSpPr>
        <xdr:cNvPr id="72" name="人口1人当たり決算額の推移該当値テキスト130"/>
        <xdr:cNvSpPr txBox="1"/>
      </xdr:nvSpPr>
      <xdr:spPr>
        <a:xfrm>
          <a:off x="5740400" y="266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44386</xdr:rowOff>
    </xdr:from>
    <xdr:to>
      <xdr:col>26</xdr:col>
      <xdr:colOff>101600</xdr:colOff>
      <xdr:row>16</xdr:row>
      <xdr:rowOff>145986</xdr:rowOff>
    </xdr:to>
    <xdr:sp macro="" textlink="">
      <xdr:nvSpPr>
        <xdr:cNvPr id="73" name="楕円 72"/>
        <xdr:cNvSpPr/>
      </xdr:nvSpPr>
      <xdr:spPr bwMode="auto">
        <a:xfrm>
          <a:off x="4953000" y="28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156163</xdr:rowOff>
    </xdr:from>
    <xdr:ext cx="736600" cy="259045"/>
    <xdr:sp macro="" textlink="">
      <xdr:nvSpPr>
        <xdr:cNvPr id="74" name="テキスト ボックス 73"/>
        <xdr:cNvSpPr txBox="1"/>
      </xdr:nvSpPr>
      <xdr:spPr>
        <a:xfrm>
          <a:off x="4622800" y="260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35961</xdr:rowOff>
    </xdr:from>
    <xdr:to>
      <xdr:col>22</xdr:col>
      <xdr:colOff>165100</xdr:colOff>
      <xdr:row>16</xdr:row>
      <xdr:rowOff>137561</xdr:rowOff>
    </xdr:to>
    <xdr:sp macro="" textlink="">
      <xdr:nvSpPr>
        <xdr:cNvPr id="75" name="楕円 74"/>
        <xdr:cNvSpPr/>
      </xdr:nvSpPr>
      <xdr:spPr bwMode="auto">
        <a:xfrm>
          <a:off x="4254500" y="282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147738</xdr:rowOff>
    </xdr:from>
    <xdr:ext cx="762000" cy="259045"/>
    <xdr:sp macro="" textlink="">
      <xdr:nvSpPr>
        <xdr:cNvPr id="76" name="テキスト ボックス 75"/>
        <xdr:cNvSpPr txBox="1"/>
      </xdr:nvSpPr>
      <xdr:spPr>
        <a:xfrm>
          <a:off x="3924300" y="25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45791</xdr:rowOff>
    </xdr:from>
    <xdr:to>
      <xdr:col>19</xdr:col>
      <xdr:colOff>38100</xdr:colOff>
      <xdr:row>16</xdr:row>
      <xdr:rowOff>147391</xdr:rowOff>
    </xdr:to>
    <xdr:sp macro="" textlink="">
      <xdr:nvSpPr>
        <xdr:cNvPr id="77" name="楕円 76"/>
        <xdr:cNvSpPr/>
      </xdr:nvSpPr>
      <xdr:spPr bwMode="auto">
        <a:xfrm>
          <a:off x="3556000" y="283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157568</xdr:rowOff>
    </xdr:from>
    <xdr:ext cx="762000" cy="259045"/>
    <xdr:sp macro="" textlink="">
      <xdr:nvSpPr>
        <xdr:cNvPr id="78" name="テキスト ボックス 77"/>
        <xdr:cNvSpPr txBox="1"/>
      </xdr:nvSpPr>
      <xdr:spPr>
        <a:xfrm>
          <a:off x="3225800" y="260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77240</xdr:rowOff>
    </xdr:from>
    <xdr:to>
      <xdr:col>15</xdr:col>
      <xdr:colOff>101600</xdr:colOff>
      <xdr:row>17</xdr:row>
      <xdr:rowOff>7390</xdr:rowOff>
    </xdr:to>
    <xdr:sp macro="" textlink="">
      <xdr:nvSpPr>
        <xdr:cNvPr id="79" name="楕円 78"/>
        <xdr:cNvSpPr/>
      </xdr:nvSpPr>
      <xdr:spPr bwMode="auto">
        <a:xfrm>
          <a:off x="2857500" y="28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17567</xdr:rowOff>
    </xdr:from>
    <xdr:ext cx="762000" cy="259045"/>
    <xdr:sp macro="" textlink="">
      <xdr:nvSpPr>
        <xdr:cNvPr id="80" name="テキスト ボックス 79"/>
        <xdr:cNvSpPr txBox="1"/>
      </xdr:nvSpPr>
      <xdr:spPr>
        <a:xfrm>
          <a:off x="2527300" y="263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84138</xdr:rowOff>
    </xdr:from>
    <xdr:to>
      <xdr:col>29</xdr:col>
      <xdr:colOff>127000</xdr:colOff>
      <xdr:row>36</xdr:row>
      <xdr:rowOff>113627</xdr:rowOff>
    </xdr:to>
    <xdr:cxnSp macro="">
      <xdr:nvCxnSpPr>
        <xdr:cNvPr id="112" name="直線コネクタ 111"/>
        <xdr:cNvCxnSpPr/>
      </xdr:nvCxnSpPr>
      <xdr:spPr bwMode="auto">
        <a:xfrm flipV="1">
          <a:off x="5003800" y="7037388"/>
          <a:ext cx="6477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68915</xdr:rowOff>
    </xdr:from>
    <xdr:ext cx="762000" cy="259045"/>
    <xdr:sp macro="" textlink="">
      <xdr:nvSpPr>
        <xdr:cNvPr id="113" name="人口1人当たり決算額の推移平均値テキスト445"/>
        <xdr:cNvSpPr txBox="1"/>
      </xdr:nvSpPr>
      <xdr:spPr>
        <a:xfrm>
          <a:off x="5740400" y="7022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113627</xdr:rowOff>
    </xdr:from>
    <xdr:to>
      <xdr:col>26</xdr:col>
      <xdr:colOff>50800</xdr:colOff>
      <xdr:row>36</xdr:row>
      <xdr:rowOff>160124</xdr:rowOff>
    </xdr:to>
    <xdr:cxnSp macro="">
      <xdr:nvCxnSpPr>
        <xdr:cNvPr id="115" name="直線コネクタ 114"/>
        <xdr:cNvCxnSpPr/>
      </xdr:nvCxnSpPr>
      <xdr:spPr bwMode="auto">
        <a:xfrm flipV="1">
          <a:off x="4305300" y="7066877"/>
          <a:ext cx="6985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156329</xdr:rowOff>
    </xdr:from>
    <xdr:to>
      <xdr:col>22</xdr:col>
      <xdr:colOff>114300</xdr:colOff>
      <xdr:row>36</xdr:row>
      <xdr:rowOff>160124</xdr:rowOff>
    </xdr:to>
    <xdr:cxnSp macro="">
      <xdr:nvCxnSpPr>
        <xdr:cNvPr id="118" name="直線コネクタ 117"/>
        <xdr:cNvCxnSpPr/>
      </xdr:nvCxnSpPr>
      <xdr:spPr bwMode="auto">
        <a:xfrm>
          <a:off x="3606800" y="7109579"/>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156329</xdr:rowOff>
    </xdr:from>
    <xdr:to>
      <xdr:col>18</xdr:col>
      <xdr:colOff>177800</xdr:colOff>
      <xdr:row>37</xdr:row>
      <xdr:rowOff>21227</xdr:rowOff>
    </xdr:to>
    <xdr:cxnSp macro="">
      <xdr:nvCxnSpPr>
        <xdr:cNvPr id="121" name="直線コネクタ 120"/>
        <xdr:cNvCxnSpPr/>
      </xdr:nvCxnSpPr>
      <xdr:spPr bwMode="auto">
        <a:xfrm flipV="1">
          <a:off x="2908300" y="7109579"/>
          <a:ext cx="6985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33338</xdr:rowOff>
    </xdr:from>
    <xdr:to>
      <xdr:col>29</xdr:col>
      <xdr:colOff>177800</xdr:colOff>
      <xdr:row>36</xdr:row>
      <xdr:rowOff>134938</xdr:rowOff>
    </xdr:to>
    <xdr:sp macro="" textlink="">
      <xdr:nvSpPr>
        <xdr:cNvPr id="131" name="楕円 130"/>
        <xdr:cNvSpPr/>
      </xdr:nvSpPr>
      <xdr:spPr bwMode="auto">
        <a:xfrm>
          <a:off x="5600700" y="698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221315</xdr:rowOff>
    </xdr:from>
    <xdr:ext cx="762000" cy="259045"/>
    <xdr:sp macro="" textlink="">
      <xdr:nvSpPr>
        <xdr:cNvPr id="132" name="人口1人当たり決算額の推移該当値テキスト445"/>
        <xdr:cNvSpPr txBox="1"/>
      </xdr:nvSpPr>
      <xdr:spPr>
        <a:xfrm>
          <a:off x="5740400" y="68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62827</xdr:rowOff>
    </xdr:from>
    <xdr:to>
      <xdr:col>26</xdr:col>
      <xdr:colOff>101600</xdr:colOff>
      <xdr:row>36</xdr:row>
      <xdr:rowOff>164427</xdr:rowOff>
    </xdr:to>
    <xdr:sp macro="" textlink="">
      <xdr:nvSpPr>
        <xdr:cNvPr id="133" name="楕円 132"/>
        <xdr:cNvSpPr/>
      </xdr:nvSpPr>
      <xdr:spPr bwMode="auto">
        <a:xfrm>
          <a:off x="4953000" y="701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149204</xdr:rowOff>
    </xdr:from>
    <xdr:ext cx="736600" cy="259045"/>
    <xdr:sp macro="" textlink="">
      <xdr:nvSpPr>
        <xdr:cNvPr id="134" name="テキスト ボックス 133"/>
        <xdr:cNvSpPr txBox="1"/>
      </xdr:nvSpPr>
      <xdr:spPr>
        <a:xfrm>
          <a:off x="4622800" y="710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109324</xdr:rowOff>
    </xdr:from>
    <xdr:to>
      <xdr:col>22</xdr:col>
      <xdr:colOff>165100</xdr:colOff>
      <xdr:row>37</xdr:row>
      <xdr:rowOff>39474</xdr:rowOff>
    </xdr:to>
    <xdr:sp macro="" textlink="">
      <xdr:nvSpPr>
        <xdr:cNvPr id="135" name="楕円 134"/>
        <xdr:cNvSpPr/>
      </xdr:nvSpPr>
      <xdr:spPr bwMode="auto">
        <a:xfrm>
          <a:off x="4254500" y="706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24251</xdr:rowOff>
    </xdr:from>
    <xdr:ext cx="762000" cy="259045"/>
    <xdr:sp macro="" textlink="">
      <xdr:nvSpPr>
        <xdr:cNvPr id="136" name="テキスト ボックス 135"/>
        <xdr:cNvSpPr txBox="1"/>
      </xdr:nvSpPr>
      <xdr:spPr>
        <a:xfrm>
          <a:off x="3924300" y="714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105529</xdr:rowOff>
    </xdr:from>
    <xdr:to>
      <xdr:col>19</xdr:col>
      <xdr:colOff>38100</xdr:colOff>
      <xdr:row>37</xdr:row>
      <xdr:rowOff>35679</xdr:rowOff>
    </xdr:to>
    <xdr:sp macro="" textlink="">
      <xdr:nvSpPr>
        <xdr:cNvPr id="137" name="楕円 136"/>
        <xdr:cNvSpPr/>
      </xdr:nvSpPr>
      <xdr:spPr bwMode="auto">
        <a:xfrm>
          <a:off x="3556000" y="70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20456</xdr:rowOff>
    </xdr:from>
    <xdr:ext cx="762000" cy="259045"/>
    <xdr:sp macro="" textlink="">
      <xdr:nvSpPr>
        <xdr:cNvPr id="138" name="テキスト ボックス 137"/>
        <xdr:cNvSpPr txBox="1"/>
      </xdr:nvSpPr>
      <xdr:spPr>
        <a:xfrm>
          <a:off x="3225800" y="714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141877</xdr:rowOff>
    </xdr:from>
    <xdr:to>
      <xdr:col>15</xdr:col>
      <xdr:colOff>101600</xdr:colOff>
      <xdr:row>37</xdr:row>
      <xdr:rowOff>72027</xdr:rowOff>
    </xdr:to>
    <xdr:sp macro="" textlink="">
      <xdr:nvSpPr>
        <xdr:cNvPr id="139" name="楕円 138"/>
        <xdr:cNvSpPr/>
      </xdr:nvSpPr>
      <xdr:spPr bwMode="auto">
        <a:xfrm>
          <a:off x="2857500" y="709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56804</xdr:rowOff>
    </xdr:from>
    <xdr:ext cx="762000" cy="259045"/>
    <xdr:sp macro="" textlink="">
      <xdr:nvSpPr>
        <xdr:cNvPr id="140" name="テキスト ボックス 139"/>
        <xdr:cNvSpPr txBox="1"/>
      </xdr:nvSpPr>
      <xdr:spPr>
        <a:xfrm>
          <a:off x="2527300" y="718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50,849
50,232
149.67
21,932,980
21,105,475
619,840
12,002,427
16,442,367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88575</xdr:rowOff>
    </xdr:from>
    <xdr:to>
      <xdr:col>24</xdr:col>
      <xdr:colOff>63500</xdr:colOff>
      <xdr:row>36</xdr:row>
      <xdr:rowOff>103957</xdr:rowOff>
    </xdr:to>
    <xdr:cxnSp macro="">
      <xdr:nvCxnSpPr>
        <xdr:cNvPr id="63" name="直線コネクタ 62"/>
        <xdr:cNvCxnSpPr/>
      </xdr:nvCxnSpPr>
      <xdr:spPr>
        <a:xfrm flipV="1">
          <a:off x="3797300" y="6260775"/>
          <a:ext cx="8382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103957</xdr:rowOff>
    </xdr:from>
    <xdr:to>
      <xdr:col>19</xdr:col>
      <xdr:colOff>177800</xdr:colOff>
      <xdr:row>36</xdr:row>
      <xdr:rowOff>123698</xdr:rowOff>
    </xdr:to>
    <xdr:cxnSp macro="">
      <xdr:nvCxnSpPr>
        <xdr:cNvPr id="66" name="直線コネクタ 65"/>
        <xdr:cNvCxnSpPr/>
      </xdr:nvCxnSpPr>
      <xdr:spPr>
        <a:xfrm flipV="1">
          <a:off x="2908300" y="6276157"/>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113721</xdr:rowOff>
    </xdr:from>
    <xdr:to>
      <xdr:col>15</xdr:col>
      <xdr:colOff>50800</xdr:colOff>
      <xdr:row>36</xdr:row>
      <xdr:rowOff>123698</xdr:rowOff>
    </xdr:to>
    <xdr:cxnSp macro="">
      <xdr:nvCxnSpPr>
        <xdr:cNvPr id="69" name="直線コネクタ 68"/>
        <xdr:cNvCxnSpPr/>
      </xdr:nvCxnSpPr>
      <xdr:spPr>
        <a:xfrm>
          <a:off x="2019300" y="6285921"/>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97246</xdr:rowOff>
    </xdr:from>
    <xdr:to>
      <xdr:col>10</xdr:col>
      <xdr:colOff>114300</xdr:colOff>
      <xdr:row>36</xdr:row>
      <xdr:rowOff>113721</xdr:rowOff>
    </xdr:to>
    <xdr:cxnSp macro="">
      <xdr:nvCxnSpPr>
        <xdr:cNvPr id="72" name="直線コネクタ 71"/>
        <xdr:cNvCxnSpPr/>
      </xdr:nvCxnSpPr>
      <xdr:spPr>
        <a:xfrm>
          <a:off x="1130300" y="6269446"/>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37775</xdr:rowOff>
    </xdr:from>
    <xdr:to>
      <xdr:col>24</xdr:col>
      <xdr:colOff>114300</xdr:colOff>
      <xdr:row>36</xdr:row>
      <xdr:rowOff>139375</xdr:rowOff>
    </xdr:to>
    <xdr:sp macro="" textlink="">
      <xdr:nvSpPr>
        <xdr:cNvPr id="82" name="楕円 81"/>
        <xdr:cNvSpPr/>
      </xdr:nvSpPr>
      <xdr:spPr>
        <a:xfrm>
          <a:off x="4584700" y="62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16202</xdr:rowOff>
    </xdr:from>
    <xdr:ext cx="534377" cy="259045"/>
    <xdr:sp macro="" textlink="">
      <xdr:nvSpPr>
        <xdr:cNvPr id="83" name="人件費該当値テキスト"/>
        <xdr:cNvSpPr txBox="1"/>
      </xdr:nvSpPr>
      <xdr:spPr>
        <a:xfrm>
          <a:off x="4686300" y="61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53157</xdr:rowOff>
    </xdr:from>
    <xdr:to>
      <xdr:col>20</xdr:col>
      <xdr:colOff>38100</xdr:colOff>
      <xdr:row>36</xdr:row>
      <xdr:rowOff>154757</xdr:rowOff>
    </xdr:to>
    <xdr:sp macro="" textlink="">
      <xdr:nvSpPr>
        <xdr:cNvPr id="84" name="楕円 83"/>
        <xdr:cNvSpPr/>
      </xdr:nvSpPr>
      <xdr:spPr>
        <a:xfrm>
          <a:off x="3746500" y="62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145884</xdr:rowOff>
    </xdr:from>
    <xdr:ext cx="534377" cy="259045"/>
    <xdr:sp macro="" textlink="">
      <xdr:nvSpPr>
        <xdr:cNvPr id="85" name="テキスト ボックス 84"/>
        <xdr:cNvSpPr txBox="1"/>
      </xdr:nvSpPr>
      <xdr:spPr>
        <a:xfrm>
          <a:off x="3530111" y="63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72898</xdr:rowOff>
    </xdr:from>
    <xdr:to>
      <xdr:col>15</xdr:col>
      <xdr:colOff>101600</xdr:colOff>
      <xdr:row>37</xdr:row>
      <xdr:rowOff>3048</xdr:rowOff>
    </xdr:to>
    <xdr:sp macro="" textlink="">
      <xdr:nvSpPr>
        <xdr:cNvPr id="86" name="楕円 85"/>
        <xdr:cNvSpPr/>
      </xdr:nvSpPr>
      <xdr:spPr>
        <a:xfrm>
          <a:off x="285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165625</xdr:rowOff>
    </xdr:from>
    <xdr:ext cx="534377" cy="259045"/>
    <xdr:sp macro="" textlink="">
      <xdr:nvSpPr>
        <xdr:cNvPr id="87" name="テキスト ボックス 86"/>
        <xdr:cNvSpPr txBox="1"/>
      </xdr:nvSpPr>
      <xdr:spPr>
        <a:xfrm>
          <a:off x="2641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62921</xdr:rowOff>
    </xdr:from>
    <xdr:to>
      <xdr:col>10</xdr:col>
      <xdr:colOff>165100</xdr:colOff>
      <xdr:row>36</xdr:row>
      <xdr:rowOff>164521</xdr:rowOff>
    </xdr:to>
    <xdr:sp macro="" textlink="">
      <xdr:nvSpPr>
        <xdr:cNvPr id="88" name="楕円 87"/>
        <xdr:cNvSpPr/>
      </xdr:nvSpPr>
      <xdr:spPr>
        <a:xfrm>
          <a:off x="1968500" y="6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155648</xdr:rowOff>
    </xdr:from>
    <xdr:ext cx="534377" cy="259045"/>
    <xdr:sp macro="" textlink="">
      <xdr:nvSpPr>
        <xdr:cNvPr id="89" name="テキスト ボックス 88"/>
        <xdr:cNvSpPr txBox="1"/>
      </xdr:nvSpPr>
      <xdr:spPr>
        <a:xfrm>
          <a:off x="1752111" y="63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46446</xdr:rowOff>
    </xdr:from>
    <xdr:to>
      <xdr:col>6</xdr:col>
      <xdr:colOff>38100</xdr:colOff>
      <xdr:row>36</xdr:row>
      <xdr:rowOff>148046</xdr:rowOff>
    </xdr:to>
    <xdr:sp macro="" textlink="">
      <xdr:nvSpPr>
        <xdr:cNvPr id="90" name="楕円 89"/>
        <xdr:cNvSpPr/>
      </xdr:nvSpPr>
      <xdr:spPr>
        <a:xfrm>
          <a:off x="1079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164573</xdr:rowOff>
    </xdr:from>
    <xdr:ext cx="534377" cy="259045"/>
    <xdr:sp macro="" textlink="">
      <xdr:nvSpPr>
        <xdr:cNvPr id="91" name="テキスト ボックス 90"/>
        <xdr:cNvSpPr txBox="1"/>
      </xdr:nvSpPr>
      <xdr:spPr>
        <a:xfrm>
          <a:off x="863111" y="59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26086</xdr:rowOff>
    </xdr:from>
    <xdr:to>
      <xdr:col>24</xdr:col>
      <xdr:colOff>63500</xdr:colOff>
      <xdr:row>55</xdr:row>
      <xdr:rowOff>44569</xdr:rowOff>
    </xdr:to>
    <xdr:cxnSp macro="">
      <xdr:nvCxnSpPr>
        <xdr:cNvPr id="123" name="直線コネクタ 122"/>
        <xdr:cNvCxnSpPr/>
      </xdr:nvCxnSpPr>
      <xdr:spPr>
        <a:xfrm flipV="1">
          <a:off x="3797300" y="9455836"/>
          <a:ext cx="8382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23033</xdr:rowOff>
    </xdr:from>
    <xdr:to>
      <xdr:col>19</xdr:col>
      <xdr:colOff>177800</xdr:colOff>
      <xdr:row>55</xdr:row>
      <xdr:rowOff>44569</xdr:rowOff>
    </xdr:to>
    <xdr:cxnSp macro="">
      <xdr:nvCxnSpPr>
        <xdr:cNvPr id="126" name="直線コネクタ 125"/>
        <xdr:cNvCxnSpPr/>
      </xdr:nvCxnSpPr>
      <xdr:spPr>
        <a:xfrm>
          <a:off x="2908300" y="9452783"/>
          <a:ext cx="8890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23033</xdr:rowOff>
    </xdr:from>
    <xdr:to>
      <xdr:col>15</xdr:col>
      <xdr:colOff>50800</xdr:colOff>
      <xdr:row>55</xdr:row>
      <xdr:rowOff>45827</xdr:rowOff>
    </xdr:to>
    <xdr:cxnSp macro="">
      <xdr:nvCxnSpPr>
        <xdr:cNvPr id="129" name="直線コネクタ 128"/>
        <xdr:cNvCxnSpPr/>
      </xdr:nvCxnSpPr>
      <xdr:spPr>
        <a:xfrm flipV="1">
          <a:off x="2019300" y="9452783"/>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45827</xdr:rowOff>
    </xdr:from>
    <xdr:to>
      <xdr:col>10</xdr:col>
      <xdr:colOff>114300</xdr:colOff>
      <xdr:row>55</xdr:row>
      <xdr:rowOff>49485</xdr:rowOff>
    </xdr:to>
    <xdr:cxnSp macro="">
      <xdr:nvCxnSpPr>
        <xdr:cNvPr id="132" name="直線コネクタ 131"/>
        <xdr:cNvCxnSpPr/>
      </xdr:nvCxnSpPr>
      <xdr:spPr>
        <a:xfrm flipV="1">
          <a:off x="1130300" y="947557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146736</xdr:rowOff>
    </xdr:from>
    <xdr:to>
      <xdr:col>24</xdr:col>
      <xdr:colOff>114300</xdr:colOff>
      <xdr:row>55</xdr:row>
      <xdr:rowOff>76886</xdr:rowOff>
    </xdr:to>
    <xdr:sp macro="" textlink="">
      <xdr:nvSpPr>
        <xdr:cNvPr id="142" name="楕円 141"/>
        <xdr:cNvSpPr/>
      </xdr:nvSpPr>
      <xdr:spPr>
        <a:xfrm>
          <a:off x="4584700" y="94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169613</xdr:rowOff>
    </xdr:from>
    <xdr:ext cx="534377" cy="259045"/>
    <xdr:sp macro="" textlink="">
      <xdr:nvSpPr>
        <xdr:cNvPr id="143" name="物件費該当値テキスト"/>
        <xdr:cNvSpPr txBox="1"/>
      </xdr:nvSpPr>
      <xdr:spPr>
        <a:xfrm>
          <a:off x="4686300" y="92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165219</xdr:rowOff>
    </xdr:from>
    <xdr:to>
      <xdr:col>20</xdr:col>
      <xdr:colOff>38100</xdr:colOff>
      <xdr:row>55</xdr:row>
      <xdr:rowOff>95369</xdr:rowOff>
    </xdr:to>
    <xdr:sp macro="" textlink="">
      <xdr:nvSpPr>
        <xdr:cNvPr id="144" name="楕円 143"/>
        <xdr:cNvSpPr/>
      </xdr:nvSpPr>
      <xdr:spPr>
        <a:xfrm>
          <a:off x="3746500" y="9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111896</xdr:rowOff>
    </xdr:from>
    <xdr:ext cx="534377" cy="259045"/>
    <xdr:sp macro="" textlink="">
      <xdr:nvSpPr>
        <xdr:cNvPr id="145" name="テキスト ボックス 144"/>
        <xdr:cNvSpPr txBox="1"/>
      </xdr:nvSpPr>
      <xdr:spPr>
        <a:xfrm>
          <a:off x="3530111" y="91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143683</xdr:rowOff>
    </xdr:from>
    <xdr:to>
      <xdr:col>15</xdr:col>
      <xdr:colOff>101600</xdr:colOff>
      <xdr:row>55</xdr:row>
      <xdr:rowOff>73833</xdr:rowOff>
    </xdr:to>
    <xdr:sp macro="" textlink="">
      <xdr:nvSpPr>
        <xdr:cNvPr id="146" name="楕円 145"/>
        <xdr:cNvSpPr/>
      </xdr:nvSpPr>
      <xdr:spPr>
        <a:xfrm>
          <a:off x="2857500" y="94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90360</xdr:rowOff>
    </xdr:from>
    <xdr:ext cx="534377" cy="259045"/>
    <xdr:sp macro="" textlink="">
      <xdr:nvSpPr>
        <xdr:cNvPr id="147" name="テキスト ボックス 146"/>
        <xdr:cNvSpPr txBox="1"/>
      </xdr:nvSpPr>
      <xdr:spPr>
        <a:xfrm>
          <a:off x="2641111" y="91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166477</xdr:rowOff>
    </xdr:from>
    <xdr:to>
      <xdr:col>10</xdr:col>
      <xdr:colOff>165100</xdr:colOff>
      <xdr:row>55</xdr:row>
      <xdr:rowOff>96627</xdr:rowOff>
    </xdr:to>
    <xdr:sp macro="" textlink="">
      <xdr:nvSpPr>
        <xdr:cNvPr id="148" name="楕円 147"/>
        <xdr:cNvSpPr/>
      </xdr:nvSpPr>
      <xdr:spPr>
        <a:xfrm>
          <a:off x="1968500" y="94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87754</xdr:rowOff>
    </xdr:from>
    <xdr:ext cx="534377" cy="259045"/>
    <xdr:sp macro="" textlink="">
      <xdr:nvSpPr>
        <xdr:cNvPr id="149" name="テキスト ボックス 148"/>
        <xdr:cNvSpPr txBox="1"/>
      </xdr:nvSpPr>
      <xdr:spPr>
        <a:xfrm>
          <a:off x="1752111" y="95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170135</xdr:rowOff>
    </xdr:from>
    <xdr:to>
      <xdr:col>6</xdr:col>
      <xdr:colOff>38100</xdr:colOff>
      <xdr:row>55</xdr:row>
      <xdr:rowOff>100285</xdr:rowOff>
    </xdr:to>
    <xdr:sp macro="" textlink="">
      <xdr:nvSpPr>
        <xdr:cNvPr id="150" name="楕円 149"/>
        <xdr:cNvSpPr/>
      </xdr:nvSpPr>
      <xdr:spPr>
        <a:xfrm>
          <a:off x="1079500" y="94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116812</xdr:rowOff>
    </xdr:from>
    <xdr:ext cx="534377" cy="259045"/>
    <xdr:sp macro="" textlink="">
      <xdr:nvSpPr>
        <xdr:cNvPr id="151" name="テキスト ボックス 150"/>
        <xdr:cNvSpPr txBox="1"/>
      </xdr:nvSpPr>
      <xdr:spPr>
        <a:xfrm>
          <a:off x="863111" y="92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24981</xdr:rowOff>
    </xdr:from>
    <xdr:to>
      <xdr:col>24</xdr:col>
      <xdr:colOff>63500</xdr:colOff>
      <xdr:row>78</xdr:row>
      <xdr:rowOff>37554</xdr:rowOff>
    </xdr:to>
    <xdr:cxnSp macro="">
      <xdr:nvCxnSpPr>
        <xdr:cNvPr id="180" name="直線コネクタ 179"/>
        <xdr:cNvCxnSpPr/>
      </xdr:nvCxnSpPr>
      <xdr:spPr>
        <a:xfrm>
          <a:off x="3797300" y="1339808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107848</xdr:rowOff>
    </xdr:from>
    <xdr:to>
      <xdr:col>19</xdr:col>
      <xdr:colOff>177800</xdr:colOff>
      <xdr:row>78</xdr:row>
      <xdr:rowOff>24981</xdr:rowOff>
    </xdr:to>
    <xdr:cxnSp macro="">
      <xdr:nvCxnSpPr>
        <xdr:cNvPr id="183" name="直線コネクタ 182"/>
        <xdr:cNvCxnSpPr/>
      </xdr:nvCxnSpPr>
      <xdr:spPr>
        <a:xfrm>
          <a:off x="2908300" y="1330949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107848</xdr:rowOff>
    </xdr:from>
    <xdr:to>
      <xdr:col>15</xdr:col>
      <xdr:colOff>50800</xdr:colOff>
      <xdr:row>78</xdr:row>
      <xdr:rowOff>10007</xdr:rowOff>
    </xdr:to>
    <xdr:cxnSp macro="">
      <xdr:nvCxnSpPr>
        <xdr:cNvPr id="186" name="直線コネクタ 185"/>
        <xdr:cNvCxnSpPr/>
      </xdr:nvCxnSpPr>
      <xdr:spPr>
        <a:xfrm flipV="1">
          <a:off x="2019300" y="13309498"/>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169799</xdr:rowOff>
    </xdr:from>
    <xdr:to>
      <xdr:col>10</xdr:col>
      <xdr:colOff>114300</xdr:colOff>
      <xdr:row>78</xdr:row>
      <xdr:rowOff>10007</xdr:rowOff>
    </xdr:to>
    <xdr:cxnSp macro="">
      <xdr:nvCxnSpPr>
        <xdr:cNvPr id="189" name="直線コネクタ 188"/>
        <xdr:cNvCxnSpPr/>
      </xdr:nvCxnSpPr>
      <xdr:spPr>
        <a:xfrm>
          <a:off x="1130300" y="13371449"/>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158204</xdr:rowOff>
    </xdr:from>
    <xdr:to>
      <xdr:col>24</xdr:col>
      <xdr:colOff>114300</xdr:colOff>
      <xdr:row>78</xdr:row>
      <xdr:rowOff>88354</xdr:rowOff>
    </xdr:to>
    <xdr:sp macro="" textlink="">
      <xdr:nvSpPr>
        <xdr:cNvPr id="199" name="楕円 198"/>
        <xdr:cNvSpPr/>
      </xdr:nvSpPr>
      <xdr:spPr>
        <a:xfrm>
          <a:off x="4584700" y="133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136631</xdr:rowOff>
    </xdr:from>
    <xdr:ext cx="469744" cy="259045"/>
    <xdr:sp macro="" textlink="">
      <xdr:nvSpPr>
        <xdr:cNvPr id="200" name="維持補修費該当値テキスト"/>
        <xdr:cNvSpPr txBox="1"/>
      </xdr:nvSpPr>
      <xdr:spPr>
        <a:xfrm>
          <a:off x="4686300" y="1333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145631</xdr:rowOff>
    </xdr:from>
    <xdr:to>
      <xdr:col>20</xdr:col>
      <xdr:colOff>38100</xdr:colOff>
      <xdr:row>78</xdr:row>
      <xdr:rowOff>75781</xdr:rowOff>
    </xdr:to>
    <xdr:sp macro="" textlink="">
      <xdr:nvSpPr>
        <xdr:cNvPr id="201" name="楕円 200"/>
        <xdr:cNvSpPr/>
      </xdr:nvSpPr>
      <xdr:spPr>
        <a:xfrm>
          <a:off x="3746500" y="133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66908</xdr:rowOff>
    </xdr:from>
    <xdr:ext cx="469744" cy="259045"/>
    <xdr:sp macro="" textlink="">
      <xdr:nvSpPr>
        <xdr:cNvPr id="202" name="テキスト ボックス 201"/>
        <xdr:cNvSpPr txBox="1"/>
      </xdr:nvSpPr>
      <xdr:spPr>
        <a:xfrm>
          <a:off x="3562428" y="13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57048</xdr:rowOff>
    </xdr:from>
    <xdr:to>
      <xdr:col>15</xdr:col>
      <xdr:colOff>101600</xdr:colOff>
      <xdr:row>77</xdr:row>
      <xdr:rowOff>158648</xdr:rowOff>
    </xdr:to>
    <xdr:sp macro="" textlink="">
      <xdr:nvSpPr>
        <xdr:cNvPr id="203" name="楕円 202"/>
        <xdr:cNvSpPr/>
      </xdr:nvSpPr>
      <xdr:spPr>
        <a:xfrm>
          <a:off x="2857500" y="132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3725</xdr:rowOff>
    </xdr:from>
    <xdr:ext cx="469744" cy="259045"/>
    <xdr:sp macro="" textlink="">
      <xdr:nvSpPr>
        <xdr:cNvPr id="204" name="テキスト ボックス 203"/>
        <xdr:cNvSpPr txBox="1"/>
      </xdr:nvSpPr>
      <xdr:spPr>
        <a:xfrm>
          <a:off x="2673428" y="130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130657</xdr:rowOff>
    </xdr:from>
    <xdr:to>
      <xdr:col>10</xdr:col>
      <xdr:colOff>165100</xdr:colOff>
      <xdr:row>78</xdr:row>
      <xdr:rowOff>60807</xdr:rowOff>
    </xdr:to>
    <xdr:sp macro="" textlink="">
      <xdr:nvSpPr>
        <xdr:cNvPr id="205" name="楕円 204"/>
        <xdr:cNvSpPr/>
      </xdr:nvSpPr>
      <xdr:spPr>
        <a:xfrm>
          <a:off x="1968500" y="133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51934</xdr:rowOff>
    </xdr:from>
    <xdr:ext cx="469744" cy="259045"/>
    <xdr:sp macro="" textlink="">
      <xdr:nvSpPr>
        <xdr:cNvPr id="206" name="テキスト ボックス 205"/>
        <xdr:cNvSpPr txBox="1"/>
      </xdr:nvSpPr>
      <xdr:spPr>
        <a:xfrm>
          <a:off x="1784428" y="134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118999</xdr:rowOff>
    </xdr:from>
    <xdr:to>
      <xdr:col>6</xdr:col>
      <xdr:colOff>38100</xdr:colOff>
      <xdr:row>78</xdr:row>
      <xdr:rowOff>49149</xdr:rowOff>
    </xdr:to>
    <xdr:sp macro="" textlink="">
      <xdr:nvSpPr>
        <xdr:cNvPr id="207" name="楕円 206"/>
        <xdr:cNvSpPr/>
      </xdr:nvSpPr>
      <xdr:spPr>
        <a:xfrm>
          <a:off x="1079500" y="133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65676</xdr:rowOff>
    </xdr:from>
    <xdr:ext cx="469744" cy="259045"/>
    <xdr:sp macro="" textlink="">
      <xdr:nvSpPr>
        <xdr:cNvPr id="208" name="テキスト ボックス 207"/>
        <xdr:cNvSpPr txBox="1"/>
      </xdr:nvSpPr>
      <xdr:spPr>
        <a:xfrm>
          <a:off x="895428" y="130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38875</xdr:rowOff>
    </xdr:from>
    <xdr:to>
      <xdr:col>24</xdr:col>
      <xdr:colOff>63500</xdr:colOff>
      <xdr:row>98</xdr:row>
      <xdr:rowOff>68821</xdr:rowOff>
    </xdr:to>
    <xdr:cxnSp macro="">
      <xdr:nvCxnSpPr>
        <xdr:cNvPr id="238" name="直線コネクタ 237"/>
        <xdr:cNvCxnSpPr/>
      </xdr:nvCxnSpPr>
      <xdr:spPr>
        <a:xfrm>
          <a:off x="3797300" y="16840975"/>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38875</xdr:rowOff>
    </xdr:from>
    <xdr:to>
      <xdr:col>19</xdr:col>
      <xdr:colOff>177800</xdr:colOff>
      <xdr:row>98</xdr:row>
      <xdr:rowOff>42545</xdr:rowOff>
    </xdr:to>
    <xdr:cxnSp macro="">
      <xdr:nvCxnSpPr>
        <xdr:cNvPr id="241" name="直線コネクタ 240"/>
        <xdr:cNvCxnSpPr/>
      </xdr:nvCxnSpPr>
      <xdr:spPr>
        <a:xfrm flipV="1">
          <a:off x="2908300" y="16840975"/>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42545</xdr:rowOff>
    </xdr:from>
    <xdr:to>
      <xdr:col>15</xdr:col>
      <xdr:colOff>50800</xdr:colOff>
      <xdr:row>98</xdr:row>
      <xdr:rowOff>72517</xdr:rowOff>
    </xdr:to>
    <xdr:cxnSp macro="">
      <xdr:nvCxnSpPr>
        <xdr:cNvPr id="244" name="直線コネクタ 243"/>
        <xdr:cNvCxnSpPr/>
      </xdr:nvCxnSpPr>
      <xdr:spPr>
        <a:xfrm flipV="1">
          <a:off x="2019300" y="16844645"/>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72517</xdr:rowOff>
    </xdr:from>
    <xdr:to>
      <xdr:col>10</xdr:col>
      <xdr:colOff>114300</xdr:colOff>
      <xdr:row>98</xdr:row>
      <xdr:rowOff>82652</xdr:rowOff>
    </xdr:to>
    <xdr:cxnSp macro="">
      <xdr:nvCxnSpPr>
        <xdr:cNvPr id="247" name="直線コネクタ 246"/>
        <xdr:cNvCxnSpPr/>
      </xdr:nvCxnSpPr>
      <xdr:spPr>
        <a:xfrm flipV="1">
          <a:off x="1130300" y="16874617"/>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18021</xdr:rowOff>
    </xdr:from>
    <xdr:to>
      <xdr:col>24</xdr:col>
      <xdr:colOff>114300</xdr:colOff>
      <xdr:row>98</xdr:row>
      <xdr:rowOff>119621</xdr:rowOff>
    </xdr:to>
    <xdr:sp macro="" textlink="">
      <xdr:nvSpPr>
        <xdr:cNvPr id="257" name="楕円 256"/>
        <xdr:cNvSpPr/>
      </xdr:nvSpPr>
      <xdr:spPr>
        <a:xfrm>
          <a:off x="45847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167898</xdr:rowOff>
    </xdr:from>
    <xdr:ext cx="534377" cy="259045"/>
    <xdr:sp macro="" textlink="">
      <xdr:nvSpPr>
        <xdr:cNvPr id="258" name="扶助費該当値テキスト"/>
        <xdr:cNvSpPr txBox="1"/>
      </xdr:nvSpPr>
      <xdr:spPr>
        <a:xfrm>
          <a:off x="4686300" y="1679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159525</xdr:rowOff>
    </xdr:from>
    <xdr:to>
      <xdr:col>20</xdr:col>
      <xdr:colOff>38100</xdr:colOff>
      <xdr:row>98</xdr:row>
      <xdr:rowOff>89675</xdr:rowOff>
    </xdr:to>
    <xdr:sp macro="" textlink="">
      <xdr:nvSpPr>
        <xdr:cNvPr id="259" name="楕円 258"/>
        <xdr:cNvSpPr/>
      </xdr:nvSpPr>
      <xdr:spPr>
        <a:xfrm>
          <a:off x="3746500" y="167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80802</xdr:rowOff>
    </xdr:from>
    <xdr:ext cx="534377" cy="259045"/>
    <xdr:sp macro="" textlink="">
      <xdr:nvSpPr>
        <xdr:cNvPr id="260" name="テキスト ボックス 259"/>
        <xdr:cNvSpPr txBox="1"/>
      </xdr:nvSpPr>
      <xdr:spPr>
        <a:xfrm>
          <a:off x="3530111" y="168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163195</xdr:rowOff>
    </xdr:from>
    <xdr:to>
      <xdr:col>15</xdr:col>
      <xdr:colOff>101600</xdr:colOff>
      <xdr:row>98</xdr:row>
      <xdr:rowOff>93345</xdr:rowOff>
    </xdr:to>
    <xdr:sp macro="" textlink="">
      <xdr:nvSpPr>
        <xdr:cNvPr id="261" name="楕円 260"/>
        <xdr:cNvSpPr/>
      </xdr:nvSpPr>
      <xdr:spPr>
        <a:xfrm>
          <a:off x="2857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84472</xdr:rowOff>
    </xdr:from>
    <xdr:ext cx="534377" cy="259045"/>
    <xdr:sp macro="" textlink="">
      <xdr:nvSpPr>
        <xdr:cNvPr id="262" name="テキスト ボックス 261"/>
        <xdr:cNvSpPr txBox="1"/>
      </xdr:nvSpPr>
      <xdr:spPr>
        <a:xfrm>
          <a:off x="2641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21717</xdr:rowOff>
    </xdr:from>
    <xdr:to>
      <xdr:col>10</xdr:col>
      <xdr:colOff>165100</xdr:colOff>
      <xdr:row>98</xdr:row>
      <xdr:rowOff>123317</xdr:rowOff>
    </xdr:to>
    <xdr:sp macro="" textlink="">
      <xdr:nvSpPr>
        <xdr:cNvPr id="263" name="楕円 262"/>
        <xdr:cNvSpPr/>
      </xdr:nvSpPr>
      <xdr:spPr>
        <a:xfrm>
          <a:off x="1968500" y="168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114444</xdr:rowOff>
    </xdr:from>
    <xdr:ext cx="534377" cy="259045"/>
    <xdr:sp macro="" textlink="">
      <xdr:nvSpPr>
        <xdr:cNvPr id="264" name="テキスト ボックス 263"/>
        <xdr:cNvSpPr txBox="1"/>
      </xdr:nvSpPr>
      <xdr:spPr>
        <a:xfrm>
          <a:off x="1752111" y="169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31852</xdr:rowOff>
    </xdr:from>
    <xdr:to>
      <xdr:col>6</xdr:col>
      <xdr:colOff>38100</xdr:colOff>
      <xdr:row>98</xdr:row>
      <xdr:rowOff>133452</xdr:rowOff>
    </xdr:to>
    <xdr:sp macro="" textlink="">
      <xdr:nvSpPr>
        <xdr:cNvPr id="265" name="楕円 264"/>
        <xdr:cNvSpPr/>
      </xdr:nvSpPr>
      <xdr:spPr>
        <a:xfrm>
          <a:off x="1079500" y="168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124579</xdr:rowOff>
    </xdr:from>
    <xdr:ext cx="534377" cy="259045"/>
    <xdr:sp macro="" textlink="">
      <xdr:nvSpPr>
        <xdr:cNvPr id="266" name="テキスト ボックス 265"/>
        <xdr:cNvSpPr txBox="1"/>
      </xdr:nvSpPr>
      <xdr:spPr>
        <a:xfrm>
          <a:off x="863111" y="169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81581</xdr:rowOff>
    </xdr:from>
    <xdr:to>
      <xdr:col>55</xdr:col>
      <xdr:colOff>0</xdr:colOff>
      <xdr:row>36</xdr:row>
      <xdr:rowOff>98987</xdr:rowOff>
    </xdr:to>
    <xdr:cxnSp macro="">
      <xdr:nvCxnSpPr>
        <xdr:cNvPr id="297" name="直線コネクタ 296"/>
        <xdr:cNvCxnSpPr/>
      </xdr:nvCxnSpPr>
      <xdr:spPr>
        <a:xfrm flipV="1">
          <a:off x="9639300" y="6253781"/>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98987</xdr:rowOff>
    </xdr:from>
    <xdr:to>
      <xdr:col>50</xdr:col>
      <xdr:colOff>114300</xdr:colOff>
      <xdr:row>36</xdr:row>
      <xdr:rowOff>143782</xdr:rowOff>
    </xdr:to>
    <xdr:cxnSp macro="">
      <xdr:nvCxnSpPr>
        <xdr:cNvPr id="300" name="直線コネクタ 299"/>
        <xdr:cNvCxnSpPr/>
      </xdr:nvCxnSpPr>
      <xdr:spPr>
        <a:xfrm flipV="1">
          <a:off x="8750300" y="6271187"/>
          <a:ext cx="889000" cy="4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107010</xdr:rowOff>
    </xdr:from>
    <xdr:to>
      <xdr:col>45</xdr:col>
      <xdr:colOff>177800</xdr:colOff>
      <xdr:row>36</xdr:row>
      <xdr:rowOff>143782</xdr:rowOff>
    </xdr:to>
    <xdr:cxnSp macro="">
      <xdr:nvCxnSpPr>
        <xdr:cNvPr id="303" name="直線コネクタ 302"/>
        <xdr:cNvCxnSpPr/>
      </xdr:nvCxnSpPr>
      <xdr:spPr>
        <a:xfrm>
          <a:off x="7861300" y="6279210"/>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76857</xdr:rowOff>
    </xdr:from>
    <xdr:to>
      <xdr:col>41</xdr:col>
      <xdr:colOff>50800</xdr:colOff>
      <xdr:row>36</xdr:row>
      <xdr:rowOff>107010</xdr:rowOff>
    </xdr:to>
    <xdr:cxnSp macro="">
      <xdr:nvCxnSpPr>
        <xdr:cNvPr id="306" name="直線コネクタ 305"/>
        <xdr:cNvCxnSpPr/>
      </xdr:nvCxnSpPr>
      <xdr:spPr>
        <a:xfrm>
          <a:off x="6972300" y="6249057"/>
          <a:ext cx="8890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30781</xdr:rowOff>
    </xdr:from>
    <xdr:to>
      <xdr:col>55</xdr:col>
      <xdr:colOff>50800</xdr:colOff>
      <xdr:row>36</xdr:row>
      <xdr:rowOff>132381</xdr:rowOff>
    </xdr:to>
    <xdr:sp macro="" textlink="">
      <xdr:nvSpPr>
        <xdr:cNvPr id="316" name="楕円 315"/>
        <xdr:cNvSpPr/>
      </xdr:nvSpPr>
      <xdr:spPr>
        <a:xfrm>
          <a:off x="10426700" y="62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9208</xdr:rowOff>
    </xdr:from>
    <xdr:ext cx="534377" cy="259045"/>
    <xdr:sp macro="" textlink="">
      <xdr:nvSpPr>
        <xdr:cNvPr id="317" name="補助費等該当値テキスト"/>
        <xdr:cNvSpPr txBox="1"/>
      </xdr:nvSpPr>
      <xdr:spPr>
        <a:xfrm>
          <a:off x="10528300" y="61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48187</xdr:rowOff>
    </xdr:from>
    <xdr:to>
      <xdr:col>50</xdr:col>
      <xdr:colOff>165100</xdr:colOff>
      <xdr:row>36</xdr:row>
      <xdr:rowOff>149787</xdr:rowOff>
    </xdr:to>
    <xdr:sp macro="" textlink="">
      <xdr:nvSpPr>
        <xdr:cNvPr id="318" name="楕円 317"/>
        <xdr:cNvSpPr/>
      </xdr:nvSpPr>
      <xdr:spPr>
        <a:xfrm>
          <a:off x="9588500" y="62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140914</xdr:rowOff>
    </xdr:from>
    <xdr:ext cx="534377" cy="259045"/>
    <xdr:sp macro="" textlink="">
      <xdr:nvSpPr>
        <xdr:cNvPr id="319" name="テキスト ボックス 318"/>
        <xdr:cNvSpPr txBox="1"/>
      </xdr:nvSpPr>
      <xdr:spPr>
        <a:xfrm>
          <a:off x="9372111" y="63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92982</xdr:rowOff>
    </xdr:from>
    <xdr:to>
      <xdr:col>46</xdr:col>
      <xdr:colOff>38100</xdr:colOff>
      <xdr:row>37</xdr:row>
      <xdr:rowOff>23132</xdr:rowOff>
    </xdr:to>
    <xdr:sp macro="" textlink="">
      <xdr:nvSpPr>
        <xdr:cNvPr id="320" name="楕円 319"/>
        <xdr:cNvSpPr/>
      </xdr:nvSpPr>
      <xdr:spPr>
        <a:xfrm>
          <a:off x="8699500" y="62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14259</xdr:rowOff>
    </xdr:from>
    <xdr:ext cx="534377" cy="259045"/>
    <xdr:sp macro="" textlink="">
      <xdr:nvSpPr>
        <xdr:cNvPr id="321" name="テキスト ボックス 320"/>
        <xdr:cNvSpPr txBox="1"/>
      </xdr:nvSpPr>
      <xdr:spPr>
        <a:xfrm>
          <a:off x="8483111" y="63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56210</xdr:rowOff>
    </xdr:from>
    <xdr:to>
      <xdr:col>41</xdr:col>
      <xdr:colOff>101600</xdr:colOff>
      <xdr:row>36</xdr:row>
      <xdr:rowOff>157810</xdr:rowOff>
    </xdr:to>
    <xdr:sp macro="" textlink="">
      <xdr:nvSpPr>
        <xdr:cNvPr id="322" name="楕円 321"/>
        <xdr:cNvSpPr/>
      </xdr:nvSpPr>
      <xdr:spPr>
        <a:xfrm>
          <a:off x="7810500" y="6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148937</xdr:rowOff>
    </xdr:from>
    <xdr:ext cx="534377" cy="259045"/>
    <xdr:sp macro="" textlink="">
      <xdr:nvSpPr>
        <xdr:cNvPr id="323" name="テキスト ボックス 322"/>
        <xdr:cNvSpPr txBox="1"/>
      </xdr:nvSpPr>
      <xdr:spPr>
        <a:xfrm>
          <a:off x="7594111" y="63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26057</xdr:rowOff>
    </xdr:from>
    <xdr:to>
      <xdr:col>36</xdr:col>
      <xdr:colOff>165100</xdr:colOff>
      <xdr:row>36</xdr:row>
      <xdr:rowOff>127657</xdr:rowOff>
    </xdr:to>
    <xdr:sp macro="" textlink="">
      <xdr:nvSpPr>
        <xdr:cNvPr id="324" name="楕円 323"/>
        <xdr:cNvSpPr/>
      </xdr:nvSpPr>
      <xdr:spPr>
        <a:xfrm>
          <a:off x="6921500" y="61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144184</xdr:rowOff>
    </xdr:from>
    <xdr:ext cx="534377" cy="259045"/>
    <xdr:sp macro="" textlink="">
      <xdr:nvSpPr>
        <xdr:cNvPr id="325" name="テキスト ボックス 324"/>
        <xdr:cNvSpPr txBox="1"/>
      </xdr:nvSpPr>
      <xdr:spPr>
        <a:xfrm>
          <a:off x="6705111" y="59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59982</xdr:rowOff>
    </xdr:from>
    <xdr:to>
      <xdr:col>55</xdr:col>
      <xdr:colOff>0</xdr:colOff>
      <xdr:row>56</xdr:row>
      <xdr:rowOff>161006</xdr:rowOff>
    </xdr:to>
    <xdr:cxnSp macro="">
      <xdr:nvCxnSpPr>
        <xdr:cNvPr id="352" name="直線コネクタ 351"/>
        <xdr:cNvCxnSpPr/>
      </xdr:nvCxnSpPr>
      <xdr:spPr>
        <a:xfrm>
          <a:off x="9639300" y="9661182"/>
          <a:ext cx="838200" cy="10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30566</xdr:rowOff>
    </xdr:from>
    <xdr:to>
      <xdr:col>50</xdr:col>
      <xdr:colOff>114300</xdr:colOff>
      <xdr:row>56</xdr:row>
      <xdr:rowOff>59982</xdr:rowOff>
    </xdr:to>
    <xdr:cxnSp macro="">
      <xdr:nvCxnSpPr>
        <xdr:cNvPr id="355" name="直線コネクタ 354"/>
        <xdr:cNvCxnSpPr/>
      </xdr:nvCxnSpPr>
      <xdr:spPr>
        <a:xfrm>
          <a:off x="8750300" y="9631766"/>
          <a:ext cx="8890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30566</xdr:rowOff>
    </xdr:from>
    <xdr:to>
      <xdr:col>45</xdr:col>
      <xdr:colOff>177800</xdr:colOff>
      <xdr:row>56</xdr:row>
      <xdr:rowOff>40798</xdr:rowOff>
    </xdr:to>
    <xdr:cxnSp macro="">
      <xdr:nvCxnSpPr>
        <xdr:cNvPr id="358" name="直線コネクタ 357"/>
        <xdr:cNvCxnSpPr/>
      </xdr:nvCxnSpPr>
      <xdr:spPr>
        <a:xfrm flipV="1">
          <a:off x="7861300" y="9631766"/>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119007</xdr:rowOff>
    </xdr:from>
    <xdr:to>
      <xdr:col>41</xdr:col>
      <xdr:colOff>50800</xdr:colOff>
      <xdr:row>56</xdr:row>
      <xdr:rowOff>40798</xdr:rowOff>
    </xdr:to>
    <xdr:cxnSp macro="">
      <xdr:nvCxnSpPr>
        <xdr:cNvPr id="361" name="直線コネクタ 360"/>
        <xdr:cNvCxnSpPr/>
      </xdr:nvCxnSpPr>
      <xdr:spPr>
        <a:xfrm>
          <a:off x="6972300" y="9377307"/>
          <a:ext cx="889000" cy="26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110206</xdr:rowOff>
    </xdr:from>
    <xdr:to>
      <xdr:col>55</xdr:col>
      <xdr:colOff>50800</xdr:colOff>
      <xdr:row>57</xdr:row>
      <xdr:rowOff>40356</xdr:rowOff>
    </xdr:to>
    <xdr:sp macro="" textlink="">
      <xdr:nvSpPr>
        <xdr:cNvPr id="371" name="楕円 370"/>
        <xdr:cNvSpPr/>
      </xdr:nvSpPr>
      <xdr:spPr>
        <a:xfrm>
          <a:off x="10426700" y="97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88633</xdr:rowOff>
    </xdr:from>
    <xdr:ext cx="534377" cy="259045"/>
    <xdr:sp macro="" textlink="">
      <xdr:nvSpPr>
        <xdr:cNvPr id="372" name="普通建設事業費該当値テキスト"/>
        <xdr:cNvSpPr txBox="1"/>
      </xdr:nvSpPr>
      <xdr:spPr>
        <a:xfrm>
          <a:off x="10528300" y="96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9182</xdr:rowOff>
    </xdr:from>
    <xdr:to>
      <xdr:col>50</xdr:col>
      <xdr:colOff>165100</xdr:colOff>
      <xdr:row>56</xdr:row>
      <xdr:rowOff>110782</xdr:rowOff>
    </xdr:to>
    <xdr:sp macro="" textlink="">
      <xdr:nvSpPr>
        <xdr:cNvPr id="373" name="楕円 372"/>
        <xdr:cNvSpPr/>
      </xdr:nvSpPr>
      <xdr:spPr>
        <a:xfrm>
          <a:off x="9588500" y="96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101909</xdr:rowOff>
    </xdr:from>
    <xdr:ext cx="534377" cy="259045"/>
    <xdr:sp macro="" textlink="">
      <xdr:nvSpPr>
        <xdr:cNvPr id="374" name="テキスト ボックス 373"/>
        <xdr:cNvSpPr txBox="1"/>
      </xdr:nvSpPr>
      <xdr:spPr>
        <a:xfrm>
          <a:off x="9372111" y="97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151216</xdr:rowOff>
    </xdr:from>
    <xdr:to>
      <xdr:col>46</xdr:col>
      <xdr:colOff>38100</xdr:colOff>
      <xdr:row>56</xdr:row>
      <xdr:rowOff>81366</xdr:rowOff>
    </xdr:to>
    <xdr:sp macro="" textlink="">
      <xdr:nvSpPr>
        <xdr:cNvPr id="375" name="楕円 374"/>
        <xdr:cNvSpPr/>
      </xdr:nvSpPr>
      <xdr:spPr>
        <a:xfrm>
          <a:off x="8699500" y="95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72493</xdr:rowOff>
    </xdr:from>
    <xdr:ext cx="534377" cy="259045"/>
    <xdr:sp macro="" textlink="">
      <xdr:nvSpPr>
        <xdr:cNvPr id="376" name="テキスト ボックス 375"/>
        <xdr:cNvSpPr txBox="1"/>
      </xdr:nvSpPr>
      <xdr:spPr>
        <a:xfrm>
          <a:off x="8483111" y="96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161448</xdr:rowOff>
    </xdr:from>
    <xdr:to>
      <xdr:col>41</xdr:col>
      <xdr:colOff>101600</xdr:colOff>
      <xdr:row>56</xdr:row>
      <xdr:rowOff>91598</xdr:rowOff>
    </xdr:to>
    <xdr:sp macro="" textlink="">
      <xdr:nvSpPr>
        <xdr:cNvPr id="377" name="楕円 376"/>
        <xdr:cNvSpPr/>
      </xdr:nvSpPr>
      <xdr:spPr>
        <a:xfrm>
          <a:off x="7810500" y="9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82725</xdr:rowOff>
    </xdr:from>
    <xdr:ext cx="534377" cy="259045"/>
    <xdr:sp macro="" textlink="">
      <xdr:nvSpPr>
        <xdr:cNvPr id="378" name="テキスト ボックス 377"/>
        <xdr:cNvSpPr txBox="1"/>
      </xdr:nvSpPr>
      <xdr:spPr>
        <a:xfrm>
          <a:off x="7594111" y="96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68207</xdr:rowOff>
    </xdr:from>
    <xdr:to>
      <xdr:col>36</xdr:col>
      <xdr:colOff>165100</xdr:colOff>
      <xdr:row>54</xdr:row>
      <xdr:rowOff>169807</xdr:rowOff>
    </xdr:to>
    <xdr:sp macro="" textlink="">
      <xdr:nvSpPr>
        <xdr:cNvPr id="379" name="楕円 378"/>
        <xdr:cNvSpPr/>
      </xdr:nvSpPr>
      <xdr:spPr>
        <a:xfrm>
          <a:off x="6921500" y="93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14884</xdr:rowOff>
    </xdr:from>
    <xdr:ext cx="534377" cy="259045"/>
    <xdr:sp macro="" textlink="">
      <xdr:nvSpPr>
        <xdr:cNvPr id="380" name="テキスト ボックス 379"/>
        <xdr:cNvSpPr txBox="1"/>
      </xdr:nvSpPr>
      <xdr:spPr>
        <a:xfrm>
          <a:off x="6705111" y="910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12877</xdr:rowOff>
    </xdr:from>
    <xdr:to>
      <xdr:col>55</xdr:col>
      <xdr:colOff>0</xdr:colOff>
      <xdr:row>79</xdr:row>
      <xdr:rowOff>70827</xdr:rowOff>
    </xdr:to>
    <xdr:cxnSp macro="">
      <xdr:nvCxnSpPr>
        <xdr:cNvPr id="411" name="直線コネクタ 410"/>
        <xdr:cNvCxnSpPr/>
      </xdr:nvCxnSpPr>
      <xdr:spPr>
        <a:xfrm flipV="1">
          <a:off x="9639300" y="13557427"/>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30674</xdr:rowOff>
    </xdr:from>
    <xdr:to>
      <xdr:col>50</xdr:col>
      <xdr:colOff>114300</xdr:colOff>
      <xdr:row>79</xdr:row>
      <xdr:rowOff>70827</xdr:rowOff>
    </xdr:to>
    <xdr:cxnSp macro="">
      <xdr:nvCxnSpPr>
        <xdr:cNvPr id="414" name="直線コネクタ 413"/>
        <xdr:cNvCxnSpPr/>
      </xdr:nvCxnSpPr>
      <xdr:spPr>
        <a:xfrm>
          <a:off x="8750300" y="13575224"/>
          <a:ext cx="8890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3177</xdr:rowOff>
    </xdr:from>
    <xdr:to>
      <xdr:col>45</xdr:col>
      <xdr:colOff>177800</xdr:colOff>
      <xdr:row>79</xdr:row>
      <xdr:rowOff>30674</xdr:rowOff>
    </xdr:to>
    <xdr:cxnSp macro="">
      <xdr:nvCxnSpPr>
        <xdr:cNvPr id="417" name="直線コネクタ 416"/>
        <xdr:cNvCxnSpPr/>
      </xdr:nvCxnSpPr>
      <xdr:spPr>
        <a:xfrm>
          <a:off x="7861300" y="13376277"/>
          <a:ext cx="889000" cy="19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165565</xdr:rowOff>
    </xdr:from>
    <xdr:to>
      <xdr:col>41</xdr:col>
      <xdr:colOff>50800</xdr:colOff>
      <xdr:row>78</xdr:row>
      <xdr:rowOff>3177</xdr:rowOff>
    </xdr:to>
    <xdr:cxnSp macro="">
      <xdr:nvCxnSpPr>
        <xdr:cNvPr id="420" name="直線コネクタ 419"/>
        <xdr:cNvCxnSpPr/>
      </xdr:nvCxnSpPr>
      <xdr:spPr>
        <a:xfrm>
          <a:off x="6972300" y="13024315"/>
          <a:ext cx="889000" cy="35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133527</xdr:rowOff>
    </xdr:from>
    <xdr:to>
      <xdr:col>55</xdr:col>
      <xdr:colOff>50800</xdr:colOff>
      <xdr:row>79</xdr:row>
      <xdr:rowOff>63677</xdr:rowOff>
    </xdr:to>
    <xdr:sp macro="" textlink="">
      <xdr:nvSpPr>
        <xdr:cNvPr id="430" name="楕円 429"/>
        <xdr:cNvSpPr/>
      </xdr:nvSpPr>
      <xdr:spPr>
        <a:xfrm>
          <a:off x="10426700" y="135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48454</xdr:rowOff>
    </xdr:from>
    <xdr:ext cx="469744" cy="259045"/>
    <xdr:sp macro="" textlink="">
      <xdr:nvSpPr>
        <xdr:cNvPr id="431" name="普通建設事業費 （ うち新規整備　）該当値テキスト"/>
        <xdr:cNvSpPr txBox="1"/>
      </xdr:nvSpPr>
      <xdr:spPr>
        <a:xfrm>
          <a:off x="10528300" y="134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20027</xdr:rowOff>
    </xdr:from>
    <xdr:to>
      <xdr:col>50</xdr:col>
      <xdr:colOff>165100</xdr:colOff>
      <xdr:row>79</xdr:row>
      <xdr:rowOff>121627</xdr:rowOff>
    </xdr:to>
    <xdr:sp macro="" textlink="">
      <xdr:nvSpPr>
        <xdr:cNvPr id="432" name="楕円 431"/>
        <xdr:cNvSpPr/>
      </xdr:nvSpPr>
      <xdr:spPr>
        <a:xfrm>
          <a:off x="9588500" y="13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112754</xdr:rowOff>
    </xdr:from>
    <xdr:ext cx="469744" cy="259045"/>
    <xdr:sp macro="" textlink="">
      <xdr:nvSpPr>
        <xdr:cNvPr id="433" name="テキスト ボックス 432"/>
        <xdr:cNvSpPr txBox="1"/>
      </xdr:nvSpPr>
      <xdr:spPr>
        <a:xfrm>
          <a:off x="9404428" y="1365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151324</xdr:rowOff>
    </xdr:from>
    <xdr:to>
      <xdr:col>46</xdr:col>
      <xdr:colOff>38100</xdr:colOff>
      <xdr:row>79</xdr:row>
      <xdr:rowOff>81474</xdr:rowOff>
    </xdr:to>
    <xdr:sp macro="" textlink="">
      <xdr:nvSpPr>
        <xdr:cNvPr id="434" name="楕円 433"/>
        <xdr:cNvSpPr/>
      </xdr:nvSpPr>
      <xdr:spPr>
        <a:xfrm>
          <a:off x="8699500" y="135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72601</xdr:rowOff>
    </xdr:from>
    <xdr:ext cx="469744" cy="259045"/>
    <xdr:sp macro="" textlink="">
      <xdr:nvSpPr>
        <xdr:cNvPr id="435" name="テキスト ボックス 434"/>
        <xdr:cNvSpPr txBox="1"/>
      </xdr:nvSpPr>
      <xdr:spPr>
        <a:xfrm>
          <a:off x="8515428" y="136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123827</xdr:rowOff>
    </xdr:from>
    <xdr:to>
      <xdr:col>41</xdr:col>
      <xdr:colOff>101600</xdr:colOff>
      <xdr:row>78</xdr:row>
      <xdr:rowOff>53977</xdr:rowOff>
    </xdr:to>
    <xdr:sp macro="" textlink="">
      <xdr:nvSpPr>
        <xdr:cNvPr id="436" name="楕円 435"/>
        <xdr:cNvSpPr/>
      </xdr:nvSpPr>
      <xdr:spPr>
        <a:xfrm>
          <a:off x="7810500" y="133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45104</xdr:rowOff>
    </xdr:from>
    <xdr:ext cx="534377" cy="259045"/>
    <xdr:sp macro="" textlink="">
      <xdr:nvSpPr>
        <xdr:cNvPr id="437" name="テキスト ボックス 436"/>
        <xdr:cNvSpPr txBox="1"/>
      </xdr:nvSpPr>
      <xdr:spPr>
        <a:xfrm>
          <a:off x="7594111" y="134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114764</xdr:rowOff>
    </xdr:from>
    <xdr:to>
      <xdr:col>36</xdr:col>
      <xdr:colOff>165100</xdr:colOff>
      <xdr:row>76</xdr:row>
      <xdr:rowOff>44915</xdr:rowOff>
    </xdr:to>
    <xdr:sp macro="" textlink="">
      <xdr:nvSpPr>
        <xdr:cNvPr id="438" name="楕円 437"/>
        <xdr:cNvSpPr/>
      </xdr:nvSpPr>
      <xdr:spPr>
        <a:xfrm>
          <a:off x="6921500" y="12973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61441</xdr:rowOff>
    </xdr:from>
    <xdr:ext cx="534377" cy="259045"/>
    <xdr:sp macro="" textlink="">
      <xdr:nvSpPr>
        <xdr:cNvPr id="439" name="テキスト ボックス 438"/>
        <xdr:cNvSpPr txBox="1"/>
      </xdr:nvSpPr>
      <xdr:spPr>
        <a:xfrm>
          <a:off x="6705111" y="127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67315</xdr:rowOff>
    </xdr:from>
    <xdr:to>
      <xdr:col>55</xdr:col>
      <xdr:colOff>0</xdr:colOff>
      <xdr:row>97</xdr:row>
      <xdr:rowOff>59037</xdr:rowOff>
    </xdr:to>
    <xdr:cxnSp macro="">
      <xdr:nvCxnSpPr>
        <xdr:cNvPr id="470" name="直線コネクタ 469"/>
        <xdr:cNvCxnSpPr/>
      </xdr:nvCxnSpPr>
      <xdr:spPr>
        <a:xfrm>
          <a:off x="9639300" y="16526515"/>
          <a:ext cx="838200" cy="16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67315</xdr:rowOff>
    </xdr:from>
    <xdr:to>
      <xdr:col>50</xdr:col>
      <xdr:colOff>114300</xdr:colOff>
      <xdr:row>96</xdr:row>
      <xdr:rowOff>105099</xdr:rowOff>
    </xdr:to>
    <xdr:cxnSp macro="">
      <xdr:nvCxnSpPr>
        <xdr:cNvPr id="473" name="直線コネクタ 472"/>
        <xdr:cNvCxnSpPr/>
      </xdr:nvCxnSpPr>
      <xdr:spPr>
        <a:xfrm flipV="1">
          <a:off x="8750300" y="16526515"/>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105099</xdr:rowOff>
    </xdr:from>
    <xdr:to>
      <xdr:col>45</xdr:col>
      <xdr:colOff>177800</xdr:colOff>
      <xdr:row>96</xdr:row>
      <xdr:rowOff>142460</xdr:rowOff>
    </xdr:to>
    <xdr:cxnSp macro="">
      <xdr:nvCxnSpPr>
        <xdr:cNvPr id="476" name="直線コネクタ 475"/>
        <xdr:cNvCxnSpPr/>
      </xdr:nvCxnSpPr>
      <xdr:spPr>
        <a:xfrm flipV="1">
          <a:off x="7861300" y="16564299"/>
          <a:ext cx="889000" cy="3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84035</xdr:rowOff>
    </xdr:from>
    <xdr:to>
      <xdr:col>41</xdr:col>
      <xdr:colOff>50800</xdr:colOff>
      <xdr:row>96</xdr:row>
      <xdr:rowOff>142460</xdr:rowOff>
    </xdr:to>
    <xdr:cxnSp macro="">
      <xdr:nvCxnSpPr>
        <xdr:cNvPr id="479" name="直線コネクタ 478"/>
        <xdr:cNvCxnSpPr/>
      </xdr:nvCxnSpPr>
      <xdr:spPr>
        <a:xfrm>
          <a:off x="6972300" y="16543235"/>
          <a:ext cx="889000" cy="5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8237</xdr:rowOff>
    </xdr:from>
    <xdr:to>
      <xdr:col>55</xdr:col>
      <xdr:colOff>50800</xdr:colOff>
      <xdr:row>97</xdr:row>
      <xdr:rowOff>109837</xdr:rowOff>
    </xdr:to>
    <xdr:sp macro="" textlink="">
      <xdr:nvSpPr>
        <xdr:cNvPr id="489" name="楕円 488"/>
        <xdr:cNvSpPr/>
      </xdr:nvSpPr>
      <xdr:spPr>
        <a:xfrm>
          <a:off x="10426700" y="166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158114</xdr:rowOff>
    </xdr:from>
    <xdr:ext cx="534377" cy="259045"/>
    <xdr:sp macro="" textlink="">
      <xdr:nvSpPr>
        <xdr:cNvPr id="490" name="普通建設事業費 （ うち更新整備　）該当値テキスト"/>
        <xdr:cNvSpPr txBox="1"/>
      </xdr:nvSpPr>
      <xdr:spPr>
        <a:xfrm>
          <a:off x="10528300" y="166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16515</xdr:rowOff>
    </xdr:from>
    <xdr:to>
      <xdr:col>50</xdr:col>
      <xdr:colOff>165100</xdr:colOff>
      <xdr:row>96</xdr:row>
      <xdr:rowOff>118115</xdr:rowOff>
    </xdr:to>
    <xdr:sp macro="" textlink="">
      <xdr:nvSpPr>
        <xdr:cNvPr id="491" name="楕円 490"/>
        <xdr:cNvSpPr/>
      </xdr:nvSpPr>
      <xdr:spPr>
        <a:xfrm>
          <a:off x="9588500" y="16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109242</xdr:rowOff>
    </xdr:from>
    <xdr:ext cx="534377" cy="259045"/>
    <xdr:sp macro="" textlink="">
      <xdr:nvSpPr>
        <xdr:cNvPr id="492" name="テキスト ボックス 491"/>
        <xdr:cNvSpPr txBox="1"/>
      </xdr:nvSpPr>
      <xdr:spPr>
        <a:xfrm>
          <a:off x="9372111" y="165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54299</xdr:rowOff>
    </xdr:from>
    <xdr:to>
      <xdr:col>46</xdr:col>
      <xdr:colOff>38100</xdr:colOff>
      <xdr:row>96</xdr:row>
      <xdr:rowOff>155899</xdr:rowOff>
    </xdr:to>
    <xdr:sp macro="" textlink="">
      <xdr:nvSpPr>
        <xdr:cNvPr id="493" name="楕円 492"/>
        <xdr:cNvSpPr/>
      </xdr:nvSpPr>
      <xdr:spPr>
        <a:xfrm>
          <a:off x="8699500" y="165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147026</xdr:rowOff>
    </xdr:from>
    <xdr:ext cx="534377" cy="259045"/>
    <xdr:sp macro="" textlink="">
      <xdr:nvSpPr>
        <xdr:cNvPr id="494" name="テキスト ボックス 493"/>
        <xdr:cNvSpPr txBox="1"/>
      </xdr:nvSpPr>
      <xdr:spPr>
        <a:xfrm>
          <a:off x="8483111" y="166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91660</xdr:rowOff>
    </xdr:from>
    <xdr:to>
      <xdr:col>41</xdr:col>
      <xdr:colOff>101600</xdr:colOff>
      <xdr:row>97</xdr:row>
      <xdr:rowOff>21810</xdr:rowOff>
    </xdr:to>
    <xdr:sp macro="" textlink="">
      <xdr:nvSpPr>
        <xdr:cNvPr id="495" name="楕円 494"/>
        <xdr:cNvSpPr/>
      </xdr:nvSpPr>
      <xdr:spPr>
        <a:xfrm>
          <a:off x="7810500" y="165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38337</xdr:rowOff>
    </xdr:from>
    <xdr:ext cx="534377" cy="259045"/>
    <xdr:sp macro="" textlink="">
      <xdr:nvSpPr>
        <xdr:cNvPr id="496" name="テキスト ボックス 495"/>
        <xdr:cNvSpPr txBox="1"/>
      </xdr:nvSpPr>
      <xdr:spPr>
        <a:xfrm>
          <a:off x="7594111" y="163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33235</xdr:rowOff>
    </xdr:from>
    <xdr:to>
      <xdr:col>36</xdr:col>
      <xdr:colOff>165100</xdr:colOff>
      <xdr:row>96</xdr:row>
      <xdr:rowOff>134835</xdr:rowOff>
    </xdr:to>
    <xdr:sp macro="" textlink="">
      <xdr:nvSpPr>
        <xdr:cNvPr id="497" name="楕円 496"/>
        <xdr:cNvSpPr/>
      </xdr:nvSpPr>
      <xdr:spPr>
        <a:xfrm>
          <a:off x="6921500" y="164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151362</xdr:rowOff>
    </xdr:from>
    <xdr:ext cx="534377" cy="259045"/>
    <xdr:sp macro="" textlink="">
      <xdr:nvSpPr>
        <xdr:cNvPr id="498" name="テキスト ボックス 497"/>
        <xdr:cNvSpPr txBox="1"/>
      </xdr:nvSpPr>
      <xdr:spPr>
        <a:xfrm>
          <a:off x="6705111" y="1626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136463</xdr:rowOff>
    </xdr:from>
    <xdr:to>
      <xdr:col>85</xdr:col>
      <xdr:colOff>127000</xdr:colOff>
      <xdr:row>38</xdr:row>
      <xdr:rowOff>139700</xdr:rowOff>
    </xdr:to>
    <xdr:cxnSp macro="">
      <xdr:nvCxnSpPr>
        <xdr:cNvPr id="525" name="直線コネクタ 524"/>
        <xdr:cNvCxnSpPr/>
      </xdr:nvCxnSpPr>
      <xdr:spPr>
        <a:xfrm>
          <a:off x="15481300" y="6651563"/>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136463</xdr:rowOff>
    </xdr:from>
    <xdr:to>
      <xdr:col>81</xdr:col>
      <xdr:colOff>50800</xdr:colOff>
      <xdr:row>38</xdr:row>
      <xdr:rowOff>139700</xdr:rowOff>
    </xdr:to>
    <xdr:cxnSp macro="">
      <xdr:nvCxnSpPr>
        <xdr:cNvPr id="528" name="直線コネクタ 527"/>
        <xdr:cNvCxnSpPr/>
      </xdr:nvCxnSpPr>
      <xdr:spPr>
        <a:xfrm flipV="1">
          <a:off x="14592300" y="6651563"/>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85663</xdr:rowOff>
    </xdr:from>
    <xdr:to>
      <xdr:col>81</xdr:col>
      <xdr:colOff>101600</xdr:colOff>
      <xdr:row>39</xdr:row>
      <xdr:rowOff>15813</xdr:rowOff>
    </xdr:to>
    <xdr:sp macro="" textlink="">
      <xdr:nvSpPr>
        <xdr:cNvPr id="546" name="楕円 545"/>
        <xdr:cNvSpPr/>
      </xdr:nvSpPr>
      <xdr:spPr>
        <a:xfrm>
          <a:off x="15430500" y="660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6940</xdr:rowOff>
    </xdr:from>
    <xdr:ext cx="378565" cy="259045"/>
    <xdr:sp macro="" textlink="">
      <xdr:nvSpPr>
        <xdr:cNvPr id="547" name="テキスト ボックス 546"/>
        <xdr:cNvSpPr txBox="1"/>
      </xdr:nvSpPr>
      <xdr:spPr>
        <a:xfrm>
          <a:off x="15292017" y="6693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64339</xdr:rowOff>
    </xdr:from>
    <xdr:to>
      <xdr:col>85</xdr:col>
      <xdr:colOff>127000</xdr:colOff>
      <xdr:row>76</xdr:row>
      <xdr:rowOff>85356</xdr:rowOff>
    </xdr:to>
    <xdr:cxnSp macro="">
      <xdr:nvCxnSpPr>
        <xdr:cNvPr id="631" name="直線コネクタ 630"/>
        <xdr:cNvCxnSpPr/>
      </xdr:nvCxnSpPr>
      <xdr:spPr>
        <a:xfrm flipV="1">
          <a:off x="15481300" y="13094539"/>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85356</xdr:rowOff>
    </xdr:from>
    <xdr:to>
      <xdr:col>81</xdr:col>
      <xdr:colOff>50800</xdr:colOff>
      <xdr:row>76</xdr:row>
      <xdr:rowOff>121323</xdr:rowOff>
    </xdr:to>
    <xdr:cxnSp macro="">
      <xdr:nvCxnSpPr>
        <xdr:cNvPr id="634" name="直線コネクタ 633"/>
        <xdr:cNvCxnSpPr/>
      </xdr:nvCxnSpPr>
      <xdr:spPr>
        <a:xfrm flipV="1">
          <a:off x="14592300" y="13115556"/>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118008</xdr:rowOff>
    </xdr:from>
    <xdr:to>
      <xdr:col>76</xdr:col>
      <xdr:colOff>114300</xdr:colOff>
      <xdr:row>76</xdr:row>
      <xdr:rowOff>121323</xdr:rowOff>
    </xdr:to>
    <xdr:cxnSp macro="">
      <xdr:nvCxnSpPr>
        <xdr:cNvPr id="637" name="直線コネクタ 636"/>
        <xdr:cNvCxnSpPr/>
      </xdr:nvCxnSpPr>
      <xdr:spPr>
        <a:xfrm>
          <a:off x="13703300" y="1314820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114224</xdr:rowOff>
    </xdr:from>
    <xdr:to>
      <xdr:col>71</xdr:col>
      <xdr:colOff>177800</xdr:colOff>
      <xdr:row>76</xdr:row>
      <xdr:rowOff>118008</xdr:rowOff>
    </xdr:to>
    <xdr:cxnSp macro="">
      <xdr:nvCxnSpPr>
        <xdr:cNvPr id="640" name="直線コネクタ 639"/>
        <xdr:cNvCxnSpPr/>
      </xdr:nvCxnSpPr>
      <xdr:spPr>
        <a:xfrm>
          <a:off x="12814300" y="1314442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13539</xdr:rowOff>
    </xdr:from>
    <xdr:to>
      <xdr:col>85</xdr:col>
      <xdr:colOff>177800</xdr:colOff>
      <xdr:row>76</xdr:row>
      <xdr:rowOff>115139</xdr:rowOff>
    </xdr:to>
    <xdr:sp macro="" textlink="">
      <xdr:nvSpPr>
        <xdr:cNvPr id="650" name="楕円 649"/>
        <xdr:cNvSpPr/>
      </xdr:nvSpPr>
      <xdr:spPr>
        <a:xfrm>
          <a:off x="16268700" y="130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163416</xdr:rowOff>
    </xdr:from>
    <xdr:ext cx="534377" cy="259045"/>
    <xdr:sp macro="" textlink="">
      <xdr:nvSpPr>
        <xdr:cNvPr id="651" name="公債費該当値テキスト"/>
        <xdr:cNvSpPr txBox="1"/>
      </xdr:nvSpPr>
      <xdr:spPr>
        <a:xfrm>
          <a:off x="16370300" y="130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34556</xdr:rowOff>
    </xdr:from>
    <xdr:to>
      <xdr:col>81</xdr:col>
      <xdr:colOff>101600</xdr:colOff>
      <xdr:row>76</xdr:row>
      <xdr:rowOff>136156</xdr:rowOff>
    </xdr:to>
    <xdr:sp macro="" textlink="">
      <xdr:nvSpPr>
        <xdr:cNvPr id="652" name="楕円 651"/>
        <xdr:cNvSpPr/>
      </xdr:nvSpPr>
      <xdr:spPr>
        <a:xfrm>
          <a:off x="15430500" y="130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127283</xdr:rowOff>
    </xdr:from>
    <xdr:ext cx="534377" cy="259045"/>
    <xdr:sp macro="" textlink="">
      <xdr:nvSpPr>
        <xdr:cNvPr id="653" name="テキスト ボックス 652"/>
        <xdr:cNvSpPr txBox="1"/>
      </xdr:nvSpPr>
      <xdr:spPr>
        <a:xfrm>
          <a:off x="15214111" y="131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70523</xdr:rowOff>
    </xdr:from>
    <xdr:to>
      <xdr:col>76</xdr:col>
      <xdr:colOff>165100</xdr:colOff>
      <xdr:row>77</xdr:row>
      <xdr:rowOff>673</xdr:rowOff>
    </xdr:to>
    <xdr:sp macro="" textlink="">
      <xdr:nvSpPr>
        <xdr:cNvPr id="654" name="楕円 653"/>
        <xdr:cNvSpPr/>
      </xdr:nvSpPr>
      <xdr:spPr>
        <a:xfrm>
          <a:off x="14541500" y="131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163250</xdr:rowOff>
    </xdr:from>
    <xdr:ext cx="534377" cy="259045"/>
    <xdr:sp macro="" textlink="">
      <xdr:nvSpPr>
        <xdr:cNvPr id="655" name="テキスト ボックス 654"/>
        <xdr:cNvSpPr txBox="1"/>
      </xdr:nvSpPr>
      <xdr:spPr>
        <a:xfrm>
          <a:off x="14325111" y="131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67208</xdr:rowOff>
    </xdr:from>
    <xdr:to>
      <xdr:col>72</xdr:col>
      <xdr:colOff>38100</xdr:colOff>
      <xdr:row>76</xdr:row>
      <xdr:rowOff>168808</xdr:rowOff>
    </xdr:to>
    <xdr:sp macro="" textlink="">
      <xdr:nvSpPr>
        <xdr:cNvPr id="656" name="楕円 655"/>
        <xdr:cNvSpPr/>
      </xdr:nvSpPr>
      <xdr:spPr>
        <a:xfrm>
          <a:off x="13652500" y="130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159935</xdr:rowOff>
    </xdr:from>
    <xdr:ext cx="534377" cy="259045"/>
    <xdr:sp macro="" textlink="">
      <xdr:nvSpPr>
        <xdr:cNvPr id="657" name="テキスト ボックス 656"/>
        <xdr:cNvSpPr txBox="1"/>
      </xdr:nvSpPr>
      <xdr:spPr>
        <a:xfrm>
          <a:off x="13436111" y="131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63424</xdr:rowOff>
    </xdr:from>
    <xdr:to>
      <xdr:col>67</xdr:col>
      <xdr:colOff>101600</xdr:colOff>
      <xdr:row>76</xdr:row>
      <xdr:rowOff>165024</xdr:rowOff>
    </xdr:to>
    <xdr:sp macro="" textlink="">
      <xdr:nvSpPr>
        <xdr:cNvPr id="658" name="楕円 657"/>
        <xdr:cNvSpPr/>
      </xdr:nvSpPr>
      <xdr:spPr>
        <a:xfrm>
          <a:off x="12763500" y="130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156151</xdr:rowOff>
    </xdr:from>
    <xdr:ext cx="534377" cy="259045"/>
    <xdr:sp macro="" textlink="">
      <xdr:nvSpPr>
        <xdr:cNvPr id="659" name="テキスト ボックス 658"/>
        <xdr:cNvSpPr txBox="1"/>
      </xdr:nvSpPr>
      <xdr:spPr>
        <a:xfrm>
          <a:off x="12547111" y="131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155381</xdr:rowOff>
    </xdr:from>
    <xdr:to>
      <xdr:col>85</xdr:col>
      <xdr:colOff>127000</xdr:colOff>
      <xdr:row>98</xdr:row>
      <xdr:rowOff>8415</xdr:rowOff>
    </xdr:to>
    <xdr:cxnSp macro="">
      <xdr:nvCxnSpPr>
        <xdr:cNvPr id="686" name="直線コネクタ 685"/>
        <xdr:cNvCxnSpPr/>
      </xdr:nvCxnSpPr>
      <xdr:spPr>
        <a:xfrm flipV="1">
          <a:off x="15481300" y="16443131"/>
          <a:ext cx="838200" cy="36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82848</xdr:rowOff>
    </xdr:from>
    <xdr:to>
      <xdr:col>81</xdr:col>
      <xdr:colOff>50800</xdr:colOff>
      <xdr:row>98</xdr:row>
      <xdr:rowOff>8415</xdr:rowOff>
    </xdr:to>
    <xdr:cxnSp macro="">
      <xdr:nvCxnSpPr>
        <xdr:cNvPr id="689" name="直線コネクタ 688"/>
        <xdr:cNvCxnSpPr/>
      </xdr:nvCxnSpPr>
      <xdr:spPr>
        <a:xfrm>
          <a:off x="14592300" y="16713498"/>
          <a:ext cx="8890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7249</xdr:rowOff>
    </xdr:from>
    <xdr:to>
      <xdr:col>76</xdr:col>
      <xdr:colOff>114300</xdr:colOff>
      <xdr:row>97</xdr:row>
      <xdr:rowOff>82848</xdr:rowOff>
    </xdr:to>
    <xdr:cxnSp macro="">
      <xdr:nvCxnSpPr>
        <xdr:cNvPr id="692" name="直線コネクタ 691"/>
        <xdr:cNvCxnSpPr/>
      </xdr:nvCxnSpPr>
      <xdr:spPr>
        <a:xfrm>
          <a:off x="13703300" y="16637899"/>
          <a:ext cx="889000" cy="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7249</xdr:rowOff>
    </xdr:from>
    <xdr:to>
      <xdr:col>71</xdr:col>
      <xdr:colOff>177800</xdr:colOff>
      <xdr:row>97</xdr:row>
      <xdr:rowOff>111308</xdr:rowOff>
    </xdr:to>
    <xdr:cxnSp macro="">
      <xdr:nvCxnSpPr>
        <xdr:cNvPr id="695" name="直線コネクタ 694"/>
        <xdr:cNvCxnSpPr/>
      </xdr:nvCxnSpPr>
      <xdr:spPr>
        <a:xfrm flipV="1">
          <a:off x="12814300" y="16637899"/>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104581</xdr:rowOff>
    </xdr:from>
    <xdr:to>
      <xdr:col>85</xdr:col>
      <xdr:colOff>177800</xdr:colOff>
      <xdr:row>96</xdr:row>
      <xdr:rowOff>34731</xdr:rowOff>
    </xdr:to>
    <xdr:sp macro="" textlink="">
      <xdr:nvSpPr>
        <xdr:cNvPr id="705" name="楕円 704"/>
        <xdr:cNvSpPr/>
      </xdr:nvSpPr>
      <xdr:spPr>
        <a:xfrm>
          <a:off x="16268700" y="1639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127458</xdr:rowOff>
    </xdr:from>
    <xdr:ext cx="534377" cy="259045"/>
    <xdr:sp macro="" textlink="">
      <xdr:nvSpPr>
        <xdr:cNvPr id="706" name="積立金該当値テキスト"/>
        <xdr:cNvSpPr txBox="1"/>
      </xdr:nvSpPr>
      <xdr:spPr>
        <a:xfrm>
          <a:off x="16370300" y="1624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129065</xdr:rowOff>
    </xdr:from>
    <xdr:to>
      <xdr:col>81</xdr:col>
      <xdr:colOff>101600</xdr:colOff>
      <xdr:row>98</xdr:row>
      <xdr:rowOff>59215</xdr:rowOff>
    </xdr:to>
    <xdr:sp macro="" textlink="">
      <xdr:nvSpPr>
        <xdr:cNvPr id="707" name="楕円 706"/>
        <xdr:cNvSpPr/>
      </xdr:nvSpPr>
      <xdr:spPr>
        <a:xfrm>
          <a:off x="15430500" y="167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50342</xdr:rowOff>
    </xdr:from>
    <xdr:ext cx="469744" cy="259045"/>
    <xdr:sp macro="" textlink="">
      <xdr:nvSpPr>
        <xdr:cNvPr id="708" name="テキスト ボックス 707"/>
        <xdr:cNvSpPr txBox="1"/>
      </xdr:nvSpPr>
      <xdr:spPr>
        <a:xfrm>
          <a:off x="15246428" y="168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32048</xdr:rowOff>
    </xdr:from>
    <xdr:to>
      <xdr:col>76</xdr:col>
      <xdr:colOff>165100</xdr:colOff>
      <xdr:row>97</xdr:row>
      <xdr:rowOff>133648</xdr:rowOff>
    </xdr:to>
    <xdr:sp macro="" textlink="">
      <xdr:nvSpPr>
        <xdr:cNvPr id="709" name="楕円 708"/>
        <xdr:cNvSpPr/>
      </xdr:nvSpPr>
      <xdr:spPr>
        <a:xfrm>
          <a:off x="14541500" y="166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124775</xdr:rowOff>
    </xdr:from>
    <xdr:ext cx="469744" cy="259045"/>
    <xdr:sp macro="" textlink="">
      <xdr:nvSpPr>
        <xdr:cNvPr id="710" name="テキスト ボックス 709"/>
        <xdr:cNvSpPr txBox="1"/>
      </xdr:nvSpPr>
      <xdr:spPr>
        <a:xfrm>
          <a:off x="14357428" y="167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127899</xdr:rowOff>
    </xdr:from>
    <xdr:to>
      <xdr:col>72</xdr:col>
      <xdr:colOff>38100</xdr:colOff>
      <xdr:row>97</xdr:row>
      <xdr:rowOff>58049</xdr:rowOff>
    </xdr:to>
    <xdr:sp macro="" textlink="">
      <xdr:nvSpPr>
        <xdr:cNvPr id="711" name="楕円 710"/>
        <xdr:cNvSpPr/>
      </xdr:nvSpPr>
      <xdr:spPr>
        <a:xfrm>
          <a:off x="13652500" y="165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49176</xdr:rowOff>
    </xdr:from>
    <xdr:ext cx="534377" cy="259045"/>
    <xdr:sp macro="" textlink="">
      <xdr:nvSpPr>
        <xdr:cNvPr id="712" name="テキスト ボックス 711"/>
        <xdr:cNvSpPr txBox="1"/>
      </xdr:nvSpPr>
      <xdr:spPr>
        <a:xfrm>
          <a:off x="13436111" y="166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60508</xdr:rowOff>
    </xdr:from>
    <xdr:to>
      <xdr:col>67</xdr:col>
      <xdr:colOff>101600</xdr:colOff>
      <xdr:row>97</xdr:row>
      <xdr:rowOff>162108</xdr:rowOff>
    </xdr:to>
    <xdr:sp macro="" textlink="">
      <xdr:nvSpPr>
        <xdr:cNvPr id="713" name="楕円 712"/>
        <xdr:cNvSpPr/>
      </xdr:nvSpPr>
      <xdr:spPr>
        <a:xfrm>
          <a:off x="12763500" y="166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153235</xdr:rowOff>
    </xdr:from>
    <xdr:ext cx="469744" cy="259045"/>
    <xdr:sp macro="" textlink="">
      <xdr:nvSpPr>
        <xdr:cNvPr id="714" name="テキスト ボックス 713"/>
        <xdr:cNvSpPr txBox="1"/>
      </xdr:nvSpPr>
      <xdr:spPr>
        <a:xfrm>
          <a:off x="12579428" y="167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141224</xdr:rowOff>
    </xdr:to>
    <xdr:cxnSp macro="">
      <xdr:nvCxnSpPr>
        <xdr:cNvPr id="743" name="直線コネクタ 742"/>
        <xdr:cNvCxnSpPr/>
      </xdr:nvCxnSpPr>
      <xdr:spPr>
        <a:xfrm>
          <a:off x="21323300" y="664108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126873</xdr:rowOff>
    </xdr:to>
    <xdr:cxnSp macro="">
      <xdr:nvCxnSpPr>
        <xdr:cNvPr id="746" name="直線コネクタ 745"/>
        <xdr:cNvCxnSpPr/>
      </xdr:nvCxnSpPr>
      <xdr:spPr>
        <a:xfrm flipV="1">
          <a:off x="20434300" y="664108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126873</xdr:rowOff>
    </xdr:from>
    <xdr:to>
      <xdr:col>107</xdr:col>
      <xdr:colOff>50800</xdr:colOff>
      <xdr:row>38</xdr:row>
      <xdr:rowOff>134493</xdr:rowOff>
    </xdr:to>
    <xdr:cxnSp macro="">
      <xdr:nvCxnSpPr>
        <xdr:cNvPr id="749" name="直線コネクタ 748"/>
        <xdr:cNvCxnSpPr/>
      </xdr:nvCxnSpPr>
      <xdr:spPr>
        <a:xfrm flipV="1">
          <a:off x="19545300" y="66419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134493</xdr:rowOff>
    </xdr:from>
    <xdr:to>
      <xdr:col>102</xdr:col>
      <xdr:colOff>114300</xdr:colOff>
      <xdr:row>38</xdr:row>
      <xdr:rowOff>136779</xdr:rowOff>
    </xdr:to>
    <xdr:cxnSp macro="">
      <xdr:nvCxnSpPr>
        <xdr:cNvPr id="752" name="直線コネクタ 751"/>
        <xdr:cNvCxnSpPr/>
      </xdr:nvCxnSpPr>
      <xdr:spPr>
        <a:xfrm flipV="1">
          <a:off x="18656300" y="66495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90424</xdr:rowOff>
    </xdr:from>
    <xdr:to>
      <xdr:col>116</xdr:col>
      <xdr:colOff>114300</xdr:colOff>
      <xdr:row>39</xdr:row>
      <xdr:rowOff>20574</xdr:rowOff>
    </xdr:to>
    <xdr:sp macro="" textlink="">
      <xdr:nvSpPr>
        <xdr:cNvPr id="762" name="楕円 761"/>
        <xdr:cNvSpPr/>
      </xdr:nvSpPr>
      <xdr:spPr>
        <a:xfrm>
          <a:off x="22110700" y="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5351</xdr:rowOff>
    </xdr:from>
    <xdr:ext cx="378565" cy="259045"/>
    <xdr:sp macro="" textlink="">
      <xdr:nvSpPr>
        <xdr:cNvPr id="763" name="投資及び出資金該当値テキスト"/>
        <xdr:cNvSpPr txBox="1"/>
      </xdr:nvSpPr>
      <xdr:spPr>
        <a:xfrm>
          <a:off x="22212300" y="652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64" name="楕円 763"/>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167911</xdr:rowOff>
    </xdr:from>
    <xdr:ext cx="378565" cy="259045"/>
    <xdr:sp macro="" textlink="">
      <xdr:nvSpPr>
        <xdr:cNvPr id="765" name="テキスト ボックス 764"/>
        <xdr:cNvSpPr txBox="1"/>
      </xdr:nvSpPr>
      <xdr:spPr>
        <a:xfrm>
          <a:off x="21134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76073</xdr:rowOff>
    </xdr:from>
    <xdr:to>
      <xdr:col>107</xdr:col>
      <xdr:colOff>101600</xdr:colOff>
      <xdr:row>39</xdr:row>
      <xdr:rowOff>6223</xdr:rowOff>
    </xdr:to>
    <xdr:sp macro="" textlink="">
      <xdr:nvSpPr>
        <xdr:cNvPr id="766" name="楕円 765"/>
        <xdr:cNvSpPr/>
      </xdr:nvSpPr>
      <xdr:spPr>
        <a:xfrm>
          <a:off x="20383500" y="6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168800</xdr:rowOff>
    </xdr:from>
    <xdr:ext cx="378565" cy="259045"/>
    <xdr:sp macro="" textlink="">
      <xdr:nvSpPr>
        <xdr:cNvPr id="767" name="テキスト ボックス 766"/>
        <xdr:cNvSpPr txBox="1"/>
      </xdr:nvSpPr>
      <xdr:spPr>
        <a:xfrm>
          <a:off x="20245017" y="66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83693</xdr:rowOff>
    </xdr:from>
    <xdr:to>
      <xdr:col>102</xdr:col>
      <xdr:colOff>165100</xdr:colOff>
      <xdr:row>39</xdr:row>
      <xdr:rowOff>13843</xdr:rowOff>
    </xdr:to>
    <xdr:sp macro="" textlink="">
      <xdr:nvSpPr>
        <xdr:cNvPr id="768" name="楕円 767"/>
        <xdr:cNvSpPr/>
      </xdr:nvSpPr>
      <xdr:spPr>
        <a:xfrm>
          <a:off x="19494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4970</xdr:rowOff>
    </xdr:from>
    <xdr:ext cx="378565" cy="259045"/>
    <xdr:sp macro="" textlink="">
      <xdr:nvSpPr>
        <xdr:cNvPr id="769" name="テキスト ボックス 768"/>
        <xdr:cNvSpPr txBox="1"/>
      </xdr:nvSpPr>
      <xdr:spPr>
        <a:xfrm>
          <a:off x="19356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85979</xdr:rowOff>
    </xdr:from>
    <xdr:to>
      <xdr:col>98</xdr:col>
      <xdr:colOff>38100</xdr:colOff>
      <xdr:row>39</xdr:row>
      <xdr:rowOff>16129</xdr:rowOff>
    </xdr:to>
    <xdr:sp macro="" textlink="">
      <xdr:nvSpPr>
        <xdr:cNvPr id="770" name="楕円 769"/>
        <xdr:cNvSpPr/>
      </xdr:nvSpPr>
      <xdr:spPr>
        <a:xfrm>
          <a:off x="18605500" y="66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7256</xdr:rowOff>
    </xdr:from>
    <xdr:ext cx="378565" cy="259045"/>
    <xdr:sp macro="" textlink="">
      <xdr:nvSpPr>
        <xdr:cNvPr id="771" name="テキスト ボックス 770"/>
        <xdr:cNvSpPr txBox="1"/>
      </xdr:nvSpPr>
      <xdr:spPr>
        <a:xfrm>
          <a:off x="18467017" y="669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53632</xdr:rowOff>
    </xdr:from>
    <xdr:to>
      <xdr:col>116</xdr:col>
      <xdr:colOff>63500</xdr:colOff>
      <xdr:row>54</xdr:row>
      <xdr:rowOff>56566</xdr:rowOff>
    </xdr:to>
    <xdr:cxnSp macro="">
      <xdr:nvCxnSpPr>
        <xdr:cNvPr id="800" name="直線コネクタ 799"/>
        <xdr:cNvCxnSpPr/>
      </xdr:nvCxnSpPr>
      <xdr:spPr>
        <a:xfrm>
          <a:off x="21323300" y="9311932"/>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53632</xdr:rowOff>
    </xdr:from>
    <xdr:to>
      <xdr:col>111</xdr:col>
      <xdr:colOff>177800</xdr:colOff>
      <xdr:row>54</xdr:row>
      <xdr:rowOff>66815</xdr:rowOff>
    </xdr:to>
    <xdr:cxnSp macro="">
      <xdr:nvCxnSpPr>
        <xdr:cNvPr id="803" name="直線コネクタ 802"/>
        <xdr:cNvCxnSpPr/>
      </xdr:nvCxnSpPr>
      <xdr:spPr>
        <a:xfrm flipV="1">
          <a:off x="20434300" y="9311932"/>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61176</xdr:rowOff>
    </xdr:from>
    <xdr:to>
      <xdr:col>107</xdr:col>
      <xdr:colOff>50800</xdr:colOff>
      <xdr:row>54</xdr:row>
      <xdr:rowOff>66815</xdr:rowOff>
    </xdr:to>
    <xdr:cxnSp macro="">
      <xdr:nvCxnSpPr>
        <xdr:cNvPr id="806" name="直線コネクタ 805"/>
        <xdr:cNvCxnSpPr/>
      </xdr:nvCxnSpPr>
      <xdr:spPr>
        <a:xfrm>
          <a:off x="19545300" y="931947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44031</xdr:rowOff>
    </xdr:from>
    <xdr:to>
      <xdr:col>102</xdr:col>
      <xdr:colOff>114300</xdr:colOff>
      <xdr:row>54</xdr:row>
      <xdr:rowOff>61176</xdr:rowOff>
    </xdr:to>
    <xdr:cxnSp macro="">
      <xdr:nvCxnSpPr>
        <xdr:cNvPr id="809" name="直線コネクタ 808"/>
        <xdr:cNvCxnSpPr/>
      </xdr:nvCxnSpPr>
      <xdr:spPr>
        <a:xfrm>
          <a:off x="18656300" y="9130881"/>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5766</xdr:rowOff>
    </xdr:from>
    <xdr:to>
      <xdr:col>116</xdr:col>
      <xdr:colOff>114300</xdr:colOff>
      <xdr:row>54</xdr:row>
      <xdr:rowOff>107366</xdr:rowOff>
    </xdr:to>
    <xdr:sp macro="" textlink="">
      <xdr:nvSpPr>
        <xdr:cNvPr id="819" name="楕円 818"/>
        <xdr:cNvSpPr/>
      </xdr:nvSpPr>
      <xdr:spPr>
        <a:xfrm>
          <a:off x="22110700" y="926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28643</xdr:rowOff>
    </xdr:from>
    <xdr:ext cx="534377" cy="259045"/>
    <xdr:sp macro="" textlink="">
      <xdr:nvSpPr>
        <xdr:cNvPr id="820" name="貸付金該当値テキスト"/>
        <xdr:cNvSpPr txBox="1"/>
      </xdr:nvSpPr>
      <xdr:spPr>
        <a:xfrm>
          <a:off x="22212300" y="91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2832</xdr:rowOff>
    </xdr:from>
    <xdr:to>
      <xdr:col>112</xdr:col>
      <xdr:colOff>38100</xdr:colOff>
      <xdr:row>54</xdr:row>
      <xdr:rowOff>104432</xdr:rowOff>
    </xdr:to>
    <xdr:sp macro="" textlink="">
      <xdr:nvSpPr>
        <xdr:cNvPr id="821" name="楕円 820"/>
        <xdr:cNvSpPr/>
      </xdr:nvSpPr>
      <xdr:spPr>
        <a:xfrm>
          <a:off x="21272500" y="92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120959</xdr:rowOff>
    </xdr:from>
    <xdr:ext cx="534377" cy="259045"/>
    <xdr:sp macro="" textlink="">
      <xdr:nvSpPr>
        <xdr:cNvPr id="822" name="テキスト ボックス 821"/>
        <xdr:cNvSpPr txBox="1"/>
      </xdr:nvSpPr>
      <xdr:spPr>
        <a:xfrm>
          <a:off x="21056111" y="90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16015</xdr:rowOff>
    </xdr:from>
    <xdr:to>
      <xdr:col>107</xdr:col>
      <xdr:colOff>101600</xdr:colOff>
      <xdr:row>54</xdr:row>
      <xdr:rowOff>117615</xdr:rowOff>
    </xdr:to>
    <xdr:sp macro="" textlink="">
      <xdr:nvSpPr>
        <xdr:cNvPr id="823" name="楕円 822"/>
        <xdr:cNvSpPr/>
      </xdr:nvSpPr>
      <xdr:spPr>
        <a:xfrm>
          <a:off x="20383500" y="9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134142</xdr:rowOff>
    </xdr:from>
    <xdr:ext cx="534377" cy="259045"/>
    <xdr:sp macro="" textlink="">
      <xdr:nvSpPr>
        <xdr:cNvPr id="824" name="テキスト ボックス 823"/>
        <xdr:cNvSpPr txBox="1"/>
      </xdr:nvSpPr>
      <xdr:spPr>
        <a:xfrm>
          <a:off x="20167111" y="904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10376</xdr:rowOff>
    </xdr:from>
    <xdr:to>
      <xdr:col>102</xdr:col>
      <xdr:colOff>165100</xdr:colOff>
      <xdr:row>54</xdr:row>
      <xdr:rowOff>111976</xdr:rowOff>
    </xdr:to>
    <xdr:sp macro="" textlink="">
      <xdr:nvSpPr>
        <xdr:cNvPr id="825" name="楕円 824"/>
        <xdr:cNvSpPr/>
      </xdr:nvSpPr>
      <xdr:spPr>
        <a:xfrm>
          <a:off x="19494500" y="92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128503</xdr:rowOff>
    </xdr:from>
    <xdr:ext cx="534377" cy="259045"/>
    <xdr:sp macro="" textlink="">
      <xdr:nvSpPr>
        <xdr:cNvPr id="826" name="テキスト ボックス 825"/>
        <xdr:cNvSpPr txBox="1"/>
      </xdr:nvSpPr>
      <xdr:spPr>
        <a:xfrm>
          <a:off x="19278111" y="90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164681</xdr:rowOff>
    </xdr:from>
    <xdr:to>
      <xdr:col>98</xdr:col>
      <xdr:colOff>38100</xdr:colOff>
      <xdr:row>53</xdr:row>
      <xdr:rowOff>94831</xdr:rowOff>
    </xdr:to>
    <xdr:sp macro="" textlink="">
      <xdr:nvSpPr>
        <xdr:cNvPr id="827" name="楕円 826"/>
        <xdr:cNvSpPr/>
      </xdr:nvSpPr>
      <xdr:spPr>
        <a:xfrm>
          <a:off x="18605500" y="90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111358</xdr:rowOff>
    </xdr:from>
    <xdr:ext cx="534377" cy="259045"/>
    <xdr:sp macro="" textlink="">
      <xdr:nvSpPr>
        <xdr:cNvPr id="828" name="テキスト ボックス 827"/>
        <xdr:cNvSpPr txBox="1"/>
      </xdr:nvSpPr>
      <xdr:spPr>
        <a:xfrm>
          <a:off x="18389111" y="88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112288</xdr:rowOff>
    </xdr:from>
    <xdr:to>
      <xdr:col>116</xdr:col>
      <xdr:colOff>63500</xdr:colOff>
      <xdr:row>77</xdr:row>
      <xdr:rowOff>145738</xdr:rowOff>
    </xdr:to>
    <xdr:cxnSp macro="">
      <xdr:nvCxnSpPr>
        <xdr:cNvPr id="858" name="直線コネクタ 857"/>
        <xdr:cNvCxnSpPr/>
      </xdr:nvCxnSpPr>
      <xdr:spPr>
        <a:xfrm>
          <a:off x="21323300" y="13313938"/>
          <a:ext cx="838200" cy="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112288</xdr:rowOff>
    </xdr:from>
    <xdr:to>
      <xdr:col>111</xdr:col>
      <xdr:colOff>177800</xdr:colOff>
      <xdr:row>77</xdr:row>
      <xdr:rowOff>120783</xdr:rowOff>
    </xdr:to>
    <xdr:cxnSp macro="">
      <xdr:nvCxnSpPr>
        <xdr:cNvPr id="861" name="直線コネクタ 860"/>
        <xdr:cNvCxnSpPr/>
      </xdr:nvCxnSpPr>
      <xdr:spPr>
        <a:xfrm flipV="1">
          <a:off x="20434300" y="13313938"/>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113925</xdr:rowOff>
    </xdr:from>
    <xdr:to>
      <xdr:col>107</xdr:col>
      <xdr:colOff>50800</xdr:colOff>
      <xdr:row>77</xdr:row>
      <xdr:rowOff>120783</xdr:rowOff>
    </xdr:to>
    <xdr:cxnSp macro="">
      <xdr:nvCxnSpPr>
        <xdr:cNvPr id="864" name="直線コネクタ 863"/>
        <xdr:cNvCxnSpPr/>
      </xdr:nvCxnSpPr>
      <xdr:spPr>
        <a:xfrm>
          <a:off x="19545300" y="133155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113925</xdr:rowOff>
    </xdr:from>
    <xdr:to>
      <xdr:col>102</xdr:col>
      <xdr:colOff>114300</xdr:colOff>
      <xdr:row>78</xdr:row>
      <xdr:rowOff>56375</xdr:rowOff>
    </xdr:to>
    <xdr:cxnSp macro="">
      <xdr:nvCxnSpPr>
        <xdr:cNvPr id="867" name="直線コネクタ 866"/>
        <xdr:cNvCxnSpPr/>
      </xdr:nvCxnSpPr>
      <xdr:spPr>
        <a:xfrm flipV="1">
          <a:off x="18656300" y="13315575"/>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94938</xdr:rowOff>
    </xdr:from>
    <xdr:to>
      <xdr:col>116</xdr:col>
      <xdr:colOff>114300</xdr:colOff>
      <xdr:row>78</xdr:row>
      <xdr:rowOff>25088</xdr:rowOff>
    </xdr:to>
    <xdr:sp macro="" textlink="">
      <xdr:nvSpPr>
        <xdr:cNvPr id="877" name="楕円 876"/>
        <xdr:cNvSpPr/>
      </xdr:nvSpPr>
      <xdr:spPr>
        <a:xfrm>
          <a:off x="22110700" y="132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73365</xdr:rowOff>
    </xdr:from>
    <xdr:ext cx="534377" cy="259045"/>
    <xdr:sp macro="" textlink="">
      <xdr:nvSpPr>
        <xdr:cNvPr id="878" name="繰出金該当値テキスト"/>
        <xdr:cNvSpPr txBox="1"/>
      </xdr:nvSpPr>
      <xdr:spPr>
        <a:xfrm>
          <a:off x="22212300" y="1327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61488</xdr:rowOff>
    </xdr:from>
    <xdr:to>
      <xdr:col>112</xdr:col>
      <xdr:colOff>38100</xdr:colOff>
      <xdr:row>77</xdr:row>
      <xdr:rowOff>163088</xdr:rowOff>
    </xdr:to>
    <xdr:sp macro="" textlink="">
      <xdr:nvSpPr>
        <xdr:cNvPr id="879" name="楕円 878"/>
        <xdr:cNvSpPr/>
      </xdr:nvSpPr>
      <xdr:spPr>
        <a:xfrm>
          <a:off x="21272500" y="13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154215</xdr:rowOff>
    </xdr:from>
    <xdr:ext cx="534377" cy="259045"/>
    <xdr:sp macro="" textlink="">
      <xdr:nvSpPr>
        <xdr:cNvPr id="880" name="テキスト ボックス 879"/>
        <xdr:cNvSpPr txBox="1"/>
      </xdr:nvSpPr>
      <xdr:spPr>
        <a:xfrm>
          <a:off x="21056111" y="133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69983</xdr:rowOff>
    </xdr:from>
    <xdr:to>
      <xdr:col>107</xdr:col>
      <xdr:colOff>101600</xdr:colOff>
      <xdr:row>78</xdr:row>
      <xdr:rowOff>133</xdr:rowOff>
    </xdr:to>
    <xdr:sp macro="" textlink="">
      <xdr:nvSpPr>
        <xdr:cNvPr id="881" name="楕円 880"/>
        <xdr:cNvSpPr/>
      </xdr:nvSpPr>
      <xdr:spPr>
        <a:xfrm>
          <a:off x="20383500" y="132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162710</xdr:rowOff>
    </xdr:from>
    <xdr:ext cx="534377" cy="259045"/>
    <xdr:sp macro="" textlink="">
      <xdr:nvSpPr>
        <xdr:cNvPr id="882" name="テキスト ボックス 881"/>
        <xdr:cNvSpPr txBox="1"/>
      </xdr:nvSpPr>
      <xdr:spPr>
        <a:xfrm>
          <a:off x="20167111" y="133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63125</xdr:rowOff>
    </xdr:from>
    <xdr:to>
      <xdr:col>102</xdr:col>
      <xdr:colOff>165100</xdr:colOff>
      <xdr:row>77</xdr:row>
      <xdr:rowOff>164725</xdr:rowOff>
    </xdr:to>
    <xdr:sp macro="" textlink="">
      <xdr:nvSpPr>
        <xdr:cNvPr id="883" name="楕円 882"/>
        <xdr:cNvSpPr/>
      </xdr:nvSpPr>
      <xdr:spPr>
        <a:xfrm>
          <a:off x="19494500" y="13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155852</xdr:rowOff>
    </xdr:from>
    <xdr:ext cx="534377" cy="259045"/>
    <xdr:sp macro="" textlink="">
      <xdr:nvSpPr>
        <xdr:cNvPr id="884" name="テキスト ボックス 883"/>
        <xdr:cNvSpPr txBox="1"/>
      </xdr:nvSpPr>
      <xdr:spPr>
        <a:xfrm>
          <a:off x="19278111" y="133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5575</xdr:rowOff>
    </xdr:from>
    <xdr:to>
      <xdr:col>98</xdr:col>
      <xdr:colOff>38100</xdr:colOff>
      <xdr:row>78</xdr:row>
      <xdr:rowOff>107175</xdr:rowOff>
    </xdr:to>
    <xdr:sp macro="" textlink="">
      <xdr:nvSpPr>
        <xdr:cNvPr id="885" name="楕円 884"/>
        <xdr:cNvSpPr/>
      </xdr:nvSpPr>
      <xdr:spPr>
        <a:xfrm>
          <a:off x="18605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98302</xdr:rowOff>
    </xdr:from>
    <xdr:ext cx="534377" cy="259045"/>
    <xdr:sp macro="" textlink="">
      <xdr:nvSpPr>
        <xdr:cNvPr id="886" name="テキスト ボックス 885"/>
        <xdr:cNvSpPr txBox="1"/>
      </xdr:nvSpPr>
      <xdr:spPr>
        <a:xfrm>
          <a:off x="18389111" y="134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単独で消防本部を設置しており（長野県内でも長野市と須坂市のみ）、広域消防であれば負担金（補助費等）として計上される経費も、人件費・物件費として計上しているため、人件費は県平均を、物件費は全国・類似団体平均を上回っている一つの要因となっているが、行政サービスの提供方法の差異によるものと言える。普通建設事業費については、既存施設の整備改修は計画的に実施しているものの、道路改良の新規路線については事業を先送りするなど抑制に努めているため、普通建設事業費のうち新規整備分は全国・県・類似団体平均を大きく下回っている。公債費については、全国・県・類似団体平均を大きく下回っているが、大型事業を実施し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借り入れを行った市債の据置期間が終了し、本格的な元金償還が始まったことや今後見込まれるインター周辺開発の推進や学校給食センターの建設、老朽化した公共施設の長寿命化などの大型事業が見込まれることから、市債借入においては有利な市債を選択することはもちろん必要最低限に抑制していく必要がある。積立金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多くの方から寄附をいただきふるさと応援寄附金が増加したことに伴い全国・県・類似団体平均を上回った。他団体と比較して突出して一人当たりコストが多いのは貸付金である。これは市制度資金預託金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億円あるためであり、市制度資金預託金を除いた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年度の一人当たりコストは</a:t>
          </a:r>
          <a:r>
            <a:rPr kumimoji="1" lang="en-US" altLang="ja-JP" sz="1300">
              <a:latin typeface="ＭＳ Ｐゴシック" panose="020B0600070205080204" pitchFamily="50" charset="-128"/>
              <a:ea typeface="ＭＳ Ｐゴシック" panose="020B0600070205080204" pitchFamily="50" charset="-128"/>
            </a:rPr>
            <a:t>2,516</a:t>
          </a:r>
          <a:r>
            <a:rPr kumimoji="1" lang="ja-JP" altLang="en-US" sz="1300">
              <a:latin typeface="ＭＳ Ｐゴシック" panose="020B0600070205080204" pitchFamily="50" charset="-128"/>
              <a:ea typeface="ＭＳ Ｐゴシック" panose="020B0600070205080204" pitchFamily="50" charset="-128"/>
            </a:rPr>
            <a:t>円となり、全国・県・類似団体平均を下回っている。市制度資金預託金は歳入でも同額の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億円であり、一般財源には影響を与えていない。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50,849
50,232
149.67
21,932,980
21,105,475
619,840
12,002,427
16,442,367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75235</xdr:rowOff>
    </xdr:from>
    <xdr:to>
      <xdr:col>24</xdr:col>
      <xdr:colOff>63500</xdr:colOff>
      <xdr:row>32</xdr:row>
      <xdr:rowOff>120498</xdr:rowOff>
    </xdr:to>
    <xdr:cxnSp macro="">
      <xdr:nvCxnSpPr>
        <xdr:cNvPr id="59" name="直線コネクタ 58"/>
        <xdr:cNvCxnSpPr/>
      </xdr:nvCxnSpPr>
      <xdr:spPr>
        <a:xfrm>
          <a:off x="3797300" y="5561635"/>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75235</xdr:rowOff>
    </xdr:from>
    <xdr:to>
      <xdr:col>19</xdr:col>
      <xdr:colOff>177800</xdr:colOff>
      <xdr:row>32</xdr:row>
      <xdr:rowOff>152502</xdr:rowOff>
    </xdr:to>
    <xdr:cxnSp macro="">
      <xdr:nvCxnSpPr>
        <xdr:cNvPr id="62" name="直線コネクタ 61"/>
        <xdr:cNvCxnSpPr/>
      </xdr:nvCxnSpPr>
      <xdr:spPr>
        <a:xfrm flipV="1">
          <a:off x="2908300" y="556163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52832</xdr:rowOff>
    </xdr:from>
    <xdr:to>
      <xdr:col>15</xdr:col>
      <xdr:colOff>50800</xdr:colOff>
      <xdr:row>32</xdr:row>
      <xdr:rowOff>152502</xdr:rowOff>
    </xdr:to>
    <xdr:cxnSp macro="">
      <xdr:nvCxnSpPr>
        <xdr:cNvPr id="65" name="直線コネクタ 64"/>
        <xdr:cNvCxnSpPr/>
      </xdr:nvCxnSpPr>
      <xdr:spPr>
        <a:xfrm>
          <a:off x="2019300" y="5539232"/>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52832</xdr:rowOff>
    </xdr:from>
    <xdr:to>
      <xdr:col>10</xdr:col>
      <xdr:colOff>114300</xdr:colOff>
      <xdr:row>32</xdr:row>
      <xdr:rowOff>121412</xdr:rowOff>
    </xdr:to>
    <xdr:cxnSp macro="">
      <xdr:nvCxnSpPr>
        <xdr:cNvPr id="68" name="直線コネクタ 67"/>
        <xdr:cNvCxnSpPr/>
      </xdr:nvCxnSpPr>
      <xdr:spPr>
        <a:xfrm flipV="1">
          <a:off x="1130300" y="55392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69698</xdr:rowOff>
    </xdr:from>
    <xdr:to>
      <xdr:col>24</xdr:col>
      <xdr:colOff>114300</xdr:colOff>
      <xdr:row>32</xdr:row>
      <xdr:rowOff>171298</xdr:rowOff>
    </xdr:to>
    <xdr:sp macro="" textlink="">
      <xdr:nvSpPr>
        <xdr:cNvPr id="78" name="楕円 77"/>
        <xdr:cNvSpPr/>
      </xdr:nvSpPr>
      <xdr:spPr>
        <a:xfrm>
          <a:off x="4584700" y="55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92575</xdr:rowOff>
    </xdr:from>
    <xdr:ext cx="469744" cy="259045"/>
    <xdr:sp macro="" textlink="">
      <xdr:nvSpPr>
        <xdr:cNvPr id="79" name="議会費該当値テキスト"/>
        <xdr:cNvSpPr txBox="1"/>
      </xdr:nvSpPr>
      <xdr:spPr>
        <a:xfrm>
          <a:off x="4686300" y="540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24435</xdr:rowOff>
    </xdr:from>
    <xdr:to>
      <xdr:col>20</xdr:col>
      <xdr:colOff>38100</xdr:colOff>
      <xdr:row>32</xdr:row>
      <xdr:rowOff>126035</xdr:rowOff>
    </xdr:to>
    <xdr:sp macro="" textlink="">
      <xdr:nvSpPr>
        <xdr:cNvPr id="80" name="楕円 79"/>
        <xdr:cNvSpPr/>
      </xdr:nvSpPr>
      <xdr:spPr>
        <a:xfrm>
          <a:off x="37465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142562</xdr:rowOff>
    </xdr:from>
    <xdr:ext cx="469744" cy="259045"/>
    <xdr:sp macro="" textlink="">
      <xdr:nvSpPr>
        <xdr:cNvPr id="81" name="テキスト ボックス 80"/>
        <xdr:cNvSpPr txBox="1"/>
      </xdr:nvSpPr>
      <xdr:spPr>
        <a:xfrm>
          <a:off x="3562428" y="52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101702</xdr:rowOff>
    </xdr:from>
    <xdr:to>
      <xdr:col>15</xdr:col>
      <xdr:colOff>101600</xdr:colOff>
      <xdr:row>33</xdr:row>
      <xdr:rowOff>31852</xdr:rowOff>
    </xdr:to>
    <xdr:sp macro="" textlink="">
      <xdr:nvSpPr>
        <xdr:cNvPr id="82" name="楕円 81"/>
        <xdr:cNvSpPr/>
      </xdr:nvSpPr>
      <xdr:spPr>
        <a:xfrm>
          <a:off x="2857500" y="55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48379</xdr:rowOff>
    </xdr:from>
    <xdr:ext cx="469744" cy="259045"/>
    <xdr:sp macro="" textlink="">
      <xdr:nvSpPr>
        <xdr:cNvPr id="83" name="テキスト ボックス 82"/>
        <xdr:cNvSpPr txBox="1"/>
      </xdr:nvSpPr>
      <xdr:spPr>
        <a:xfrm>
          <a:off x="2673428" y="53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2032</xdr:rowOff>
    </xdr:from>
    <xdr:to>
      <xdr:col>10</xdr:col>
      <xdr:colOff>165100</xdr:colOff>
      <xdr:row>32</xdr:row>
      <xdr:rowOff>103632</xdr:rowOff>
    </xdr:to>
    <xdr:sp macro="" textlink="">
      <xdr:nvSpPr>
        <xdr:cNvPr id="84" name="楕円 83"/>
        <xdr:cNvSpPr/>
      </xdr:nvSpPr>
      <xdr:spPr>
        <a:xfrm>
          <a:off x="1968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120159</xdr:rowOff>
    </xdr:from>
    <xdr:ext cx="469744" cy="259045"/>
    <xdr:sp macro="" textlink="">
      <xdr:nvSpPr>
        <xdr:cNvPr id="85" name="テキスト ボックス 84"/>
        <xdr:cNvSpPr txBox="1"/>
      </xdr:nvSpPr>
      <xdr:spPr>
        <a:xfrm>
          <a:off x="1784428" y="52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70612</xdr:rowOff>
    </xdr:from>
    <xdr:to>
      <xdr:col>6</xdr:col>
      <xdr:colOff>38100</xdr:colOff>
      <xdr:row>33</xdr:row>
      <xdr:rowOff>762</xdr:rowOff>
    </xdr:to>
    <xdr:sp macro="" textlink="">
      <xdr:nvSpPr>
        <xdr:cNvPr id="86" name="楕円 85"/>
        <xdr:cNvSpPr/>
      </xdr:nvSpPr>
      <xdr:spPr>
        <a:xfrm>
          <a:off x="1079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17289</xdr:rowOff>
    </xdr:from>
    <xdr:ext cx="469744" cy="259045"/>
    <xdr:sp macro="" textlink="">
      <xdr:nvSpPr>
        <xdr:cNvPr id="87" name="テキスト ボックス 86"/>
        <xdr:cNvSpPr txBox="1"/>
      </xdr:nvSpPr>
      <xdr:spPr>
        <a:xfrm>
          <a:off x="895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136303</xdr:rowOff>
    </xdr:from>
    <xdr:to>
      <xdr:col>24</xdr:col>
      <xdr:colOff>63500</xdr:colOff>
      <xdr:row>58</xdr:row>
      <xdr:rowOff>63097</xdr:rowOff>
    </xdr:to>
    <xdr:cxnSp macro="">
      <xdr:nvCxnSpPr>
        <xdr:cNvPr id="119" name="直線コネクタ 118"/>
        <xdr:cNvCxnSpPr/>
      </xdr:nvCxnSpPr>
      <xdr:spPr>
        <a:xfrm flipV="1">
          <a:off x="3797300" y="9908953"/>
          <a:ext cx="8382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63097</xdr:rowOff>
    </xdr:from>
    <xdr:to>
      <xdr:col>19</xdr:col>
      <xdr:colOff>177800</xdr:colOff>
      <xdr:row>58</xdr:row>
      <xdr:rowOff>80754</xdr:rowOff>
    </xdr:to>
    <xdr:cxnSp macro="">
      <xdr:nvCxnSpPr>
        <xdr:cNvPr id="122" name="直線コネクタ 121"/>
        <xdr:cNvCxnSpPr/>
      </xdr:nvCxnSpPr>
      <xdr:spPr>
        <a:xfrm flipV="1">
          <a:off x="2908300" y="10007197"/>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25193</xdr:rowOff>
    </xdr:from>
    <xdr:to>
      <xdr:col>15</xdr:col>
      <xdr:colOff>50800</xdr:colOff>
      <xdr:row>58</xdr:row>
      <xdr:rowOff>80754</xdr:rowOff>
    </xdr:to>
    <xdr:cxnSp macro="">
      <xdr:nvCxnSpPr>
        <xdr:cNvPr id="125" name="直線コネクタ 124"/>
        <xdr:cNvCxnSpPr/>
      </xdr:nvCxnSpPr>
      <xdr:spPr>
        <a:xfrm>
          <a:off x="2019300" y="9969293"/>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25193</xdr:rowOff>
    </xdr:from>
    <xdr:to>
      <xdr:col>10</xdr:col>
      <xdr:colOff>114300</xdr:colOff>
      <xdr:row>58</xdr:row>
      <xdr:rowOff>103570</xdr:rowOff>
    </xdr:to>
    <xdr:cxnSp macro="">
      <xdr:nvCxnSpPr>
        <xdr:cNvPr id="128" name="直線コネクタ 127"/>
        <xdr:cNvCxnSpPr/>
      </xdr:nvCxnSpPr>
      <xdr:spPr>
        <a:xfrm flipV="1">
          <a:off x="1130300" y="996929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85503</xdr:rowOff>
    </xdr:from>
    <xdr:to>
      <xdr:col>24</xdr:col>
      <xdr:colOff>114300</xdr:colOff>
      <xdr:row>58</xdr:row>
      <xdr:rowOff>15653</xdr:rowOff>
    </xdr:to>
    <xdr:sp macro="" textlink="">
      <xdr:nvSpPr>
        <xdr:cNvPr id="138" name="楕円 137"/>
        <xdr:cNvSpPr/>
      </xdr:nvSpPr>
      <xdr:spPr>
        <a:xfrm>
          <a:off x="4584700" y="9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63930</xdr:rowOff>
    </xdr:from>
    <xdr:ext cx="534377" cy="259045"/>
    <xdr:sp macro="" textlink="">
      <xdr:nvSpPr>
        <xdr:cNvPr id="139" name="総務費該当値テキスト"/>
        <xdr:cNvSpPr txBox="1"/>
      </xdr:nvSpPr>
      <xdr:spPr>
        <a:xfrm>
          <a:off x="4686300" y="98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12297</xdr:rowOff>
    </xdr:from>
    <xdr:to>
      <xdr:col>20</xdr:col>
      <xdr:colOff>38100</xdr:colOff>
      <xdr:row>58</xdr:row>
      <xdr:rowOff>113897</xdr:rowOff>
    </xdr:to>
    <xdr:sp macro="" textlink="">
      <xdr:nvSpPr>
        <xdr:cNvPr id="140" name="楕円 139"/>
        <xdr:cNvSpPr/>
      </xdr:nvSpPr>
      <xdr:spPr>
        <a:xfrm>
          <a:off x="3746500" y="99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105024</xdr:rowOff>
    </xdr:from>
    <xdr:ext cx="534377" cy="259045"/>
    <xdr:sp macro="" textlink="">
      <xdr:nvSpPr>
        <xdr:cNvPr id="141" name="テキスト ボックス 140"/>
        <xdr:cNvSpPr txBox="1"/>
      </xdr:nvSpPr>
      <xdr:spPr>
        <a:xfrm>
          <a:off x="3530111" y="1004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29954</xdr:rowOff>
    </xdr:from>
    <xdr:to>
      <xdr:col>15</xdr:col>
      <xdr:colOff>101600</xdr:colOff>
      <xdr:row>58</xdr:row>
      <xdr:rowOff>131554</xdr:rowOff>
    </xdr:to>
    <xdr:sp macro="" textlink="">
      <xdr:nvSpPr>
        <xdr:cNvPr id="142" name="楕円 141"/>
        <xdr:cNvSpPr/>
      </xdr:nvSpPr>
      <xdr:spPr>
        <a:xfrm>
          <a:off x="2857500" y="99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122681</xdr:rowOff>
    </xdr:from>
    <xdr:ext cx="534377" cy="259045"/>
    <xdr:sp macro="" textlink="">
      <xdr:nvSpPr>
        <xdr:cNvPr id="143" name="テキスト ボックス 142"/>
        <xdr:cNvSpPr txBox="1"/>
      </xdr:nvSpPr>
      <xdr:spPr>
        <a:xfrm>
          <a:off x="2641111" y="100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145843</xdr:rowOff>
    </xdr:from>
    <xdr:to>
      <xdr:col>10</xdr:col>
      <xdr:colOff>165100</xdr:colOff>
      <xdr:row>58</xdr:row>
      <xdr:rowOff>75993</xdr:rowOff>
    </xdr:to>
    <xdr:sp macro="" textlink="">
      <xdr:nvSpPr>
        <xdr:cNvPr id="144" name="楕円 143"/>
        <xdr:cNvSpPr/>
      </xdr:nvSpPr>
      <xdr:spPr>
        <a:xfrm>
          <a:off x="1968500" y="99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67120</xdr:rowOff>
    </xdr:from>
    <xdr:ext cx="534377" cy="259045"/>
    <xdr:sp macro="" textlink="">
      <xdr:nvSpPr>
        <xdr:cNvPr id="145" name="テキスト ボックス 144"/>
        <xdr:cNvSpPr txBox="1"/>
      </xdr:nvSpPr>
      <xdr:spPr>
        <a:xfrm>
          <a:off x="1752111" y="100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52770</xdr:rowOff>
    </xdr:from>
    <xdr:to>
      <xdr:col>6</xdr:col>
      <xdr:colOff>38100</xdr:colOff>
      <xdr:row>58</xdr:row>
      <xdr:rowOff>154370</xdr:rowOff>
    </xdr:to>
    <xdr:sp macro="" textlink="">
      <xdr:nvSpPr>
        <xdr:cNvPr id="146" name="楕円 145"/>
        <xdr:cNvSpPr/>
      </xdr:nvSpPr>
      <xdr:spPr>
        <a:xfrm>
          <a:off x="1079500" y="99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145497</xdr:rowOff>
    </xdr:from>
    <xdr:ext cx="534377" cy="259045"/>
    <xdr:sp macro="" textlink="">
      <xdr:nvSpPr>
        <xdr:cNvPr id="147" name="テキスト ボックス 146"/>
        <xdr:cNvSpPr txBox="1"/>
      </xdr:nvSpPr>
      <xdr:spPr>
        <a:xfrm>
          <a:off x="863111" y="100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158789</xdr:rowOff>
    </xdr:from>
    <xdr:to>
      <xdr:col>24</xdr:col>
      <xdr:colOff>63500</xdr:colOff>
      <xdr:row>78</xdr:row>
      <xdr:rowOff>74448</xdr:rowOff>
    </xdr:to>
    <xdr:cxnSp macro="">
      <xdr:nvCxnSpPr>
        <xdr:cNvPr id="177" name="直線コネクタ 176"/>
        <xdr:cNvCxnSpPr/>
      </xdr:nvCxnSpPr>
      <xdr:spPr>
        <a:xfrm>
          <a:off x="3797300" y="13360439"/>
          <a:ext cx="838200" cy="8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158789</xdr:rowOff>
    </xdr:from>
    <xdr:to>
      <xdr:col>19</xdr:col>
      <xdr:colOff>177800</xdr:colOff>
      <xdr:row>78</xdr:row>
      <xdr:rowOff>660</xdr:rowOff>
    </xdr:to>
    <xdr:cxnSp macro="">
      <xdr:nvCxnSpPr>
        <xdr:cNvPr id="180" name="直線コネクタ 179"/>
        <xdr:cNvCxnSpPr/>
      </xdr:nvCxnSpPr>
      <xdr:spPr>
        <a:xfrm flipV="1">
          <a:off x="2908300" y="13360439"/>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660</xdr:rowOff>
    </xdr:from>
    <xdr:to>
      <xdr:col>15</xdr:col>
      <xdr:colOff>50800</xdr:colOff>
      <xdr:row>78</xdr:row>
      <xdr:rowOff>45783</xdr:rowOff>
    </xdr:to>
    <xdr:cxnSp macro="">
      <xdr:nvCxnSpPr>
        <xdr:cNvPr id="183" name="直線コネクタ 182"/>
        <xdr:cNvCxnSpPr/>
      </xdr:nvCxnSpPr>
      <xdr:spPr>
        <a:xfrm flipV="1">
          <a:off x="2019300" y="13373760"/>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78206</xdr:rowOff>
    </xdr:from>
    <xdr:to>
      <xdr:col>10</xdr:col>
      <xdr:colOff>114300</xdr:colOff>
      <xdr:row>78</xdr:row>
      <xdr:rowOff>45783</xdr:rowOff>
    </xdr:to>
    <xdr:cxnSp macro="">
      <xdr:nvCxnSpPr>
        <xdr:cNvPr id="186" name="直線コネクタ 185"/>
        <xdr:cNvCxnSpPr/>
      </xdr:nvCxnSpPr>
      <xdr:spPr>
        <a:xfrm>
          <a:off x="1130300" y="13279856"/>
          <a:ext cx="8890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23648</xdr:rowOff>
    </xdr:from>
    <xdr:to>
      <xdr:col>24</xdr:col>
      <xdr:colOff>114300</xdr:colOff>
      <xdr:row>78</xdr:row>
      <xdr:rowOff>125248</xdr:rowOff>
    </xdr:to>
    <xdr:sp macro="" textlink="">
      <xdr:nvSpPr>
        <xdr:cNvPr id="196" name="楕円 195"/>
        <xdr:cNvSpPr/>
      </xdr:nvSpPr>
      <xdr:spPr>
        <a:xfrm>
          <a:off x="4584700" y="133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110025</xdr:rowOff>
    </xdr:from>
    <xdr:ext cx="599010" cy="259045"/>
    <xdr:sp macro="" textlink="">
      <xdr:nvSpPr>
        <xdr:cNvPr id="197" name="民生費該当値テキスト"/>
        <xdr:cNvSpPr txBox="1"/>
      </xdr:nvSpPr>
      <xdr:spPr>
        <a:xfrm>
          <a:off x="4686300" y="133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107989</xdr:rowOff>
    </xdr:from>
    <xdr:to>
      <xdr:col>20</xdr:col>
      <xdr:colOff>38100</xdr:colOff>
      <xdr:row>78</xdr:row>
      <xdr:rowOff>38139</xdr:rowOff>
    </xdr:to>
    <xdr:sp macro="" textlink="">
      <xdr:nvSpPr>
        <xdr:cNvPr id="198" name="楕円 197"/>
        <xdr:cNvSpPr/>
      </xdr:nvSpPr>
      <xdr:spPr>
        <a:xfrm>
          <a:off x="3746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29266</xdr:rowOff>
    </xdr:from>
    <xdr:ext cx="599010" cy="259045"/>
    <xdr:sp macro="" textlink="">
      <xdr:nvSpPr>
        <xdr:cNvPr id="199" name="テキスト ボックス 198"/>
        <xdr:cNvSpPr txBox="1"/>
      </xdr:nvSpPr>
      <xdr:spPr>
        <a:xfrm>
          <a:off x="3497795" y="1340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121310</xdr:rowOff>
    </xdr:from>
    <xdr:to>
      <xdr:col>15</xdr:col>
      <xdr:colOff>101600</xdr:colOff>
      <xdr:row>78</xdr:row>
      <xdr:rowOff>51460</xdr:rowOff>
    </xdr:to>
    <xdr:sp macro="" textlink="">
      <xdr:nvSpPr>
        <xdr:cNvPr id="200" name="楕円 199"/>
        <xdr:cNvSpPr/>
      </xdr:nvSpPr>
      <xdr:spPr>
        <a:xfrm>
          <a:off x="2857500" y="133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42587</xdr:rowOff>
    </xdr:from>
    <xdr:ext cx="599010" cy="259045"/>
    <xdr:sp macro="" textlink="">
      <xdr:nvSpPr>
        <xdr:cNvPr id="201" name="テキスト ボックス 200"/>
        <xdr:cNvSpPr txBox="1"/>
      </xdr:nvSpPr>
      <xdr:spPr>
        <a:xfrm>
          <a:off x="2608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166433</xdr:rowOff>
    </xdr:from>
    <xdr:to>
      <xdr:col>10</xdr:col>
      <xdr:colOff>165100</xdr:colOff>
      <xdr:row>78</xdr:row>
      <xdr:rowOff>96583</xdr:rowOff>
    </xdr:to>
    <xdr:sp macro="" textlink="">
      <xdr:nvSpPr>
        <xdr:cNvPr id="202" name="楕円 201"/>
        <xdr:cNvSpPr/>
      </xdr:nvSpPr>
      <xdr:spPr>
        <a:xfrm>
          <a:off x="19685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87710</xdr:rowOff>
    </xdr:from>
    <xdr:ext cx="599010" cy="259045"/>
    <xdr:sp macro="" textlink="">
      <xdr:nvSpPr>
        <xdr:cNvPr id="203" name="テキスト ボックス 202"/>
        <xdr:cNvSpPr txBox="1"/>
      </xdr:nvSpPr>
      <xdr:spPr>
        <a:xfrm>
          <a:off x="1719795" y="1346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27406</xdr:rowOff>
    </xdr:from>
    <xdr:to>
      <xdr:col>6</xdr:col>
      <xdr:colOff>38100</xdr:colOff>
      <xdr:row>77</xdr:row>
      <xdr:rowOff>129006</xdr:rowOff>
    </xdr:to>
    <xdr:sp macro="" textlink="">
      <xdr:nvSpPr>
        <xdr:cNvPr id="204" name="楕円 203"/>
        <xdr:cNvSpPr/>
      </xdr:nvSpPr>
      <xdr:spPr>
        <a:xfrm>
          <a:off x="1079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145533</xdr:rowOff>
    </xdr:from>
    <xdr:ext cx="599010" cy="259045"/>
    <xdr:sp macro="" textlink="">
      <xdr:nvSpPr>
        <xdr:cNvPr id="205" name="テキスト ボックス 204"/>
        <xdr:cNvSpPr txBox="1"/>
      </xdr:nvSpPr>
      <xdr:spPr>
        <a:xfrm>
          <a:off x="830795" y="1300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57252</xdr:rowOff>
    </xdr:from>
    <xdr:to>
      <xdr:col>24</xdr:col>
      <xdr:colOff>63500</xdr:colOff>
      <xdr:row>98</xdr:row>
      <xdr:rowOff>84493</xdr:rowOff>
    </xdr:to>
    <xdr:cxnSp macro="">
      <xdr:nvCxnSpPr>
        <xdr:cNvPr id="235" name="直線コネクタ 234"/>
        <xdr:cNvCxnSpPr/>
      </xdr:nvCxnSpPr>
      <xdr:spPr>
        <a:xfrm flipV="1">
          <a:off x="3797300" y="16859352"/>
          <a:ext cx="8382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84493</xdr:rowOff>
    </xdr:from>
    <xdr:to>
      <xdr:col>19</xdr:col>
      <xdr:colOff>177800</xdr:colOff>
      <xdr:row>98</xdr:row>
      <xdr:rowOff>143244</xdr:rowOff>
    </xdr:to>
    <xdr:cxnSp macro="">
      <xdr:nvCxnSpPr>
        <xdr:cNvPr id="238" name="直線コネクタ 237"/>
        <xdr:cNvCxnSpPr/>
      </xdr:nvCxnSpPr>
      <xdr:spPr>
        <a:xfrm flipV="1">
          <a:off x="2908300" y="16886593"/>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136061</xdr:rowOff>
    </xdr:from>
    <xdr:to>
      <xdr:col>15</xdr:col>
      <xdr:colOff>50800</xdr:colOff>
      <xdr:row>98</xdr:row>
      <xdr:rowOff>143244</xdr:rowOff>
    </xdr:to>
    <xdr:cxnSp macro="">
      <xdr:nvCxnSpPr>
        <xdr:cNvPr id="241" name="直線コネクタ 240"/>
        <xdr:cNvCxnSpPr/>
      </xdr:nvCxnSpPr>
      <xdr:spPr>
        <a:xfrm>
          <a:off x="2019300" y="16938161"/>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126612</xdr:rowOff>
    </xdr:from>
    <xdr:to>
      <xdr:col>10</xdr:col>
      <xdr:colOff>114300</xdr:colOff>
      <xdr:row>98</xdr:row>
      <xdr:rowOff>136061</xdr:rowOff>
    </xdr:to>
    <xdr:cxnSp macro="">
      <xdr:nvCxnSpPr>
        <xdr:cNvPr id="244" name="直線コネクタ 243"/>
        <xdr:cNvCxnSpPr/>
      </xdr:nvCxnSpPr>
      <xdr:spPr>
        <a:xfrm>
          <a:off x="1130300" y="16757262"/>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6452</xdr:rowOff>
    </xdr:from>
    <xdr:to>
      <xdr:col>24</xdr:col>
      <xdr:colOff>114300</xdr:colOff>
      <xdr:row>98</xdr:row>
      <xdr:rowOff>108052</xdr:rowOff>
    </xdr:to>
    <xdr:sp macro="" textlink="">
      <xdr:nvSpPr>
        <xdr:cNvPr id="254" name="楕円 253"/>
        <xdr:cNvSpPr/>
      </xdr:nvSpPr>
      <xdr:spPr>
        <a:xfrm>
          <a:off x="4584700" y="168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156329</xdr:rowOff>
    </xdr:from>
    <xdr:ext cx="534377" cy="259045"/>
    <xdr:sp macro="" textlink="">
      <xdr:nvSpPr>
        <xdr:cNvPr id="255" name="衛生費該当値テキスト"/>
        <xdr:cNvSpPr txBox="1"/>
      </xdr:nvSpPr>
      <xdr:spPr>
        <a:xfrm>
          <a:off x="4686300" y="167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33693</xdr:rowOff>
    </xdr:from>
    <xdr:to>
      <xdr:col>20</xdr:col>
      <xdr:colOff>38100</xdr:colOff>
      <xdr:row>98</xdr:row>
      <xdr:rowOff>135293</xdr:rowOff>
    </xdr:to>
    <xdr:sp macro="" textlink="">
      <xdr:nvSpPr>
        <xdr:cNvPr id="256" name="楕円 255"/>
        <xdr:cNvSpPr/>
      </xdr:nvSpPr>
      <xdr:spPr>
        <a:xfrm>
          <a:off x="3746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126420</xdr:rowOff>
    </xdr:from>
    <xdr:ext cx="534377" cy="259045"/>
    <xdr:sp macro="" textlink="">
      <xdr:nvSpPr>
        <xdr:cNvPr id="257" name="テキスト ボックス 256"/>
        <xdr:cNvSpPr txBox="1"/>
      </xdr:nvSpPr>
      <xdr:spPr>
        <a:xfrm>
          <a:off x="3530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92444</xdr:rowOff>
    </xdr:from>
    <xdr:to>
      <xdr:col>15</xdr:col>
      <xdr:colOff>101600</xdr:colOff>
      <xdr:row>99</xdr:row>
      <xdr:rowOff>22594</xdr:rowOff>
    </xdr:to>
    <xdr:sp macro="" textlink="">
      <xdr:nvSpPr>
        <xdr:cNvPr id="258" name="楕円 257"/>
        <xdr:cNvSpPr/>
      </xdr:nvSpPr>
      <xdr:spPr>
        <a:xfrm>
          <a:off x="2857500" y="168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13721</xdr:rowOff>
    </xdr:from>
    <xdr:ext cx="534377" cy="259045"/>
    <xdr:sp macro="" textlink="">
      <xdr:nvSpPr>
        <xdr:cNvPr id="259" name="テキスト ボックス 258"/>
        <xdr:cNvSpPr txBox="1"/>
      </xdr:nvSpPr>
      <xdr:spPr>
        <a:xfrm>
          <a:off x="2641111" y="169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85261</xdr:rowOff>
    </xdr:from>
    <xdr:to>
      <xdr:col>10</xdr:col>
      <xdr:colOff>165100</xdr:colOff>
      <xdr:row>99</xdr:row>
      <xdr:rowOff>15411</xdr:rowOff>
    </xdr:to>
    <xdr:sp macro="" textlink="">
      <xdr:nvSpPr>
        <xdr:cNvPr id="260" name="楕円 259"/>
        <xdr:cNvSpPr/>
      </xdr:nvSpPr>
      <xdr:spPr>
        <a:xfrm>
          <a:off x="1968500" y="168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6538</xdr:rowOff>
    </xdr:from>
    <xdr:ext cx="534377" cy="259045"/>
    <xdr:sp macro="" textlink="">
      <xdr:nvSpPr>
        <xdr:cNvPr id="261" name="テキスト ボックス 260"/>
        <xdr:cNvSpPr txBox="1"/>
      </xdr:nvSpPr>
      <xdr:spPr>
        <a:xfrm>
          <a:off x="1752111" y="169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75812</xdr:rowOff>
    </xdr:from>
    <xdr:to>
      <xdr:col>6</xdr:col>
      <xdr:colOff>38100</xdr:colOff>
      <xdr:row>98</xdr:row>
      <xdr:rowOff>5962</xdr:rowOff>
    </xdr:to>
    <xdr:sp macro="" textlink="">
      <xdr:nvSpPr>
        <xdr:cNvPr id="262" name="楕円 261"/>
        <xdr:cNvSpPr/>
      </xdr:nvSpPr>
      <xdr:spPr>
        <a:xfrm>
          <a:off x="1079500" y="1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168539</xdr:rowOff>
    </xdr:from>
    <xdr:ext cx="534377" cy="259045"/>
    <xdr:sp macro="" textlink="">
      <xdr:nvSpPr>
        <xdr:cNvPr id="263" name="テキスト ボックス 262"/>
        <xdr:cNvSpPr txBox="1"/>
      </xdr:nvSpPr>
      <xdr:spPr>
        <a:xfrm>
          <a:off x="863111" y="167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102743</xdr:rowOff>
    </xdr:from>
    <xdr:to>
      <xdr:col>55</xdr:col>
      <xdr:colOff>0</xdr:colOff>
      <xdr:row>31</xdr:row>
      <xdr:rowOff>110363</xdr:rowOff>
    </xdr:to>
    <xdr:cxnSp macro="">
      <xdr:nvCxnSpPr>
        <xdr:cNvPr id="292" name="直線コネクタ 291"/>
        <xdr:cNvCxnSpPr/>
      </xdr:nvCxnSpPr>
      <xdr:spPr>
        <a:xfrm>
          <a:off x="9639300" y="541769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102743</xdr:rowOff>
    </xdr:from>
    <xdr:to>
      <xdr:col>50</xdr:col>
      <xdr:colOff>114300</xdr:colOff>
      <xdr:row>31</xdr:row>
      <xdr:rowOff>164846</xdr:rowOff>
    </xdr:to>
    <xdr:cxnSp macro="">
      <xdr:nvCxnSpPr>
        <xdr:cNvPr id="295" name="直線コネクタ 294"/>
        <xdr:cNvCxnSpPr/>
      </xdr:nvCxnSpPr>
      <xdr:spPr>
        <a:xfrm flipV="1">
          <a:off x="8750300" y="541769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164846</xdr:rowOff>
    </xdr:from>
    <xdr:to>
      <xdr:col>45</xdr:col>
      <xdr:colOff>177800</xdr:colOff>
      <xdr:row>32</xdr:row>
      <xdr:rowOff>28829</xdr:rowOff>
    </xdr:to>
    <xdr:cxnSp macro="">
      <xdr:nvCxnSpPr>
        <xdr:cNvPr id="298" name="直線コネクタ 297"/>
        <xdr:cNvCxnSpPr/>
      </xdr:nvCxnSpPr>
      <xdr:spPr>
        <a:xfrm flipV="1">
          <a:off x="7861300" y="547979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9398</xdr:rowOff>
    </xdr:from>
    <xdr:to>
      <xdr:col>41</xdr:col>
      <xdr:colOff>50800</xdr:colOff>
      <xdr:row>32</xdr:row>
      <xdr:rowOff>28829</xdr:rowOff>
    </xdr:to>
    <xdr:cxnSp macro="">
      <xdr:nvCxnSpPr>
        <xdr:cNvPr id="301" name="直線コネクタ 300"/>
        <xdr:cNvCxnSpPr/>
      </xdr:nvCxnSpPr>
      <xdr:spPr>
        <a:xfrm>
          <a:off x="6972300" y="5324348"/>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3" name="テキスト ボックス 302"/>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59563</xdr:rowOff>
    </xdr:from>
    <xdr:to>
      <xdr:col>55</xdr:col>
      <xdr:colOff>50800</xdr:colOff>
      <xdr:row>31</xdr:row>
      <xdr:rowOff>161163</xdr:rowOff>
    </xdr:to>
    <xdr:sp macro="" textlink="">
      <xdr:nvSpPr>
        <xdr:cNvPr id="311" name="楕円 310"/>
        <xdr:cNvSpPr/>
      </xdr:nvSpPr>
      <xdr:spPr>
        <a:xfrm>
          <a:off x="10426700" y="53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82440</xdr:rowOff>
    </xdr:from>
    <xdr:ext cx="469744" cy="259045"/>
    <xdr:sp macro="" textlink="">
      <xdr:nvSpPr>
        <xdr:cNvPr id="312" name="労働費該当値テキスト"/>
        <xdr:cNvSpPr txBox="1"/>
      </xdr:nvSpPr>
      <xdr:spPr>
        <a:xfrm>
          <a:off x="10528300"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51943</xdr:rowOff>
    </xdr:from>
    <xdr:to>
      <xdr:col>50</xdr:col>
      <xdr:colOff>165100</xdr:colOff>
      <xdr:row>31</xdr:row>
      <xdr:rowOff>153543</xdr:rowOff>
    </xdr:to>
    <xdr:sp macro="" textlink="">
      <xdr:nvSpPr>
        <xdr:cNvPr id="313" name="楕円 312"/>
        <xdr:cNvSpPr/>
      </xdr:nvSpPr>
      <xdr:spPr>
        <a:xfrm>
          <a:off x="9588500" y="5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170070</xdr:rowOff>
    </xdr:from>
    <xdr:ext cx="469744" cy="259045"/>
    <xdr:sp macro="" textlink="">
      <xdr:nvSpPr>
        <xdr:cNvPr id="314" name="テキスト ボックス 313"/>
        <xdr:cNvSpPr txBox="1"/>
      </xdr:nvSpPr>
      <xdr:spPr>
        <a:xfrm>
          <a:off x="9404428" y="514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114046</xdr:rowOff>
    </xdr:from>
    <xdr:to>
      <xdr:col>46</xdr:col>
      <xdr:colOff>38100</xdr:colOff>
      <xdr:row>32</xdr:row>
      <xdr:rowOff>44196</xdr:rowOff>
    </xdr:to>
    <xdr:sp macro="" textlink="">
      <xdr:nvSpPr>
        <xdr:cNvPr id="315" name="楕円 314"/>
        <xdr:cNvSpPr/>
      </xdr:nvSpPr>
      <xdr:spPr>
        <a:xfrm>
          <a:off x="8699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60723</xdr:rowOff>
    </xdr:from>
    <xdr:ext cx="469744" cy="259045"/>
    <xdr:sp macro="" textlink="">
      <xdr:nvSpPr>
        <xdr:cNvPr id="316" name="テキスト ボックス 315"/>
        <xdr:cNvSpPr txBox="1"/>
      </xdr:nvSpPr>
      <xdr:spPr>
        <a:xfrm>
          <a:off x="8515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149479</xdr:rowOff>
    </xdr:from>
    <xdr:to>
      <xdr:col>41</xdr:col>
      <xdr:colOff>101600</xdr:colOff>
      <xdr:row>32</xdr:row>
      <xdr:rowOff>79629</xdr:rowOff>
    </xdr:to>
    <xdr:sp macro="" textlink="">
      <xdr:nvSpPr>
        <xdr:cNvPr id="317" name="楕円 316"/>
        <xdr:cNvSpPr/>
      </xdr:nvSpPr>
      <xdr:spPr>
        <a:xfrm>
          <a:off x="7810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96156</xdr:rowOff>
    </xdr:from>
    <xdr:ext cx="469744" cy="259045"/>
    <xdr:sp macro="" textlink="">
      <xdr:nvSpPr>
        <xdr:cNvPr id="318" name="テキスト ボックス 317"/>
        <xdr:cNvSpPr txBox="1"/>
      </xdr:nvSpPr>
      <xdr:spPr>
        <a:xfrm>
          <a:off x="7626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130048</xdr:rowOff>
    </xdr:from>
    <xdr:to>
      <xdr:col>36</xdr:col>
      <xdr:colOff>165100</xdr:colOff>
      <xdr:row>31</xdr:row>
      <xdr:rowOff>60198</xdr:rowOff>
    </xdr:to>
    <xdr:sp macro="" textlink="">
      <xdr:nvSpPr>
        <xdr:cNvPr id="319" name="楕円 318"/>
        <xdr:cNvSpPr/>
      </xdr:nvSpPr>
      <xdr:spPr>
        <a:xfrm>
          <a:off x="69215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76725</xdr:rowOff>
    </xdr:from>
    <xdr:ext cx="469744" cy="259045"/>
    <xdr:sp macro="" textlink="">
      <xdr:nvSpPr>
        <xdr:cNvPr id="320" name="テキスト ボックス 319"/>
        <xdr:cNvSpPr txBox="1"/>
      </xdr:nvSpPr>
      <xdr:spPr>
        <a:xfrm>
          <a:off x="6737428" y="50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5855</xdr:rowOff>
    </xdr:from>
    <xdr:to>
      <xdr:col>55</xdr:col>
      <xdr:colOff>0</xdr:colOff>
      <xdr:row>58</xdr:row>
      <xdr:rowOff>22619</xdr:rowOff>
    </xdr:to>
    <xdr:cxnSp macro="">
      <xdr:nvCxnSpPr>
        <xdr:cNvPr id="349" name="直線コネクタ 348"/>
        <xdr:cNvCxnSpPr/>
      </xdr:nvCxnSpPr>
      <xdr:spPr>
        <a:xfrm flipV="1">
          <a:off x="9639300" y="9949955"/>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97675</xdr:rowOff>
    </xdr:from>
    <xdr:to>
      <xdr:col>50</xdr:col>
      <xdr:colOff>114300</xdr:colOff>
      <xdr:row>58</xdr:row>
      <xdr:rowOff>22619</xdr:rowOff>
    </xdr:to>
    <xdr:cxnSp macro="">
      <xdr:nvCxnSpPr>
        <xdr:cNvPr id="352" name="直線コネクタ 351"/>
        <xdr:cNvCxnSpPr/>
      </xdr:nvCxnSpPr>
      <xdr:spPr>
        <a:xfrm>
          <a:off x="8750300" y="9870325"/>
          <a:ext cx="8890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97675</xdr:rowOff>
    </xdr:from>
    <xdr:to>
      <xdr:col>45</xdr:col>
      <xdr:colOff>177800</xdr:colOff>
      <xdr:row>58</xdr:row>
      <xdr:rowOff>18961</xdr:rowOff>
    </xdr:to>
    <xdr:cxnSp macro="">
      <xdr:nvCxnSpPr>
        <xdr:cNvPr id="355" name="直線コネクタ 354"/>
        <xdr:cNvCxnSpPr/>
      </xdr:nvCxnSpPr>
      <xdr:spPr>
        <a:xfrm flipV="1">
          <a:off x="7861300" y="9870325"/>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8693</xdr:rowOff>
    </xdr:from>
    <xdr:to>
      <xdr:col>41</xdr:col>
      <xdr:colOff>50800</xdr:colOff>
      <xdr:row>58</xdr:row>
      <xdr:rowOff>18961</xdr:rowOff>
    </xdr:to>
    <xdr:cxnSp macro="">
      <xdr:nvCxnSpPr>
        <xdr:cNvPr id="358" name="直線コネクタ 357"/>
        <xdr:cNvCxnSpPr/>
      </xdr:nvCxnSpPr>
      <xdr:spPr>
        <a:xfrm>
          <a:off x="6972300" y="9952793"/>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126505</xdr:rowOff>
    </xdr:from>
    <xdr:to>
      <xdr:col>55</xdr:col>
      <xdr:colOff>50800</xdr:colOff>
      <xdr:row>58</xdr:row>
      <xdr:rowOff>56655</xdr:rowOff>
    </xdr:to>
    <xdr:sp macro="" textlink="">
      <xdr:nvSpPr>
        <xdr:cNvPr id="368" name="楕円 367"/>
        <xdr:cNvSpPr/>
      </xdr:nvSpPr>
      <xdr:spPr>
        <a:xfrm>
          <a:off x="104267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104932</xdr:rowOff>
    </xdr:from>
    <xdr:ext cx="534377" cy="259045"/>
    <xdr:sp macro="" textlink="">
      <xdr:nvSpPr>
        <xdr:cNvPr id="369" name="農林水産業費該当値テキスト"/>
        <xdr:cNvSpPr txBox="1"/>
      </xdr:nvSpPr>
      <xdr:spPr>
        <a:xfrm>
          <a:off x="10528300" y="98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143269</xdr:rowOff>
    </xdr:from>
    <xdr:to>
      <xdr:col>50</xdr:col>
      <xdr:colOff>165100</xdr:colOff>
      <xdr:row>58</xdr:row>
      <xdr:rowOff>73419</xdr:rowOff>
    </xdr:to>
    <xdr:sp macro="" textlink="">
      <xdr:nvSpPr>
        <xdr:cNvPr id="370" name="楕円 369"/>
        <xdr:cNvSpPr/>
      </xdr:nvSpPr>
      <xdr:spPr>
        <a:xfrm>
          <a:off x="9588500" y="99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64546</xdr:rowOff>
    </xdr:from>
    <xdr:ext cx="534377" cy="259045"/>
    <xdr:sp macro="" textlink="">
      <xdr:nvSpPr>
        <xdr:cNvPr id="371" name="テキスト ボックス 370"/>
        <xdr:cNvSpPr txBox="1"/>
      </xdr:nvSpPr>
      <xdr:spPr>
        <a:xfrm>
          <a:off x="9372111" y="100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46875</xdr:rowOff>
    </xdr:from>
    <xdr:to>
      <xdr:col>46</xdr:col>
      <xdr:colOff>38100</xdr:colOff>
      <xdr:row>57</xdr:row>
      <xdr:rowOff>148475</xdr:rowOff>
    </xdr:to>
    <xdr:sp macro="" textlink="">
      <xdr:nvSpPr>
        <xdr:cNvPr id="372" name="楕円 371"/>
        <xdr:cNvSpPr/>
      </xdr:nvSpPr>
      <xdr:spPr>
        <a:xfrm>
          <a:off x="8699500" y="9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139602</xdr:rowOff>
    </xdr:from>
    <xdr:ext cx="534377" cy="259045"/>
    <xdr:sp macro="" textlink="">
      <xdr:nvSpPr>
        <xdr:cNvPr id="373" name="テキスト ボックス 372"/>
        <xdr:cNvSpPr txBox="1"/>
      </xdr:nvSpPr>
      <xdr:spPr>
        <a:xfrm>
          <a:off x="8483111" y="99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139611</xdr:rowOff>
    </xdr:from>
    <xdr:to>
      <xdr:col>41</xdr:col>
      <xdr:colOff>101600</xdr:colOff>
      <xdr:row>58</xdr:row>
      <xdr:rowOff>69761</xdr:rowOff>
    </xdr:to>
    <xdr:sp macro="" textlink="">
      <xdr:nvSpPr>
        <xdr:cNvPr id="374" name="楕円 373"/>
        <xdr:cNvSpPr/>
      </xdr:nvSpPr>
      <xdr:spPr>
        <a:xfrm>
          <a:off x="78105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60888</xdr:rowOff>
    </xdr:from>
    <xdr:ext cx="534377" cy="259045"/>
    <xdr:sp macro="" textlink="">
      <xdr:nvSpPr>
        <xdr:cNvPr id="375" name="テキスト ボックス 374"/>
        <xdr:cNvSpPr txBox="1"/>
      </xdr:nvSpPr>
      <xdr:spPr>
        <a:xfrm>
          <a:off x="7594111" y="100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129343</xdr:rowOff>
    </xdr:from>
    <xdr:to>
      <xdr:col>36</xdr:col>
      <xdr:colOff>165100</xdr:colOff>
      <xdr:row>58</xdr:row>
      <xdr:rowOff>59493</xdr:rowOff>
    </xdr:to>
    <xdr:sp macro="" textlink="">
      <xdr:nvSpPr>
        <xdr:cNvPr id="376" name="楕円 375"/>
        <xdr:cNvSpPr/>
      </xdr:nvSpPr>
      <xdr:spPr>
        <a:xfrm>
          <a:off x="6921500" y="99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50620</xdr:rowOff>
    </xdr:from>
    <xdr:ext cx="534377" cy="259045"/>
    <xdr:sp macro="" textlink="">
      <xdr:nvSpPr>
        <xdr:cNvPr id="377" name="テキスト ボックス 376"/>
        <xdr:cNvSpPr txBox="1"/>
      </xdr:nvSpPr>
      <xdr:spPr>
        <a:xfrm>
          <a:off x="6705111" y="99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120993</xdr:rowOff>
    </xdr:from>
    <xdr:to>
      <xdr:col>55</xdr:col>
      <xdr:colOff>0</xdr:colOff>
      <xdr:row>76</xdr:row>
      <xdr:rowOff>22733</xdr:rowOff>
    </xdr:to>
    <xdr:cxnSp macro="">
      <xdr:nvCxnSpPr>
        <xdr:cNvPr id="406" name="直線コネクタ 405"/>
        <xdr:cNvCxnSpPr/>
      </xdr:nvCxnSpPr>
      <xdr:spPr>
        <a:xfrm flipV="1">
          <a:off x="9639300" y="12979743"/>
          <a:ext cx="838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22733</xdr:rowOff>
    </xdr:from>
    <xdr:to>
      <xdr:col>50</xdr:col>
      <xdr:colOff>114300</xdr:colOff>
      <xdr:row>76</xdr:row>
      <xdr:rowOff>52870</xdr:rowOff>
    </xdr:to>
    <xdr:cxnSp macro="">
      <xdr:nvCxnSpPr>
        <xdr:cNvPr id="409" name="直線コネクタ 408"/>
        <xdr:cNvCxnSpPr/>
      </xdr:nvCxnSpPr>
      <xdr:spPr>
        <a:xfrm flipV="1">
          <a:off x="8750300" y="13052933"/>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28981</xdr:rowOff>
    </xdr:from>
    <xdr:to>
      <xdr:col>45</xdr:col>
      <xdr:colOff>177800</xdr:colOff>
      <xdr:row>76</xdr:row>
      <xdr:rowOff>52870</xdr:rowOff>
    </xdr:to>
    <xdr:cxnSp macro="">
      <xdr:nvCxnSpPr>
        <xdr:cNvPr id="412" name="直線コネクタ 411"/>
        <xdr:cNvCxnSpPr/>
      </xdr:nvCxnSpPr>
      <xdr:spPr>
        <a:xfrm>
          <a:off x="7861300" y="1305918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104896</xdr:rowOff>
    </xdr:from>
    <xdr:to>
      <xdr:col>41</xdr:col>
      <xdr:colOff>50800</xdr:colOff>
      <xdr:row>76</xdr:row>
      <xdr:rowOff>28981</xdr:rowOff>
    </xdr:to>
    <xdr:cxnSp macro="">
      <xdr:nvCxnSpPr>
        <xdr:cNvPr id="415" name="直線コネクタ 414"/>
        <xdr:cNvCxnSpPr/>
      </xdr:nvCxnSpPr>
      <xdr:spPr>
        <a:xfrm>
          <a:off x="6972300" y="12963646"/>
          <a:ext cx="889000" cy="9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70193</xdr:rowOff>
    </xdr:from>
    <xdr:to>
      <xdr:col>55</xdr:col>
      <xdr:colOff>50800</xdr:colOff>
      <xdr:row>76</xdr:row>
      <xdr:rowOff>343</xdr:rowOff>
    </xdr:to>
    <xdr:sp macro="" textlink="">
      <xdr:nvSpPr>
        <xdr:cNvPr id="425" name="楕円 424"/>
        <xdr:cNvSpPr/>
      </xdr:nvSpPr>
      <xdr:spPr>
        <a:xfrm>
          <a:off x="10426700" y="129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93070</xdr:rowOff>
    </xdr:from>
    <xdr:ext cx="534377" cy="259045"/>
    <xdr:sp macro="" textlink="">
      <xdr:nvSpPr>
        <xdr:cNvPr id="426" name="商工費該当値テキスト"/>
        <xdr:cNvSpPr txBox="1"/>
      </xdr:nvSpPr>
      <xdr:spPr>
        <a:xfrm>
          <a:off x="10528300" y="12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143383</xdr:rowOff>
    </xdr:from>
    <xdr:to>
      <xdr:col>50</xdr:col>
      <xdr:colOff>165100</xdr:colOff>
      <xdr:row>76</xdr:row>
      <xdr:rowOff>73533</xdr:rowOff>
    </xdr:to>
    <xdr:sp macro="" textlink="">
      <xdr:nvSpPr>
        <xdr:cNvPr id="427" name="楕円 426"/>
        <xdr:cNvSpPr/>
      </xdr:nvSpPr>
      <xdr:spPr>
        <a:xfrm>
          <a:off x="9588500" y="130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90060</xdr:rowOff>
    </xdr:from>
    <xdr:ext cx="534377" cy="259045"/>
    <xdr:sp macro="" textlink="">
      <xdr:nvSpPr>
        <xdr:cNvPr id="428" name="テキスト ボックス 427"/>
        <xdr:cNvSpPr txBox="1"/>
      </xdr:nvSpPr>
      <xdr:spPr>
        <a:xfrm>
          <a:off x="9372111" y="127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2070</xdr:rowOff>
    </xdr:from>
    <xdr:to>
      <xdr:col>46</xdr:col>
      <xdr:colOff>38100</xdr:colOff>
      <xdr:row>76</xdr:row>
      <xdr:rowOff>103670</xdr:rowOff>
    </xdr:to>
    <xdr:sp macro="" textlink="">
      <xdr:nvSpPr>
        <xdr:cNvPr id="429" name="楕円 428"/>
        <xdr:cNvSpPr/>
      </xdr:nvSpPr>
      <xdr:spPr>
        <a:xfrm>
          <a:off x="8699500" y="130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120197</xdr:rowOff>
    </xdr:from>
    <xdr:ext cx="534377" cy="259045"/>
    <xdr:sp macro="" textlink="">
      <xdr:nvSpPr>
        <xdr:cNvPr id="430" name="テキスト ボックス 429"/>
        <xdr:cNvSpPr txBox="1"/>
      </xdr:nvSpPr>
      <xdr:spPr>
        <a:xfrm>
          <a:off x="8483111" y="128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149631</xdr:rowOff>
    </xdr:from>
    <xdr:to>
      <xdr:col>41</xdr:col>
      <xdr:colOff>101600</xdr:colOff>
      <xdr:row>76</xdr:row>
      <xdr:rowOff>79781</xdr:rowOff>
    </xdr:to>
    <xdr:sp macro="" textlink="">
      <xdr:nvSpPr>
        <xdr:cNvPr id="431" name="楕円 430"/>
        <xdr:cNvSpPr/>
      </xdr:nvSpPr>
      <xdr:spPr>
        <a:xfrm>
          <a:off x="78105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96308</xdr:rowOff>
    </xdr:from>
    <xdr:ext cx="534377" cy="259045"/>
    <xdr:sp macro="" textlink="">
      <xdr:nvSpPr>
        <xdr:cNvPr id="432" name="テキスト ボックス 431"/>
        <xdr:cNvSpPr txBox="1"/>
      </xdr:nvSpPr>
      <xdr:spPr>
        <a:xfrm>
          <a:off x="7594111" y="127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54096</xdr:rowOff>
    </xdr:from>
    <xdr:to>
      <xdr:col>36</xdr:col>
      <xdr:colOff>165100</xdr:colOff>
      <xdr:row>75</xdr:row>
      <xdr:rowOff>155696</xdr:rowOff>
    </xdr:to>
    <xdr:sp macro="" textlink="">
      <xdr:nvSpPr>
        <xdr:cNvPr id="433" name="楕円 432"/>
        <xdr:cNvSpPr/>
      </xdr:nvSpPr>
      <xdr:spPr>
        <a:xfrm>
          <a:off x="6921500" y="129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773</xdr:rowOff>
    </xdr:from>
    <xdr:ext cx="534377" cy="259045"/>
    <xdr:sp macro="" textlink="">
      <xdr:nvSpPr>
        <xdr:cNvPr id="434" name="テキスト ボックス 433"/>
        <xdr:cNvSpPr txBox="1"/>
      </xdr:nvSpPr>
      <xdr:spPr>
        <a:xfrm>
          <a:off x="6705111" y="126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124003</xdr:rowOff>
    </xdr:from>
    <xdr:to>
      <xdr:col>55</xdr:col>
      <xdr:colOff>0</xdr:colOff>
      <xdr:row>96</xdr:row>
      <xdr:rowOff>22707</xdr:rowOff>
    </xdr:to>
    <xdr:cxnSp macro="">
      <xdr:nvCxnSpPr>
        <xdr:cNvPr id="463" name="直線コネクタ 462"/>
        <xdr:cNvCxnSpPr/>
      </xdr:nvCxnSpPr>
      <xdr:spPr>
        <a:xfrm>
          <a:off x="9639300" y="16411753"/>
          <a:ext cx="838200" cy="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61392</xdr:rowOff>
    </xdr:from>
    <xdr:to>
      <xdr:col>50</xdr:col>
      <xdr:colOff>114300</xdr:colOff>
      <xdr:row>95</xdr:row>
      <xdr:rowOff>124003</xdr:rowOff>
    </xdr:to>
    <xdr:cxnSp macro="">
      <xdr:nvCxnSpPr>
        <xdr:cNvPr id="466" name="直線コネクタ 465"/>
        <xdr:cNvCxnSpPr/>
      </xdr:nvCxnSpPr>
      <xdr:spPr>
        <a:xfrm>
          <a:off x="8750300" y="16349142"/>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61392</xdr:rowOff>
    </xdr:from>
    <xdr:to>
      <xdr:col>45</xdr:col>
      <xdr:colOff>177800</xdr:colOff>
      <xdr:row>95</xdr:row>
      <xdr:rowOff>66700</xdr:rowOff>
    </xdr:to>
    <xdr:cxnSp macro="">
      <xdr:nvCxnSpPr>
        <xdr:cNvPr id="469" name="直線コネクタ 468"/>
        <xdr:cNvCxnSpPr/>
      </xdr:nvCxnSpPr>
      <xdr:spPr>
        <a:xfrm flipV="1">
          <a:off x="7861300" y="16349142"/>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121717</xdr:rowOff>
    </xdr:from>
    <xdr:to>
      <xdr:col>41</xdr:col>
      <xdr:colOff>50800</xdr:colOff>
      <xdr:row>95</xdr:row>
      <xdr:rowOff>66700</xdr:rowOff>
    </xdr:to>
    <xdr:cxnSp macro="">
      <xdr:nvCxnSpPr>
        <xdr:cNvPr id="472" name="直線コネクタ 471"/>
        <xdr:cNvCxnSpPr/>
      </xdr:nvCxnSpPr>
      <xdr:spPr>
        <a:xfrm>
          <a:off x="6972300" y="16238017"/>
          <a:ext cx="8890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143357</xdr:rowOff>
    </xdr:from>
    <xdr:to>
      <xdr:col>55</xdr:col>
      <xdr:colOff>50800</xdr:colOff>
      <xdr:row>96</xdr:row>
      <xdr:rowOff>73507</xdr:rowOff>
    </xdr:to>
    <xdr:sp macro="" textlink="">
      <xdr:nvSpPr>
        <xdr:cNvPr id="482" name="楕円 481"/>
        <xdr:cNvSpPr/>
      </xdr:nvSpPr>
      <xdr:spPr>
        <a:xfrm>
          <a:off x="10426700" y="164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121784</xdr:rowOff>
    </xdr:from>
    <xdr:ext cx="534377" cy="259045"/>
    <xdr:sp macro="" textlink="">
      <xdr:nvSpPr>
        <xdr:cNvPr id="483" name="土木費該当値テキスト"/>
        <xdr:cNvSpPr txBox="1"/>
      </xdr:nvSpPr>
      <xdr:spPr>
        <a:xfrm>
          <a:off x="10528300" y="164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73203</xdr:rowOff>
    </xdr:from>
    <xdr:to>
      <xdr:col>50</xdr:col>
      <xdr:colOff>165100</xdr:colOff>
      <xdr:row>96</xdr:row>
      <xdr:rowOff>3353</xdr:rowOff>
    </xdr:to>
    <xdr:sp macro="" textlink="">
      <xdr:nvSpPr>
        <xdr:cNvPr id="484" name="楕円 483"/>
        <xdr:cNvSpPr/>
      </xdr:nvSpPr>
      <xdr:spPr>
        <a:xfrm>
          <a:off x="9588500" y="163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165930</xdr:rowOff>
    </xdr:from>
    <xdr:ext cx="534377" cy="259045"/>
    <xdr:sp macro="" textlink="">
      <xdr:nvSpPr>
        <xdr:cNvPr id="485" name="テキスト ボックス 484"/>
        <xdr:cNvSpPr txBox="1"/>
      </xdr:nvSpPr>
      <xdr:spPr>
        <a:xfrm>
          <a:off x="9372111" y="164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10592</xdr:rowOff>
    </xdr:from>
    <xdr:to>
      <xdr:col>46</xdr:col>
      <xdr:colOff>38100</xdr:colOff>
      <xdr:row>95</xdr:row>
      <xdr:rowOff>112192</xdr:rowOff>
    </xdr:to>
    <xdr:sp macro="" textlink="">
      <xdr:nvSpPr>
        <xdr:cNvPr id="486" name="楕円 485"/>
        <xdr:cNvSpPr/>
      </xdr:nvSpPr>
      <xdr:spPr>
        <a:xfrm>
          <a:off x="8699500" y="162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128719</xdr:rowOff>
    </xdr:from>
    <xdr:ext cx="534377" cy="259045"/>
    <xdr:sp macro="" textlink="">
      <xdr:nvSpPr>
        <xdr:cNvPr id="487" name="テキスト ボックス 486"/>
        <xdr:cNvSpPr txBox="1"/>
      </xdr:nvSpPr>
      <xdr:spPr>
        <a:xfrm>
          <a:off x="8483111" y="160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15900</xdr:rowOff>
    </xdr:from>
    <xdr:to>
      <xdr:col>41</xdr:col>
      <xdr:colOff>101600</xdr:colOff>
      <xdr:row>95</xdr:row>
      <xdr:rowOff>117500</xdr:rowOff>
    </xdr:to>
    <xdr:sp macro="" textlink="">
      <xdr:nvSpPr>
        <xdr:cNvPr id="488" name="楕円 487"/>
        <xdr:cNvSpPr/>
      </xdr:nvSpPr>
      <xdr:spPr>
        <a:xfrm>
          <a:off x="7810500" y="163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108627</xdr:rowOff>
    </xdr:from>
    <xdr:ext cx="534377" cy="259045"/>
    <xdr:sp macro="" textlink="">
      <xdr:nvSpPr>
        <xdr:cNvPr id="489" name="テキスト ボックス 488"/>
        <xdr:cNvSpPr txBox="1"/>
      </xdr:nvSpPr>
      <xdr:spPr>
        <a:xfrm>
          <a:off x="7594111" y="163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70917</xdr:rowOff>
    </xdr:from>
    <xdr:to>
      <xdr:col>36</xdr:col>
      <xdr:colOff>165100</xdr:colOff>
      <xdr:row>95</xdr:row>
      <xdr:rowOff>1067</xdr:rowOff>
    </xdr:to>
    <xdr:sp macro="" textlink="">
      <xdr:nvSpPr>
        <xdr:cNvPr id="490" name="楕円 489"/>
        <xdr:cNvSpPr/>
      </xdr:nvSpPr>
      <xdr:spPr>
        <a:xfrm>
          <a:off x="6921500" y="161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17594</xdr:rowOff>
    </xdr:from>
    <xdr:ext cx="534377" cy="259045"/>
    <xdr:sp macro="" textlink="">
      <xdr:nvSpPr>
        <xdr:cNvPr id="491" name="テキスト ボックス 490"/>
        <xdr:cNvSpPr txBox="1"/>
      </xdr:nvSpPr>
      <xdr:spPr>
        <a:xfrm>
          <a:off x="6705111" y="159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110302</xdr:rowOff>
    </xdr:from>
    <xdr:to>
      <xdr:col>85</xdr:col>
      <xdr:colOff>127000</xdr:colOff>
      <xdr:row>36</xdr:row>
      <xdr:rowOff>147518</xdr:rowOff>
    </xdr:to>
    <xdr:cxnSp macro="">
      <xdr:nvCxnSpPr>
        <xdr:cNvPr id="519" name="直線コネクタ 518"/>
        <xdr:cNvCxnSpPr/>
      </xdr:nvCxnSpPr>
      <xdr:spPr>
        <a:xfrm flipV="1">
          <a:off x="15481300" y="6282502"/>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29195</xdr:rowOff>
    </xdr:from>
    <xdr:to>
      <xdr:col>81</xdr:col>
      <xdr:colOff>50800</xdr:colOff>
      <xdr:row>36</xdr:row>
      <xdr:rowOff>147518</xdr:rowOff>
    </xdr:to>
    <xdr:cxnSp macro="">
      <xdr:nvCxnSpPr>
        <xdr:cNvPr id="522" name="直線コネクタ 521"/>
        <xdr:cNvCxnSpPr/>
      </xdr:nvCxnSpPr>
      <xdr:spPr>
        <a:xfrm>
          <a:off x="14592300" y="6201395"/>
          <a:ext cx="8890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29195</xdr:rowOff>
    </xdr:from>
    <xdr:to>
      <xdr:col>76</xdr:col>
      <xdr:colOff>114300</xdr:colOff>
      <xdr:row>37</xdr:row>
      <xdr:rowOff>12004</xdr:rowOff>
    </xdr:to>
    <xdr:cxnSp macro="">
      <xdr:nvCxnSpPr>
        <xdr:cNvPr id="525" name="直線コネクタ 524"/>
        <xdr:cNvCxnSpPr/>
      </xdr:nvCxnSpPr>
      <xdr:spPr>
        <a:xfrm flipV="1">
          <a:off x="13703300" y="6201395"/>
          <a:ext cx="889000" cy="1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19411</xdr:rowOff>
    </xdr:from>
    <xdr:to>
      <xdr:col>71</xdr:col>
      <xdr:colOff>177800</xdr:colOff>
      <xdr:row>37</xdr:row>
      <xdr:rowOff>12004</xdr:rowOff>
    </xdr:to>
    <xdr:cxnSp macro="">
      <xdr:nvCxnSpPr>
        <xdr:cNvPr id="528" name="直線コネクタ 527"/>
        <xdr:cNvCxnSpPr/>
      </xdr:nvCxnSpPr>
      <xdr:spPr>
        <a:xfrm>
          <a:off x="12814300" y="6020161"/>
          <a:ext cx="889000" cy="33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59502</xdr:rowOff>
    </xdr:from>
    <xdr:to>
      <xdr:col>85</xdr:col>
      <xdr:colOff>177800</xdr:colOff>
      <xdr:row>36</xdr:row>
      <xdr:rowOff>161102</xdr:rowOff>
    </xdr:to>
    <xdr:sp macro="" textlink="">
      <xdr:nvSpPr>
        <xdr:cNvPr id="538" name="楕円 537"/>
        <xdr:cNvSpPr/>
      </xdr:nvSpPr>
      <xdr:spPr>
        <a:xfrm>
          <a:off x="16268700" y="62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37929</xdr:rowOff>
    </xdr:from>
    <xdr:ext cx="534377" cy="259045"/>
    <xdr:sp macro="" textlink="">
      <xdr:nvSpPr>
        <xdr:cNvPr id="539" name="消防費該当値テキスト"/>
        <xdr:cNvSpPr txBox="1"/>
      </xdr:nvSpPr>
      <xdr:spPr>
        <a:xfrm>
          <a:off x="16370300" y="62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96718</xdr:rowOff>
    </xdr:from>
    <xdr:to>
      <xdr:col>81</xdr:col>
      <xdr:colOff>101600</xdr:colOff>
      <xdr:row>37</xdr:row>
      <xdr:rowOff>26868</xdr:rowOff>
    </xdr:to>
    <xdr:sp macro="" textlink="">
      <xdr:nvSpPr>
        <xdr:cNvPr id="540" name="楕円 539"/>
        <xdr:cNvSpPr/>
      </xdr:nvSpPr>
      <xdr:spPr>
        <a:xfrm>
          <a:off x="15430500" y="6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17995</xdr:rowOff>
    </xdr:from>
    <xdr:ext cx="534377" cy="259045"/>
    <xdr:sp macro="" textlink="">
      <xdr:nvSpPr>
        <xdr:cNvPr id="541" name="テキスト ボックス 540"/>
        <xdr:cNvSpPr txBox="1"/>
      </xdr:nvSpPr>
      <xdr:spPr>
        <a:xfrm>
          <a:off x="15214111" y="63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149845</xdr:rowOff>
    </xdr:from>
    <xdr:to>
      <xdr:col>76</xdr:col>
      <xdr:colOff>165100</xdr:colOff>
      <xdr:row>36</xdr:row>
      <xdr:rowOff>79995</xdr:rowOff>
    </xdr:to>
    <xdr:sp macro="" textlink="">
      <xdr:nvSpPr>
        <xdr:cNvPr id="542" name="楕円 541"/>
        <xdr:cNvSpPr/>
      </xdr:nvSpPr>
      <xdr:spPr>
        <a:xfrm>
          <a:off x="14541500" y="61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96522</xdr:rowOff>
    </xdr:from>
    <xdr:ext cx="534377" cy="259045"/>
    <xdr:sp macro="" textlink="">
      <xdr:nvSpPr>
        <xdr:cNvPr id="543" name="テキスト ボックス 542"/>
        <xdr:cNvSpPr txBox="1"/>
      </xdr:nvSpPr>
      <xdr:spPr>
        <a:xfrm>
          <a:off x="14325111" y="59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132654</xdr:rowOff>
    </xdr:from>
    <xdr:to>
      <xdr:col>72</xdr:col>
      <xdr:colOff>38100</xdr:colOff>
      <xdr:row>37</xdr:row>
      <xdr:rowOff>62804</xdr:rowOff>
    </xdr:to>
    <xdr:sp macro="" textlink="">
      <xdr:nvSpPr>
        <xdr:cNvPr id="544" name="楕円 543"/>
        <xdr:cNvSpPr/>
      </xdr:nvSpPr>
      <xdr:spPr>
        <a:xfrm>
          <a:off x="13652500" y="63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53931</xdr:rowOff>
    </xdr:from>
    <xdr:ext cx="534377" cy="259045"/>
    <xdr:sp macro="" textlink="">
      <xdr:nvSpPr>
        <xdr:cNvPr id="545" name="テキスト ボックス 544"/>
        <xdr:cNvSpPr txBox="1"/>
      </xdr:nvSpPr>
      <xdr:spPr>
        <a:xfrm>
          <a:off x="13436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140061</xdr:rowOff>
    </xdr:from>
    <xdr:to>
      <xdr:col>67</xdr:col>
      <xdr:colOff>101600</xdr:colOff>
      <xdr:row>35</xdr:row>
      <xdr:rowOff>70211</xdr:rowOff>
    </xdr:to>
    <xdr:sp macro="" textlink="">
      <xdr:nvSpPr>
        <xdr:cNvPr id="546" name="楕円 545"/>
        <xdr:cNvSpPr/>
      </xdr:nvSpPr>
      <xdr:spPr>
        <a:xfrm>
          <a:off x="12763500" y="59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86738</xdr:rowOff>
    </xdr:from>
    <xdr:ext cx="534377" cy="259045"/>
    <xdr:sp macro="" textlink="">
      <xdr:nvSpPr>
        <xdr:cNvPr id="547" name="テキスト ボックス 546"/>
        <xdr:cNvSpPr txBox="1"/>
      </xdr:nvSpPr>
      <xdr:spPr>
        <a:xfrm>
          <a:off x="12547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34601</xdr:rowOff>
    </xdr:from>
    <xdr:to>
      <xdr:col>85</xdr:col>
      <xdr:colOff>127000</xdr:colOff>
      <xdr:row>56</xdr:row>
      <xdr:rowOff>45383</xdr:rowOff>
    </xdr:to>
    <xdr:cxnSp macro="">
      <xdr:nvCxnSpPr>
        <xdr:cNvPr id="577" name="直線コネクタ 576"/>
        <xdr:cNvCxnSpPr/>
      </xdr:nvCxnSpPr>
      <xdr:spPr>
        <a:xfrm flipV="1">
          <a:off x="15481300" y="9635801"/>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45383</xdr:rowOff>
    </xdr:from>
    <xdr:to>
      <xdr:col>81</xdr:col>
      <xdr:colOff>50800</xdr:colOff>
      <xdr:row>56</xdr:row>
      <xdr:rowOff>49460</xdr:rowOff>
    </xdr:to>
    <xdr:cxnSp macro="">
      <xdr:nvCxnSpPr>
        <xdr:cNvPr id="580" name="直線コネクタ 579"/>
        <xdr:cNvCxnSpPr/>
      </xdr:nvCxnSpPr>
      <xdr:spPr>
        <a:xfrm flipV="1">
          <a:off x="14592300" y="964658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101143</xdr:rowOff>
    </xdr:from>
    <xdr:to>
      <xdr:col>76</xdr:col>
      <xdr:colOff>114300</xdr:colOff>
      <xdr:row>56</xdr:row>
      <xdr:rowOff>49460</xdr:rowOff>
    </xdr:to>
    <xdr:cxnSp macro="">
      <xdr:nvCxnSpPr>
        <xdr:cNvPr id="583" name="直線コネクタ 582"/>
        <xdr:cNvCxnSpPr/>
      </xdr:nvCxnSpPr>
      <xdr:spPr>
        <a:xfrm>
          <a:off x="13703300" y="9530893"/>
          <a:ext cx="889000" cy="1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101143</xdr:rowOff>
    </xdr:from>
    <xdr:to>
      <xdr:col>71</xdr:col>
      <xdr:colOff>177800</xdr:colOff>
      <xdr:row>56</xdr:row>
      <xdr:rowOff>105714</xdr:rowOff>
    </xdr:to>
    <xdr:cxnSp macro="">
      <xdr:nvCxnSpPr>
        <xdr:cNvPr id="586" name="直線コネクタ 585"/>
        <xdr:cNvCxnSpPr/>
      </xdr:nvCxnSpPr>
      <xdr:spPr>
        <a:xfrm flipV="1">
          <a:off x="12814300" y="9530893"/>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155251</xdr:rowOff>
    </xdr:from>
    <xdr:to>
      <xdr:col>85</xdr:col>
      <xdr:colOff>177800</xdr:colOff>
      <xdr:row>56</xdr:row>
      <xdr:rowOff>85401</xdr:rowOff>
    </xdr:to>
    <xdr:sp macro="" textlink="">
      <xdr:nvSpPr>
        <xdr:cNvPr id="596" name="楕円 595"/>
        <xdr:cNvSpPr/>
      </xdr:nvSpPr>
      <xdr:spPr>
        <a:xfrm>
          <a:off x="16268700" y="95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133678</xdr:rowOff>
    </xdr:from>
    <xdr:ext cx="534377" cy="259045"/>
    <xdr:sp macro="" textlink="">
      <xdr:nvSpPr>
        <xdr:cNvPr id="597" name="教育費該当値テキスト"/>
        <xdr:cNvSpPr txBox="1"/>
      </xdr:nvSpPr>
      <xdr:spPr>
        <a:xfrm>
          <a:off x="16370300" y="95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166033</xdr:rowOff>
    </xdr:from>
    <xdr:to>
      <xdr:col>81</xdr:col>
      <xdr:colOff>101600</xdr:colOff>
      <xdr:row>56</xdr:row>
      <xdr:rowOff>96183</xdr:rowOff>
    </xdr:to>
    <xdr:sp macro="" textlink="">
      <xdr:nvSpPr>
        <xdr:cNvPr id="598" name="楕円 597"/>
        <xdr:cNvSpPr/>
      </xdr:nvSpPr>
      <xdr:spPr>
        <a:xfrm>
          <a:off x="15430500" y="95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87310</xdr:rowOff>
    </xdr:from>
    <xdr:ext cx="534377" cy="259045"/>
    <xdr:sp macro="" textlink="">
      <xdr:nvSpPr>
        <xdr:cNvPr id="599" name="テキスト ボックス 598"/>
        <xdr:cNvSpPr txBox="1"/>
      </xdr:nvSpPr>
      <xdr:spPr>
        <a:xfrm>
          <a:off x="15214111" y="96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170110</xdr:rowOff>
    </xdr:from>
    <xdr:to>
      <xdr:col>76</xdr:col>
      <xdr:colOff>165100</xdr:colOff>
      <xdr:row>56</xdr:row>
      <xdr:rowOff>100260</xdr:rowOff>
    </xdr:to>
    <xdr:sp macro="" textlink="">
      <xdr:nvSpPr>
        <xdr:cNvPr id="600" name="楕円 599"/>
        <xdr:cNvSpPr/>
      </xdr:nvSpPr>
      <xdr:spPr>
        <a:xfrm>
          <a:off x="145415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91387</xdr:rowOff>
    </xdr:from>
    <xdr:ext cx="534377" cy="259045"/>
    <xdr:sp macro="" textlink="">
      <xdr:nvSpPr>
        <xdr:cNvPr id="601" name="テキスト ボックス 600"/>
        <xdr:cNvSpPr txBox="1"/>
      </xdr:nvSpPr>
      <xdr:spPr>
        <a:xfrm>
          <a:off x="14325111" y="96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50343</xdr:rowOff>
    </xdr:from>
    <xdr:to>
      <xdr:col>72</xdr:col>
      <xdr:colOff>38100</xdr:colOff>
      <xdr:row>55</xdr:row>
      <xdr:rowOff>151943</xdr:rowOff>
    </xdr:to>
    <xdr:sp macro="" textlink="">
      <xdr:nvSpPr>
        <xdr:cNvPr id="602" name="楕円 601"/>
        <xdr:cNvSpPr/>
      </xdr:nvSpPr>
      <xdr:spPr>
        <a:xfrm>
          <a:off x="13652500" y="94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168470</xdr:rowOff>
    </xdr:from>
    <xdr:ext cx="534377" cy="259045"/>
    <xdr:sp macro="" textlink="">
      <xdr:nvSpPr>
        <xdr:cNvPr id="603" name="テキスト ボックス 602"/>
        <xdr:cNvSpPr txBox="1"/>
      </xdr:nvSpPr>
      <xdr:spPr>
        <a:xfrm>
          <a:off x="13436111" y="92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54914</xdr:rowOff>
    </xdr:from>
    <xdr:to>
      <xdr:col>67</xdr:col>
      <xdr:colOff>101600</xdr:colOff>
      <xdr:row>56</xdr:row>
      <xdr:rowOff>156514</xdr:rowOff>
    </xdr:to>
    <xdr:sp macro="" textlink="">
      <xdr:nvSpPr>
        <xdr:cNvPr id="604" name="楕円 603"/>
        <xdr:cNvSpPr/>
      </xdr:nvSpPr>
      <xdr:spPr>
        <a:xfrm>
          <a:off x="12763500" y="9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147641</xdr:rowOff>
    </xdr:from>
    <xdr:ext cx="534377" cy="259045"/>
    <xdr:sp macro="" textlink="">
      <xdr:nvSpPr>
        <xdr:cNvPr id="605" name="テキスト ボックス 604"/>
        <xdr:cNvSpPr txBox="1"/>
      </xdr:nvSpPr>
      <xdr:spPr>
        <a:xfrm>
          <a:off x="12547111" y="9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136463</xdr:rowOff>
    </xdr:from>
    <xdr:to>
      <xdr:col>85</xdr:col>
      <xdr:colOff>127000</xdr:colOff>
      <xdr:row>78</xdr:row>
      <xdr:rowOff>139700</xdr:rowOff>
    </xdr:to>
    <xdr:cxnSp macro="">
      <xdr:nvCxnSpPr>
        <xdr:cNvPr id="632" name="直線コネクタ 631"/>
        <xdr:cNvCxnSpPr/>
      </xdr:nvCxnSpPr>
      <xdr:spPr>
        <a:xfrm>
          <a:off x="15481300" y="13509563"/>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136463</xdr:rowOff>
    </xdr:from>
    <xdr:to>
      <xdr:col>81</xdr:col>
      <xdr:colOff>50800</xdr:colOff>
      <xdr:row>78</xdr:row>
      <xdr:rowOff>139700</xdr:rowOff>
    </xdr:to>
    <xdr:cxnSp macro="">
      <xdr:nvCxnSpPr>
        <xdr:cNvPr id="635" name="直線コネクタ 634"/>
        <xdr:cNvCxnSpPr/>
      </xdr:nvCxnSpPr>
      <xdr:spPr>
        <a:xfrm flipV="1">
          <a:off x="14592300" y="13509563"/>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85663</xdr:rowOff>
    </xdr:from>
    <xdr:to>
      <xdr:col>81</xdr:col>
      <xdr:colOff>101600</xdr:colOff>
      <xdr:row>79</xdr:row>
      <xdr:rowOff>15813</xdr:rowOff>
    </xdr:to>
    <xdr:sp macro="" textlink="">
      <xdr:nvSpPr>
        <xdr:cNvPr id="653" name="楕円 652"/>
        <xdr:cNvSpPr/>
      </xdr:nvSpPr>
      <xdr:spPr>
        <a:xfrm>
          <a:off x="15430500" y="13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6940</xdr:rowOff>
    </xdr:from>
    <xdr:ext cx="378565" cy="259045"/>
    <xdr:sp macro="" textlink="">
      <xdr:nvSpPr>
        <xdr:cNvPr id="654" name="テキスト ボックス 653"/>
        <xdr:cNvSpPr txBox="1"/>
      </xdr:nvSpPr>
      <xdr:spPr>
        <a:xfrm>
          <a:off x="15292017" y="1355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64339</xdr:rowOff>
    </xdr:from>
    <xdr:to>
      <xdr:col>85</xdr:col>
      <xdr:colOff>127000</xdr:colOff>
      <xdr:row>96</xdr:row>
      <xdr:rowOff>85356</xdr:rowOff>
    </xdr:to>
    <xdr:cxnSp macro="">
      <xdr:nvCxnSpPr>
        <xdr:cNvPr id="689" name="直線コネクタ 688"/>
        <xdr:cNvCxnSpPr/>
      </xdr:nvCxnSpPr>
      <xdr:spPr>
        <a:xfrm flipV="1">
          <a:off x="15481300" y="16523539"/>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85356</xdr:rowOff>
    </xdr:from>
    <xdr:to>
      <xdr:col>81</xdr:col>
      <xdr:colOff>50800</xdr:colOff>
      <xdr:row>96</xdr:row>
      <xdr:rowOff>121323</xdr:rowOff>
    </xdr:to>
    <xdr:cxnSp macro="">
      <xdr:nvCxnSpPr>
        <xdr:cNvPr id="692" name="直線コネクタ 691"/>
        <xdr:cNvCxnSpPr/>
      </xdr:nvCxnSpPr>
      <xdr:spPr>
        <a:xfrm flipV="1">
          <a:off x="14592300" y="16544556"/>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118008</xdr:rowOff>
    </xdr:from>
    <xdr:to>
      <xdr:col>76</xdr:col>
      <xdr:colOff>114300</xdr:colOff>
      <xdr:row>96</xdr:row>
      <xdr:rowOff>121323</xdr:rowOff>
    </xdr:to>
    <xdr:cxnSp macro="">
      <xdr:nvCxnSpPr>
        <xdr:cNvPr id="695" name="直線コネクタ 694"/>
        <xdr:cNvCxnSpPr/>
      </xdr:nvCxnSpPr>
      <xdr:spPr>
        <a:xfrm>
          <a:off x="13703300" y="1657720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114224</xdr:rowOff>
    </xdr:from>
    <xdr:to>
      <xdr:col>71</xdr:col>
      <xdr:colOff>177800</xdr:colOff>
      <xdr:row>96</xdr:row>
      <xdr:rowOff>118008</xdr:rowOff>
    </xdr:to>
    <xdr:cxnSp macro="">
      <xdr:nvCxnSpPr>
        <xdr:cNvPr id="698" name="直線コネクタ 697"/>
        <xdr:cNvCxnSpPr/>
      </xdr:nvCxnSpPr>
      <xdr:spPr>
        <a:xfrm>
          <a:off x="12814300" y="1657342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13539</xdr:rowOff>
    </xdr:from>
    <xdr:to>
      <xdr:col>85</xdr:col>
      <xdr:colOff>177800</xdr:colOff>
      <xdr:row>96</xdr:row>
      <xdr:rowOff>115139</xdr:rowOff>
    </xdr:to>
    <xdr:sp macro="" textlink="">
      <xdr:nvSpPr>
        <xdr:cNvPr id="708" name="楕円 707"/>
        <xdr:cNvSpPr/>
      </xdr:nvSpPr>
      <xdr:spPr>
        <a:xfrm>
          <a:off x="16268700" y="164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163416</xdr:rowOff>
    </xdr:from>
    <xdr:ext cx="534377" cy="259045"/>
    <xdr:sp macro="" textlink="">
      <xdr:nvSpPr>
        <xdr:cNvPr id="709" name="公債費該当値テキスト"/>
        <xdr:cNvSpPr txBox="1"/>
      </xdr:nvSpPr>
      <xdr:spPr>
        <a:xfrm>
          <a:off x="16370300" y="164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34556</xdr:rowOff>
    </xdr:from>
    <xdr:to>
      <xdr:col>81</xdr:col>
      <xdr:colOff>101600</xdr:colOff>
      <xdr:row>96</xdr:row>
      <xdr:rowOff>136156</xdr:rowOff>
    </xdr:to>
    <xdr:sp macro="" textlink="">
      <xdr:nvSpPr>
        <xdr:cNvPr id="710" name="楕円 709"/>
        <xdr:cNvSpPr/>
      </xdr:nvSpPr>
      <xdr:spPr>
        <a:xfrm>
          <a:off x="15430500" y="164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127283</xdr:rowOff>
    </xdr:from>
    <xdr:ext cx="534377" cy="259045"/>
    <xdr:sp macro="" textlink="">
      <xdr:nvSpPr>
        <xdr:cNvPr id="711" name="テキスト ボックス 710"/>
        <xdr:cNvSpPr txBox="1"/>
      </xdr:nvSpPr>
      <xdr:spPr>
        <a:xfrm>
          <a:off x="15214111" y="165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70523</xdr:rowOff>
    </xdr:from>
    <xdr:to>
      <xdr:col>76</xdr:col>
      <xdr:colOff>165100</xdr:colOff>
      <xdr:row>97</xdr:row>
      <xdr:rowOff>673</xdr:rowOff>
    </xdr:to>
    <xdr:sp macro="" textlink="">
      <xdr:nvSpPr>
        <xdr:cNvPr id="712" name="楕円 711"/>
        <xdr:cNvSpPr/>
      </xdr:nvSpPr>
      <xdr:spPr>
        <a:xfrm>
          <a:off x="14541500" y="16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163250</xdr:rowOff>
    </xdr:from>
    <xdr:ext cx="534377" cy="259045"/>
    <xdr:sp macro="" textlink="">
      <xdr:nvSpPr>
        <xdr:cNvPr id="713" name="テキスト ボックス 712"/>
        <xdr:cNvSpPr txBox="1"/>
      </xdr:nvSpPr>
      <xdr:spPr>
        <a:xfrm>
          <a:off x="14325111" y="166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67208</xdr:rowOff>
    </xdr:from>
    <xdr:to>
      <xdr:col>72</xdr:col>
      <xdr:colOff>38100</xdr:colOff>
      <xdr:row>96</xdr:row>
      <xdr:rowOff>168808</xdr:rowOff>
    </xdr:to>
    <xdr:sp macro="" textlink="">
      <xdr:nvSpPr>
        <xdr:cNvPr id="714" name="楕円 713"/>
        <xdr:cNvSpPr/>
      </xdr:nvSpPr>
      <xdr:spPr>
        <a:xfrm>
          <a:off x="13652500" y="16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159935</xdr:rowOff>
    </xdr:from>
    <xdr:ext cx="534377" cy="259045"/>
    <xdr:sp macro="" textlink="">
      <xdr:nvSpPr>
        <xdr:cNvPr id="715" name="テキスト ボックス 714"/>
        <xdr:cNvSpPr txBox="1"/>
      </xdr:nvSpPr>
      <xdr:spPr>
        <a:xfrm>
          <a:off x="13436111" y="166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63424</xdr:rowOff>
    </xdr:from>
    <xdr:to>
      <xdr:col>67</xdr:col>
      <xdr:colOff>101600</xdr:colOff>
      <xdr:row>96</xdr:row>
      <xdr:rowOff>165024</xdr:rowOff>
    </xdr:to>
    <xdr:sp macro="" textlink="">
      <xdr:nvSpPr>
        <xdr:cNvPr id="716" name="楕円 715"/>
        <xdr:cNvSpPr/>
      </xdr:nvSpPr>
      <xdr:spPr>
        <a:xfrm>
          <a:off x="12763500" y="16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156151</xdr:rowOff>
    </xdr:from>
    <xdr:ext cx="534377" cy="259045"/>
    <xdr:sp macro="" textlink="">
      <xdr:nvSpPr>
        <xdr:cNvPr id="717" name="テキスト ボックス 716"/>
        <xdr:cNvSpPr txBox="1"/>
      </xdr:nvSpPr>
      <xdr:spPr>
        <a:xfrm>
          <a:off x="12547111" y="166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目的別では、議会費、労働費、商工費が全国・県・類似団体平均を上回っている。議会費については類似団体において議員数に大きな差がなく、人口規模によるスケールメリットが考えられる。類似団体を見ると、人口上位５市の一人当たりのコスト平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2,685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円で、人口下位５市の一人当たりのコスト平均は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4,083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円であり、約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倍である。当市は類似団体</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団体中人口数は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位である。労働費についてはカーローンや教育ローンなどの勤労者生活資金融資預託金が１億２千万円あるためであり、勤労者生活資金融資預託金を除いた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年度の一人当たりコストは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1,067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円となる。勤労者生活資金融資預託金は歳入でも同額の１億２千万円であり、一般財源には影響を与えていない。商工費についても同様に市制度資金預託金が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億円あるためであり、市制度資金預託金を除いた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年度の一人当たりコストは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12,316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円となり、全国・県・類似団体平均を下回っている。市制度資金預託金は歳入でも同額の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億円であり一般財源には影響を与えていない。総務費については、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多くの方から寄附をいただいたふるさと応援寄附金の増に伴う積立金の増により増加となっている。消防費の年度ごとの増減については、施設整備や車両の整備などがある年度は一人当たりコストも高くなっている。教育費については、今後学校給食センター建設や老朽化した公共施設の長寿命化などを予定しているため、事業費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実質収支比率は、一般的に標準財政規模の３～５％程度が望ましいと考えられており、現在のところその範囲内で推移している。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を保っているが、今後は公債費の増や施設の維持修繕経費の増、また歳入の不足に備えることにより基金の減少が想定されることから、経常経費を削減せざるを得ない状況である。今後は、今まで以上に行財政改革を推進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すべての会計において黒字となっているが、今後も健全財政を堅持していく。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21932980</v>
      </c>
      <c r="BO4" s="461"/>
      <c r="BP4" s="461"/>
      <c r="BQ4" s="461"/>
      <c r="BR4" s="461"/>
      <c r="BS4" s="461"/>
      <c r="BT4" s="461"/>
      <c r="BU4" s="462"/>
      <c r="BV4" s="460">
        <v>21631006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5.6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21105475</v>
      </c>
      <c r="BO5" s="466"/>
      <c r="BP5" s="466"/>
      <c r="BQ5" s="466"/>
      <c r="BR5" s="466"/>
      <c r="BS5" s="466"/>
      <c r="BT5" s="466"/>
      <c r="BU5" s="467"/>
      <c r="BV5" s="465">
        <v>20949163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92.8</v>
      </c>
      <c r="CU5" s="436"/>
      <c r="CV5" s="436"/>
      <c r="CW5" s="436"/>
      <c r="CX5" s="436"/>
      <c r="CY5" s="436"/>
      <c r="CZ5" s="436"/>
      <c r="DA5" s="437"/>
      <c r="DB5" s="435">
        <v>93.4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827505</v>
      </c>
      <c r="BO6" s="466"/>
      <c r="BP6" s="466"/>
      <c r="BQ6" s="466"/>
      <c r="BR6" s="466"/>
      <c r="BS6" s="466"/>
      <c r="BT6" s="466"/>
      <c r="BU6" s="467"/>
      <c r="BV6" s="465">
        <v>681843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98.7</v>
      </c>
      <c r="CU6" s="616"/>
      <c r="CV6" s="616"/>
      <c r="CW6" s="616"/>
      <c r="CX6" s="616"/>
      <c r="CY6" s="616"/>
      <c r="CZ6" s="616"/>
      <c r="DA6" s="617"/>
      <c r="DB6" s="615">
        <v>99.1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207665</v>
      </c>
      <c r="BO7" s="466"/>
      <c r="BP7" s="466"/>
      <c r="BQ7" s="466"/>
      <c r="BR7" s="466"/>
      <c r="BS7" s="466"/>
      <c r="BT7" s="466"/>
      <c r="BU7" s="467"/>
      <c r="BV7" s="465">
        <v>7647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12002427</v>
      </c>
      <c r="CU7" s="466"/>
      <c r="CV7" s="466"/>
      <c r="CW7" s="466"/>
      <c r="CX7" s="466"/>
      <c r="CY7" s="466"/>
      <c r="CZ7" s="466"/>
      <c r="DA7" s="467"/>
      <c r="DB7" s="465">
        <v>11937632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619840</v>
      </c>
      <c r="BO8" s="466"/>
      <c r="BP8" s="466"/>
      <c r="BQ8" s="466"/>
      <c r="BR8" s="466"/>
      <c r="BS8" s="466"/>
      <c r="BT8" s="466"/>
      <c r="BU8" s="467"/>
      <c r="BV8" s="465">
        <v>674196</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0.56999999999999995</v>
      </c>
      <c r="CU8" s="579"/>
      <c r="CV8" s="579"/>
      <c r="CW8" s="579"/>
      <c r="CX8" s="579"/>
      <c r="CY8" s="579"/>
      <c r="CZ8" s="579"/>
      <c r="DA8" s="580"/>
      <c r="DB8" s="578">
        <v>0.56000000000000005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50725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-54356</v>
      </c>
      <c r="BO9" s="466"/>
      <c r="BP9" s="466"/>
      <c r="BQ9" s="466"/>
      <c r="BR9" s="466"/>
      <c r="BS9" s="466"/>
      <c r="BT9" s="466"/>
      <c r="BU9" s="467"/>
      <c r="BV9" s="465">
        <v>115996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13.1</v>
      </c>
      <c r="CU9" s="436"/>
      <c r="CV9" s="436"/>
      <c r="CW9" s="436"/>
      <c r="CX9" s="436"/>
      <c r="CY9" s="436"/>
      <c r="CZ9" s="436"/>
      <c r="DA9" s="437"/>
      <c r="DB9" s="435">
        <v>13.2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52168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588960</v>
      </c>
      <c r="BO10" s="466"/>
      <c r="BP10" s="466"/>
      <c r="BQ10" s="466"/>
      <c r="BR10" s="466"/>
      <c r="BS10" s="466"/>
      <c r="BT10" s="466"/>
      <c r="BU10" s="467"/>
      <c r="BV10" s="465">
        <v>179967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50849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612172</v>
      </c>
      <c r="BO12" s="466"/>
      <c r="BP12" s="466"/>
      <c r="BQ12" s="466"/>
      <c r="BR12" s="466"/>
      <c r="BS12" s="466"/>
      <c r="BT12" s="466"/>
      <c r="BU12" s="467"/>
      <c r="BV12" s="465">
        <v>254157</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50232</v>
      </c>
      <c r="S13" s="569"/>
      <c r="T13" s="569"/>
      <c r="U13" s="569"/>
      <c r="V13" s="570"/>
      <c r="W13" s="556" t="s">
        <v>139</v>
      </c>
      <c r="X13" s="478"/>
      <c r="Y13" s="478"/>
      <c r="Z13" s="478"/>
      <c r="AA13" s="478"/>
      <c r="AB13" s="479"/>
      <c r="AC13" s="441">
        <v>2991</v>
      </c>
      <c r="AD13" s="442"/>
      <c r="AE13" s="442"/>
      <c r="AF13" s="442"/>
      <c r="AG13" s="443"/>
      <c r="AH13" s="441">
        <v>3072</v>
      </c>
      <c r="AI13" s="442"/>
      <c r="AJ13" s="442"/>
      <c r="AK13" s="442"/>
      <c r="AL13" s="444"/>
      <c r="AM13" s="534" t="s">
        <v>140</v>
      </c>
      <c r="AN13" s="439"/>
      <c r="AO13" s="439"/>
      <c r="AP13" s="439"/>
      <c r="AQ13" s="439"/>
      <c r="AR13" s="439"/>
      <c r="AS13" s="439"/>
      <c r="AT13" s="440"/>
      <c r="AU13" s="522" t="s">
        <v>114</v>
      </c>
      <c r="AV13" s="523"/>
      <c r="AW13" s="523"/>
      <c r="AX13" s="523"/>
      <c r="AY13" s="445" t="s">
        <v>141</v>
      </c>
      <c r="AZ13" s="446"/>
      <c r="BA13" s="446"/>
      <c r="BB13" s="446"/>
      <c r="BC13" s="446"/>
      <c r="BD13" s="446"/>
      <c r="BE13" s="446"/>
      <c r="BF13" s="446"/>
      <c r="BG13" s="446"/>
      <c r="BH13" s="446"/>
      <c r="BI13" s="446"/>
      <c r="BJ13" s="446"/>
      <c r="BK13" s="446"/>
      <c r="BL13" s="446"/>
      <c r="BM13" s="447"/>
      <c r="BN13" s="465">
        <v>-77568</v>
      </c>
      <c r="BO13" s="466"/>
      <c r="BP13" s="466"/>
      <c r="BQ13" s="466"/>
      <c r="BR13" s="466"/>
      <c r="BS13" s="466"/>
      <c r="BT13" s="466"/>
      <c r="BU13" s="467"/>
      <c r="BV13" s="465">
        <v>41806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v>
      </c>
      <c r="CU13" s="436"/>
      <c r="CV13" s="436"/>
      <c r="CW13" s="436"/>
      <c r="CX13" s="436"/>
      <c r="CY13" s="436"/>
      <c r="CZ13" s="436"/>
      <c r="DA13" s="437"/>
      <c r="DB13" s="435">
        <v>8.6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51132</v>
      </c>
      <c r="S14" s="569"/>
      <c r="T14" s="569"/>
      <c r="U14" s="569"/>
      <c r="V14" s="570"/>
      <c r="W14" s="571"/>
      <c r="X14" s="481"/>
      <c r="Y14" s="481"/>
      <c r="Z14" s="481"/>
      <c r="AA14" s="481"/>
      <c r="AB14" s="482"/>
      <c r="AC14" s="561">
        <v>11.9</v>
      </c>
      <c r="AD14" s="562"/>
      <c r="AE14" s="562"/>
      <c r="AF14" s="562"/>
      <c r="AG14" s="563"/>
      <c r="AH14" s="561">
        <v>12.1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28.6</v>
      </c>
      <c r="CU14" s="573"/>
      <c r="CV14" s="573"/>
      <c r="CW14" s="573"/>
      <c r="CX14" s="573"/>
      <c r="CY14" s="573"/>
      <c r="CZ14" s="573"/>
      <c r="DA14" s="574"/>
      <c r="DB14" s="572">
        <v>33.1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50598</v>
      </c>
      <c r="S15" s="569"/>
      <c r="T15" s="569"/>
      <c r="U15" s="569"/>
      <c r="V15" s="570"/>
      <c r="W15" s="556" t="s">
        <v>145</v>
      </c>
      <c r="X15" s="478"/>
      <c r="Y15" s="478"/>
      <c r="Z15" s="478"/>
      <c r="AA15" s="478"/>
      <c r="AB15" s="479"/>
      <c r="AC15" s="441">
        <v>7351</v>
      </c>
      <c r="AD15" s="442"/>
      <c r="AE15" s="442"/>
      <c r="AF15" s="442"/>
      <c r="AG15" s="443"/>
      <c r="AH15" s="441">
        <v>7727</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5650692</v>
      </c>
      <c r="BO15" s="461"/>
      <c r="BP15" s="461"/>
      <c r="BQ15" s="461"/>
      <c r="BR15" s="461"/>
      <c r="BS15" s="461"/>
      <c r="BT15" s="461"/>
      <c r="BU15" s="462"/>
      <c r="BV15" s="460">
        <v>5623129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29.3</v>
      </c>
      <c r="AD16" s="562"/>
      <c r="AE16" s="562"/>
      <c r="AF16" s="562"/>
      <c r="AG16" s="563"/>
      <c r="AH16" s="561">
        <v>30.3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9763526</v>
      </c>
      <c r="BO16" s="466"/>
      <c r="BP16" s="466"/>
      <c r="BQ16" s="466"/>
      <c r="BR16" s="466"/>
      <c r="BS16" s="466"/>
      <c r="BT16" s="466"/>
      <c r="BU16" s="467"/>
      <c r="BV16" s="465">
        <v>9743393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14753</v>
      </c>
      <c r="AD17" s="442"/>
      <c r="AE17" s="442"/>
      <c r="AF17" s="442"/>
      <c r="AG17" s="443"/>
      <c r="AH17" s="441">
        <v>14679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7167280</v>
      </c>
      <c r="BO17" s="466"/>
      <c r="BP17" s="466"/>
      <c r="BQ17" s="466"/>
      <c r="BR17" s="466"/>
      <c r="BS17" s="466"/>
      <c r="BT17" s="466"/>
      <c r="BU17" s="467"/>
      <c r="BV17" s="465">
        <v>7139139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149.66999999999999</v>
      </c>
      <c r="M18" s="530"/>
      <c r="N18" s="530"/>
      <c r="O18" s="530"/>
      <c r="P18" s="530"/>
      <c r="Q18" s="530"/>
      <c r="R18" s="531"/>
      <c r="S18" s="531"/>
      <c r="T18" s="531"/>
      <c r="U18" s="531"/>
      <c r="V18" s="532"/>
      <c r="W18" s="546"/>
      <c r="X18" s="547"/>
      <c r="Y18" s="547"/>
      <c r="Z18" s="547"/>
      <c r="AA18" s="547"/>
      <c r="AB18" s="557"/>
      <c r="AC18" s="429">
        <v>58.8</v>
      </c>
      <c r="AD18" s="430"/>
      <c r="AE18" s="430"/>
      <c r="AF18" s="430"/>
      <c r="AG18" s="533"/>
      <c r="AH18" s="429">
        <v>57.6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11313258</v>
      </c>
      <c r="BO18" s="466"/>
      <c r="BP18" s="466"/>
      <c r="BQ18" s="466"/>
      <c r="BR18" s="466"/>
      <c r="BS18" s="466"/>
      <c r="BT18" s="466"/>
      <c r="BU18" s="467"/>
      <c r="BV18" s="465">
        <v>11278689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339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14441787</v>
      </c>
      <c r="BO19" s="466"/>
      <c r="BP19" s="466"/>
      <c r="BQ19" s="466"/>
      <c r="BR19" s="466"/>
      <c r="BS19" s="466"/>
      <c r="BT19" s="466"/>
      <c r="BU19" s="467"/>
      <c r="BV19" s="465">
        <v>13755447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18447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16442367</v>
      </c>
      <c r="BO23" s="466"/>
      <c r="BP23" s="466"/>
      <c r="BQ23" s="466"/>
      <c r="BR23" s="466"/>
      <c r="BS23" s="466"/>
      <c r="BT23" s="466"/>
      <c r="BU23" s="467"/>
      <c r="BV23" s="465">
        <v>16841915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7677</v>
      </c>
      <c r="R24" s="442"/>
      <c r="S24" s="442"/>
      <c r="T24" s="442"/>
      <c r="U24" s="442"/>
      <c r="V24" s="443"/>
      <c r="W24" s="507"/>
      <c r="X24" s="498"/>
      <c r="Y24" s="499"/>
      <c r="Z24" s="438" t="s">
        <v>169</v>
      </c>
      <c r="AA24" s="439"/>
      <c r="AB24" s="439"/>
      <c r="AC24" s="439"/>
      <c r="AD24" s="439"/>
      <c r="AE24" s="439"/>
      <c r="AF24" s="439"/>
      <c r="AG24" s="440"/>
      <c r="AH24" s="441">
        <v>418</v>
      </c>
      <c r="AI24" s="442"/>
      <c r="AJ24" s="442"/>
      <c r="AK24" s="442"/>
      <c r="AL24" s="443"/>
      <c r="AM24" s="441">
        <v>1345124</v>
      </c>
      <c r="AN24" s="442"/>
      <c r="AO24" s="442"/>
      <c r="AP24" s="442"/>
      <c r="AQ24" s="442"/>
      <c r="AR24" s="443"/>
      <c r="AS24" s="441">
        <v>3218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12436551</v>
      </c>
      <c r="BO24" s="466"/>
      <c r="BP24" s="466"/>
      <c r="BQ24" s="466"/>
      <c r="BR24" s="466"/>
      <c r="BS24" s="466"/>
      <c r="BT24" s="466"/>
      <c r="BU24" s="467"/>
      <c r="BV24" s="465">
        <v>12449953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6707</v>
      </c>
      <c r="R25" s="442"/>
      <c r="S25" s="442"/>
      <c r="T25" s="442"/>
      <c r="U25" s="442"/>
      <c r="V25" s="443"/>
      <c r="W25" s="507"/>
      <c r="X25" s="498"/>
      <c r="Y25" s="499"/>
      <c r="Z25" s="438" t="s">
        <v>172</v>
      </c>
      <c r="AA25" s="439"/>
      <c r="AB25" s="439"/>
      <c r="AC25" s="439"/>
      <c r="AD25" s="439"/>
      <c r="AE25" s="439"/>
      <c r="AF25" s="439"/>
      <c r="AG25" s="440"/>
      <c r="AH25" s="441">
        <v>89</v>
      </c>
      <c r="AI25" s="442"/>
      <c r="AJ25" s="442"/>
      <c r="AK25" s="442"/>
      <c r="AL25" s="443"/>
      <c r="AM25" s="441">
        <v>291831</v>
      </c>
      <c r="AN25" s="442"/>
      <c r="AO25" s="442"/>
      <c r="AP25" s="442"/>
      <c r="AQ25" s="442"/>
      <c r="AR25" s="443"/>
      <c r="AS25" s="441">
        <v>3279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408429</v>
      </c>
      <c r="BO25" s="461"/>
      <c r="BP25" s="461"/>
      <c r="BQ25" s="461"/>
      <c r="BR25" s="461"/>
      <c r="BS25" s="461"/>
      <c r="BT25" s="461"/>
      <c r="BU25" s="462"/>
      <c r="BV25" s="460">
        <v>274788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6130</v>
      </c>
      <c r="R26" s="442"/>
      <c r="S26" s="442"/>
      <c r="T26" s="442"/>
      <c r="U26" s="442"/>
      <c r="V26" s="443"/>
      <c r="W26" s="507"/>
      <c r="X26" s="498"/>
      <c r="Y26" s="499"/>
      <c r="Z26" s="438" t="s">
        <v>175</v>
      </c>
      <c r="AA26" s="520"/>
      <c r="AB26" s="520"/>
      <c r="AC26" s="520"/>
      <c r="AD26" s="520"/>
      <c r="AE26" s="520"/>
      <c r="AF26" s="520"/>
      <c r="AG26" s="521"/>
      <c r="AH26" s="441">
        <v>2</v>
      </c>
      <c r="AI26" s="442"/>
      <c r="AJ26" s="442"/>
      <c r="AK26" s="442"/>
      <c r="AL26" s="443"/>
      <c r="AM26" s="441" t="s">
        <v>176</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4560</v>
      </c>
      <c r="R27" s="442"/>
      <c r="S27" s="442"/>
      <c r="T27" s="442"/>
      <c r="U27" s="442"/>
      <c r="V27" s="443"/>
      <c r="W27" s="507"/>
      <c r="X27" s="498"/>
      <c r="Y27" s="499"/>
      <c r="Z27" s="438" t="s">
        <v>180</v>
      </c>
      <c r="AA27" s="439"/>
      <c r="AB27" s="439"/>
      <c r="AC27" s="439"/>
      <c r="AD27" s="439"/>
      <c r="AE27" s="439"/>
      <c r="AF27" s="439"/>
      <c r="AG27" s="440"/>
      <c r="AH27" s="441" t="s">
        <v>136</v>
      </c>
      <c r="AI27" s="442"/>
      <c r="AJ27" s="442"/>
      <c r="AK27" s="442"/>
      <c r="AL27" s="443"/>
      <c r="AM27" s="441" t="s">
        <v>181</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181</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3870</v>
      </c>
      <c r="R28" s="442"/>
      <c r="S28" s="442"/>
      <c r="T28" s="442"/>
      <c r="U28" s="442"/>
      <c r="V28" s="443"/>
      <c r="W28" s="507"/>
      <c r="X28" s="498"/>
      <c r="Y28" s="499"/>
      <c r="Z28" s="438" t="s">
        <v>184</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2483878</v>
      </c>
      <c r="BO28" s="461"/>
      <c r="BP28" s="461"/>
      <c r="BQ28" s="461"/>
      <c r="BR28" s="461"/>
      <c r="BS28" s="461"/>
      <c r="BT28" s="461"/>
      <c r="BU28" s="462"/>
      <c r="BV28" s="460">
        <v>2507090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18</v>
      </c>
      <c r="M29" s="442"/>
      <c r="N29" s="442"/>
      <c r="O29" s="442"/>
      <c r="P29" s="443"/>
      <c r="Q29" s="441">
        <v>3550</v>
      </c>
      <c r="R29" s="442"/>
      <c r="S29" s="442"/>
      <c r="T29" s="442"/>
      <c r="U29" s="442"/>
      <c r="V29" s="443"/>
      <c r="W29" s="508"/>
      <c r="X29" s="509"/>
      <c r="Y29" s="510"/>
      <c r="Z29" s="438" t="s">
        <v>187</v>
      </c>
      <c r="AA29" s="439"/>
      <c r="AB29" s="439"/>
      <c r="AC29" s="439"/>
      <c r="AD29" s="439"/>
      <c r="AE29" s="439"/>
      <c r="AF29" s="439"/>
      <c r="AG29" s="440"/>
      <c r="AH29" s="441">
        <v>418</v>
      </c>
      <c r="AI29" s="442"/>
      <c r="AJ29" s="442"/>
      <c r="AK29" s="442"/>
      <c r="AL29" s="443"/>
      <c r="AM29" s="441">
        <v>1345124</v>
      </c>
      <c r="AN29" s="442"/>
      <c r="AO29" s="442"/>
      <c r="AP29" s="442"/>
      <c r="AQ29" s="442"/>
      <c r="AR29" s="443"/>
      <c r="AS29" s="441">
        <v>3218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56691</v>
      </c>
      <c r="BO29" s="466"/>
      <c r="BP29" s="466"/>
      <c r="BQ29" s="466"/>
      <c r="BR29" s="466"/>
      <c r="BS29" s="466"/>
      <c r="BT29" s="466"/>
      <c r="BU29" s="467"/>
      <c r="BV29" s="465">
        <v>116619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2704008</v>
      </c>
      <c r="BO30" s="469"/>
      <c r="BP30" s="469"/>
      <c r="BQ30" s="469"/>
      <c r="BR30" s="469"/>
      <c r="BS30" s="469"/>
      <c r="BT30" s="469"/>
      <c r="BU30" s="470"/>
      <c r="BV30" s="468">
        <v>2833324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長野広域連合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須坂市文化振興事業団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　（一般会計）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須坂市土地開発公社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　（公共下水道）</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　（老人福祉施設等運営事業特別会計）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須坂温泉</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　（長野地域ふるさと事業特別会計）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　（ごみ処理施設事業特別会計）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高山村外一市一町財産組合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須高行政事務組合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長野県後期高齢者医療広域連合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　（一般会計）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　（後期高齢者医療特別会計）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L+ilelREYL5c9UFQfhtI+qzcKDdueuJ3KUDjUUEMYiOAA98XsR3NjzOqekWl+LxHmOsgzCagy6yJ2d5h7EdbQ==" saltValue="A8cLsW4iYYsGVHrFwUSg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v>8.25</v>
      </c>
      <c r="G34" s="33">
        <v>9.7100000000000009</v>
      </c>
      <c r="H34" s="33">
        <v>11.49</v>
      </c>
      <c r="I34" s="33">
        <v>12.88</v>
      </c>
      <c r="J34" s="34">
        <v>14.54</v>
      </c>
      <c r="K34" s="22"/>
      <c r="L34" s="22"/>
      <c r="M34" s="22"/>
      <c r="N34" s="22"/>
      <c r="O34" s="22"/>
      <c r="P34" s="22"/>
    </row>
    <row r="35" spans="1:16" ht="39" customHeight="1" x14ac:dyDescent="0.15">
      <c r="A35" s="22"/>
      <c r="B35" s="35"/>
      <c r="C35" s="1238" t="s">
        <v>564</v>
      </c>
      <c r="D35" s="1239"/>
      <c r="E35" s="1240"/>
      <c r="F35" s="36">
        <v>12.85</v>
      </c>
      <c r="G35" s="37">
        <v>12.2</v>
      </c>
      <c r="H35" s="37">
        <v>12.86</v>
      </c>
      <c r="I35" s="37">
        <v>12.85</v>
      </c>
      <c r="J35" s="38">
        <v>13.49</v>
      </c>
      <c r="K35" s="22"/>
      <c r="L35" s="22"/>
      <c r="M35" s="22"/>
      <c r="N35" s="22"/>
      <c r="O35" s="22"/>
      <c r="P35" s="22"/>
    </row>
    <row r="36" spans="1:16" ht="39" customHeight="1" x14ac:dyDescent="0.15">
      <c r="A36" s="22"/>
      <c r="B36" s="35"/>
      <c r="C36" s="1238" t="s">
        <v>565</v>
      </c>
      <c r="D36" s="1239"/>
      <c r="E36" s="1240"/>
      <c r="F36" s="36">
        <v>4.1399999999999997</v>
      </c>
      <c r="G36" s="37">
        <v>4.58</v>
      </c>
      <c r="H36" s="37">
        <v>4.71</v>
      </c>
      <c r="I36" s="37">
        <v>5.64</v>
      </c>
      <c r="J36" s="38">
        <v>5.16</v>
      </c>
      <c r="K36" s="22"/>
      <c r="L36" s="22"/>
      <c r="M36" s="22"/>
      <c r="N36" s="22"/>
      <c r="O36" s="22"/>
      <c r="P36" s="22"/>
    </row>
    <row r="37" spans="1:16" ht="39" customHeight="1" x14ac:dyDescent="0.15">
      <c r="A37" s="22"/>
      <c r="B37" s="35"/>
      <c r="C37" s="1238" t="s">
        <v>566</v>
      </c>
      <c r="D37" s="1239"/>
      <c r="E37" s="1240"/>
      <c r="F37" s="36">
        <v>4.47</v>
      </c>
      <c r="G37" s="37">
        <v>4.46</v>
      </c>
      <c r="H37" s="37">
        <v>4.53</v>
      </c>
      <c r="I37" s="37">
        <v>4.5</v>
      </c>
      <c r="J37" s="38">
        <v>4.46</v>
      </c>
      <c r="K37" s="22"/>
      <c r="L37" s="22"/>
      <c r="M37" s="22"/>
      <c r="N37" s="22"/>
      <c r="O37" s="22"/>
      <c r="P37" s="22"/>
    </row>
    <row r="38" spans="1:16" ht="39" customHeight="1" x14ac:dyDescent="0.15">
      <c r="A38" s="22"/>
      <c r="B38" s="35"/>
      <c r="C38" s="1238" t="s">
        <v>567</v>
      </c>
      <c r="D38" s="1239"/>
      <c r="E38" s="1240"/>
      <c r="F38" s="36">
        <v>1.17</v>
      </c>
      <c r="G38" s="37">
        <v>1.1100000000000001</v>
      </c>
      <c r="H38" s="37">
        <v>1.32</v>
      </c>
      <c r="I38" s="37">
        <v>1</v>
      </c>
      <c r="J38" s="38">
        <v>1.89</v>
      </c>
      <c r="K38" s="22"/>
      <c r="L38" s="22"/>
      <c r="M38" s="22"/>
      <c r="N38" s="22"/>
      <c r="O38" s="22"/>
      <c r="P38" s="22"/>
    </row>
    <row r="39" spans="1:16" ht="39" customHeight="1" x14ac:dyDescent="0.15">
      <c r="A39" s="22"/>
      <c r="B39" s="35"/>
      <c r="C39" s="1238" t="s">
        <v>568</v>
      </c>
      <c r="D39" s="1239"/>
      <c r="E39" s="1240"/>
      <c r="F39" s="36">
        <v>1.1100000000000001</v>
      </c>
      <c r="G39" s="37">
        <v>1.19</v>
      </c>
      <c r="H39" s="37">
        <v>1.7</v>
      </c>
      <c r="I39" s="37">
        <v>2.12</v>
      </c>
      <c r="J39" s="38">
        <v>0.35</v>
      </c>
      <c r="K39" s="22"/>
      <c r="L39" s="22"/>
      <c r="M39" s="22"/>
      <c r="N39" s="22"/>
      <c r="O39" s="22"/>
      <c r="P39" s="22"/>
    </row>
    <row r="40" spans="1:16" ht="39" customHeight="1" x14ac:dyDescent="0.15">
      <c r="A40" s="22"/>
      <c r="B40" s="35"/>
      <c r="C40" s="1238" t="s">
        <v>569</v>
      </c>
      <c r="D40" s="1239"/>
      <c r="E40" s="1240"/>
      <c r="F40" s="36">
        <v>0</v>
      </c>
      <c r="G40" s="37">
        <v>0.02</v>
      </c>
      <c r="H40" s="37">
        <v>0</v>
      </c>
      <c r="I40" s="37">
        <v>0.04</v>
      </c>
      <c r="J40" s="38">
        <v>0.02</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571</v>
      </c>
      <c r="D43" s="1242"/>
      <c r="E43" s="1243"/>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Fv8pyD2PgBIpsMbayR70Vu03sI7p6AeDDMOJGu/FXIvEZtiBsax6wUw3n28okT1awbOV5Kej0UcDGknNyNT2g==" saltValue="kt1IZ2q+0kyVx7IoA7jM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1832</v>
      </c>
      <c r="L45" s="60">
        <v>1804</v>
      </c>
      <c r="M45" s="60">
        <v>1781</v>
      </c>
      <c r="N45" s="60">
        <v>1915</v>
      </c>
      <c r="O45" s="61">
        <v>1980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1185</v>
      </c>
      <c r="L48" s="64">
        <v>1185</v>
      </c>
      <c r="M48" s="64">
        <v>1173</v>
      </c>
      <c r="N48" s="64">
        <v>1171</v>
      </c>
      <c r="O48" s="65">
        <v>1130</v>
      </c>
      <c r="P48" s="48"/>
      <c r="Q48" s="48"/>
      <c r="R48" s="48"/>
      <c r="S48" s="48"/>
      <c r="T48" s="48"/>
      <c r="U48" s="48"/>
    </row>
    <row r="49" spans="1:21" ht="30.75" customHeight="1" x14ac:dyDescent="0.15">
      <c r="A49" s="48"/>
      <c r="B49" s="1266"/>
      <c r="C49" s="1267"/>
      <c r="D49" s="62"/>
      <c r="E49" s="1248" t="s">
        <v>16</v>
      </c>
      <c r="F49" s="1248"/>
      <c r="G49" s="1248"/>
      <c r="H49" s="1248"/>
      <c r="I49" s="1248"/>
      <c r="J49" s="1249"/>
      <c r="K49" s="63">
        <v>48</v>
      </c>
      <c r="L49" s="64">
        <v>42</v>
      </c>
      <c r="M49" s="64">
        <v>22</v>
      </c>
      <c r="N49" s="64">
        <v>15</v>
      </c>
      <c r="O49" s="65">
        <v>19</v>
      </c>
      <c r="P49" s="48"/>
      <c r="Q49" s="48"/>
      <c r="R49" s="48"/>
      <c r="S49" s="48"/>
      <c r="T49" s="48"/>
      <c r="U49" s="48"/>
    </row>
    <row r="50" spans="1:21" ht="30.75" customHeight="1" x14ac:dyDescent="0.15">
      <c r="A50" s="48"/>
      <c r="B50" s="1266"/>
      <c r="C50" s="1267"/>
      <c r="D50" s="62"/>
      <c r="E50" s="1248" t="s">
        <v>17</v>
      </c>
      <c r="F50" s="1248"/>
      <c r="G50" s="1248"/>
      <c r="H50" s="1248"/>
      <c r="I50" s="1248"/>
      <c r="J50" s="1249"/>
      <c r="K50" s="63">
        <v>93</v>
      </c>
      <c r="L50" s="64">
        <v>79</v>
      </c>
      <c r="M50" s="64">
        <v>106</v>
      </c>
      <c r="N50" s="64">
        <v>84</v>
      </c>
      <c r="O50" s="65">
        <v>51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2398</v>
      </c>
      <c r="L52" s="64">
        <v>2274</v>
      </c>
      <c r="M52" s="64">
        <v>2258</v>
      </c>
      <c r="N52" s="64">
        <v>2259</v>
      </c>
      <c r="O52" s="65">
        <v>2194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760</v>
      </c>
      <c r="L53" s="69">
        <v>836</v>
      </c>
      <c r="M53" s="69">
        <v>824</v>
      </c>
      <c r="N53" s="69">
        <v>926</v>
      </c>
      <c r="O53" s="70">
        <v>986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595</v>
      </c>
      <c r="L57" s="83" t="s">
        <v>595</v>
      </c>
      <c r="M57" s="83" t="s">
        <v>596</v>
      </c>
      <c r="N57" s="83" t="s">
        <v>597</v>
      </c>
      <c r="O57" s="84" t="s">
        <v>595</v>
      </c>
    </row>
    <row r="58" spans="1:21" ht="31.5" customHeight="1" thickBot="1" x14ac:dyDescent="0.2">
      <c r="B58" s="1256"/>
      <c r="C58" s="1257"/>
      <c r="D58" s="1261" t="s">
        <v>27</v>
      </c>
      <c r="E58" s="1262"/>
      <c r="F58" s="1262"/>
      <c r="G58" s="1262"/>
      <c r="H58" s="1262"/>
      <c r="I58" s="1262"/>
      <c r="J58" s="1263"/>
      <c r="K58" s="85" t="s">
        <v>598</v>
      </c>
      <c r="L58" s="86" t="s">
        <v>596</v>
      </c>
      <c r="M58" s="86" t="s">
        <v>595</v>
      </c>
      <c r="N58" s="86" t="s">
        <v>597</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uKHbN0S+jUANvMmUO6nM5s+AY2MA+xPEWm13p01PJtGo6oh5R9rDCQpM4mLQ7e9zwpUJSw9Lhd85I1wfFHArQ==" saltValue="dWX09iCblm3sixJvtc1p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17026</v>
      </c>
      <c r="J41" s="103">
        <v>17279</v>
      </c>
      <c r="K41" s="103">
        <v>17003</v>
      </c>
      <c r="L41" s="103">
        <v>16842</v>
      </c>
      <c r="M41" s="104">
        <v>16442</v>
      </c>
    </row>
    <row r="42" spans="2:13" ht="27.75" customHeight="1" x14ac:dyDescent="0.15">
      <c r="B42" s="1274"/>
      <c r="C42" s="1275"/>
      <c r="D42" s="105"/>
      <c r="E42" s="1278" t="s">
        <v>32</v>
      </c>
      <c r="F42" s="1278"/>
      <c r="G42" s="1278"/>
      <c r="H42" s="1279"/>
      <c r="I42" s="106">
        <v>378</v>
      </c>
      <c r="J42" s="107">
        <v>306</v>
      </c>
      <c r="K42" s="107">
        <v>277</v>
      </c>
      <c r="L42" s="107">
        <v>194</v>
      </c>
      <c r="M42" s="108">
        <v>139</v>
      </c>
    </row>
    <row r="43" spans="2:13" ht="27.75" customHeight="1" x14ac:dyDescent="0.15">
      <c r="B43" s="1274"/>
      <c r="C43" s="1275"/>
      <c r="D43" s="105"/>
      <c r="E43" s="1278" t="s">
        <v>33</v>
      </c>
      <c r="F43" s="1278"/>
      <c r="G43" s="1278"/>
      <c r="H43" s="1279"/>
      <c r="I43" s="106">
        <v>16908</v>
      </c>
      <c r="J43" s="107">
        <v>16444</v>
      </c>
      <c r="K43" s="107">
        <v>16021</v>
      </c>
      <c r="L43" s="107">
        <v>15438</v>
      </c>
      <c r="M43" s="108">
        <v>14671</v>
      </c>
    </row>
    <row r="44" spans="2:13" ht="27.75" customHeight="1" x14ac:dyDescent="0.15">
      <c r="B44" s="1274"/>
      <c r="C44" s="1275"/>
      <c r="D44" s="105"/>
      <c r="E44" s="1278" t="s">
        <v>34</v>
      </c>
      <c r="F44" s="1278"/>
      <c r="G44" s="1278"/>
      <c r="H44" s="1279"/>
      <c r="I44" s="106">
        <v>118</v>
      </c>
      <c r="J44" s="107">
        <v>77</v>
      </c>
      <c r="K44" s="107">
        <v>55</v>
      </c>
      <c r="L44" s="107">
        <v>581</v>
      </c>
      <c r="M44" s="108">
        <v>1277</v>
      </c>
    </row>
    <row r="45" spans="2:13" ht="27.75" customHeight="1" x14ac:dyDescent="0.15">
      <c r="B45" s="1274"/>
      <c r="C45" s="1275"/>
      <c r="D45" s="105"/>
      <c r="E45" s="1278" t="s">
        <v>35</v>
      </c>
      <c r="F45" s="1278"/>
      <c r="G45" s="1278"/>
      <c r="H45" s="1279"/>
      <c r="I45" s="106">
        <v>3765</v>
      </c>
      <c r="J45" s="107">
        <v>3571</v>
      </c>
      <c r="K45" s="107">
        <v>3718</v>
      </c>
      <c r="L45" s="107">
        <v>3660</v>
      </c>
      <c r="M45" s="108">
        <v>3467</v>
      </c>
    </row>
    <row r="46" spans="2:13" ht="27.75" customHeight="1" x14ac:dyDescent="0.15">
      <c r="B46" s="1274"/>
      <c r="C46" s="1275"/>
      <c r="D46" s="109"/>
      <c r="E46" s="1278" t="s">
        <v>36</v>
      </c>
      <c r="F46" s="1278"/>
      <c r="G46" s="1278"/>
      <c r="H46" s="1279"/>
      <c r="I46" s="106" t="s">
        <v>514</v>
      </c>
      <c r="J46" s="107" t="s">
        <v>514</v>
      </c>
      <c r="K46" s="107" t="s">
        <v>514</v>
      </c>
      <c r="L46" s="107" t="s">
        <v>514</v>
      </c>
      <c r="M46" s="108" t="s">
        <v>514</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5776</v>
      </c>
      <c r="J50" s="107">
        <v>6386</v>
      </c>
      <c r="K50" s="107">
        <v>6467</v>
      </c>
      <c r="L50" s="107">
        <v>6362</v>
      </c>
      <c r="M50" s="108">
        <v>6248</v>
      </c>
    </row>
    <row r="51" spans="2:13" ht="27.75" customHeight="1" x14ac:dyDescent="0.15">
      <c r="B51" s="1274"/>
      <c r="C51" s="1275"/>
      <c r="D51" s="105"/>
      <c r="E51" s="1278" t="s">
        <v>42</v>
      </c>
      <c r="F51" s="1278"/>
      <c r="G51" s="1278"/>
      <c r="H51" s="1279"/>
      <c r="I51" s="106">
        <v>3712</v>
      </c>
      <c r="J51" s="107">
        <v>2848</v>
      </c>
      <c r="K51" s="107">
        <v>3115</v>
      </c>
      <c r="L51" s="107">
        <v>3049</v>
      </c>
      <c r="M51" s="108">
        <v>2955</v>
      </c>
    </row>
    <row r="52" spans="2:13" ht="27.75" customHeight="1" x14ac:dyDescent="0.15">
      <c r="B52" s="1276"/>
      <c r="C52" s="1277"/>
      <c r="D52" s="105"/>
      <c r="E52" s="1278" t="s">
        <v>43</v>
      </c>
      <c r="F52" s="1278"/>
      <c r="G52" s="1278"/>
      <c r="H52" s="1279"/>
      <c r="I52" s="106">
        <v>24820</v>
      </c>
      <c r="J52" s="107">
        <v>24577</v>
      </c>
      <c r="K52" s="107">
        <v>24185</v>
      </c>
      <c r="L52" s="107">
        <v>23989</v>
      </c>
      <c r="M52" s="108">
        <v>23893</v>
      </c>
    </row>
    <row r="53" spans="2:13" ht="27.75" customHeight="1" thickBot="1" x14ac:dyDescent="0.2">
      <c r="B53" s="1280" t="s">
        <v>44</v>
      </c>
      <c r="C53" s="1281"/>
      <c r="D53" s="112"/>
      <c r="E53" s="1282" t="s">
        <v>45</v>
      </c>
      <c r="F53" s="1282"/>
      <c r="G53" s="1282"/>
      <c r="H53" s="1283"/>
      <c r="I53" s="113">
        <v>3887</v>
      </c>
      <c r="J53" s="114">
        <v>3867</v>
      </c>
      <c r="K53" s="114">
        <v>3308</v>
      </c>
      <c r="L53" s="114">
        <v>3315</v>
      </c>
      <c r="M53" s="115">
        <v>2902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KY9n2J0aQIfTSkIE5bG1IyC8O+jKKFYgvFQpvaSU1IYy3S8lQujQfS2uJ6sqeagFlwBMVbnD+wcuuhQDbrWSQ==" saltValue="iO0A6jEAIiHY9aa1VFwx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2581</v>
      </c>
      <c r="G55" s="127">
        <v>2507</v>
      </c>
      <c r="H55" s="128">
        <v>2484</v>
      </c>
    </row>
    <row r="56" spans="2:8" ht="52.5" customHeight="1" x14ac:dyDescent="0.15">
      <c r="B56" s="129"/>
      <c r="C56" s="1301" t="s">
        <v>49</v>
      </c>
      <c r="D56" s="1301"/>
      <c r="E56" s="1302"/>
      <c r="F56" s="130">
        <v>167</v>
      </c>
      <c r="G56" s="130">
        <v>117</v>
      </c>
      <c r="H56" s="131">
        <v>57</v>
      </c>
    </row>
    <row r="57" spans="2:8" ht="53.25" customHeight="1" x14ac:dyDescent="0.15">
      <c r="B57" s="129"/>
      <c r="C57" s="1303" t="s">
        <v>50</v>
      </c>
      <c r="D57" s="1303"/>
      <c r="E57" s="1304"/>
      <c r="F57" s="132">
        <v>3059</v>
      </c>
      <c r="G57" s="132">
        <v>2833</v>
      </c>
      <c r="H57" s="133">
        <v>2704</v>
      </c>
    </row>
    <row r="58" spans="2:8" ht="45.75" customHeight="1" x14ac:dyDescent="0.15">
      <c r="B58" s="134"/>
      <c r="C58" s="1291" t="s">
        <v>599</v>
      </c>
      <c r="D58" s="1292"/>
      <c r="E58" s="1293"/>
      <c r="F58" s="135">
        <v>1998</v>
      </c>
      <c r="G58" s="135">
        <v>1774</v>
      </c>
      <c r="H58" s="136">
        <v>1315</v>
      </c>
    </row>
    <row r="59" spans="2:8" ht="45.75" customHeight="1" x14ac:dyDescent="0.15">
      <c r="B59" s="134"/>
      <c r="C59" s="1291" t="s">
        <v>600</v>
      </c>
      <c r="D59" s="1292"/>
      <c r="E59" s="1293"/>
      <c r="F59" s="135">
        <v>460</v>
      </c>
      <c r="G59" s="135">
        <v>460</v>
      </c>
      <c r="H59" s="136">
        <v>460</v>
      </c>
    </row>
    <row r="60" spans="2:8" ht="45.75" customHeight="1" x14ac:dyDescent="0.15">
      <c r="B60" s="134"/>
      <c r="C60" s="1291" t="s">
        <v>601</v>
      </c>
      <c r="D60" s="1292"/>
      <c r="E60" s="1293"/>
      <c r="F60" s="135">
        <v>81</v>
      </c>
      <c r="G60" s="135">
        <v>74</v>
      </c>
      <c r="H60" s="136">
        <v>443</v>
      </c>
    </row>
    <row r="61" spans="2:8" ht="45.75" customHeight="1" x14ac:dyDescent="0.15">
      <c r="B61" s="134"/>
      <c r="C61" s="1291" t="s">
        <v>602</v>
      </c>
      <c r="D61" s="1292"/>
      <c r="E61" s="1293"/>
      <c r="F61" s="135">
        <v>341</v>
      </c>
      <c r="G61" s="135">
        <v>341</v>
      </c>
      <c r="H61" s="136">
        <v>341</v>
      </c>
    </row>
    <row r="62" spans="2:8" ht="45.75" customHeight="1" thickBot="1" x14ac:dyDescent="0.2">
      <c r="B62" s="137"/>
      <c r="C62" s="1294" t="s">
        <v>603</v>
      </c>
      <c r="D62" s="1295"/>
      <c r="E62" s="1296"/>
      <c r="F62" s="138">
        <v>106</v>
      </c>
      <c r="G62" s="138">
        <v>106</v>
      </c>
      <c r="H62" s="139">
        <v>56</v>
      </c>
    </row>
    <row r="63" spans="2:8" ht="52.5" customHeight="1" thickBot="1" x14ac:dyDescent="0.2">
      <c r="B63" s="140"/>
      <c r="C63" s="1297" t="s">
        <v>51</v>
      </c>
      <c r="D63" s="1297"/>
      <c r="E63" s="1298"/>
      <c r="F63" s="141">
        <v>5806</v>
      </c>
      <c r="G63" s="141">
        <v>5457</v>
      </c>
      <c r="H63" s="142">
        <v>5245</v>
      </c>
    </row>
    <row r="64" spans="2:8" ht="15" customHeight="1" x14ac:dyDescent="0.15"/>
    <row r="65" ht="0" hidden="1" customHeight="1" x14ac:dyDescent="0.15"/>
    <row r="66" ht="0" hidden="1" customHeight="1" x14ac:dyDescent="0.15"/>
  </sheetData>
  <sheetProtection algorithmName="SHA-512" hashValue="A7UlJPJXquiDD5CIazV3ZNBLnMQu+pd6qp2WuBL91gwblnn/eRoTH8kbUq4C16YQHYUqWSKCgTe8dTFAmP7GCg==" saltValue="jlwA1stVnFejl+u8V4QD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33.4</v>
      </c>
      <c r="CG51" s="1307"/>
      <c r="CH51" s="1307"/>
      <c r="CI51" s="1307"/>
      <c r="CJ51" s="1307"/>
      <c r="CK51" s="1307"/>
      <c r="CL51" s="1307"/>
      <c r="CM51" s="1307"/>
      <c r="CN51" s="1307">
        <v>33.1</v>
      </c>
      <c r="CO51" s="1307"/>
      <c r="CP51" s="1307"/>
      <c r="CQ51" s="1307"/>
      <c r="CR51" s="1307"/>
      <c r="CS51" s="1307"/>
      <c r="CT51" s="1307"/>
      <c r="CU51" s="1307"/>
      <c r="CV51" s="1307">
        <v>28.6</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64.3</v>
      </c>
      <c r="CG53" s="1307"/>
      <c r="CH53" s="1307"/>
      <c r="CI53" s="1307"/>
      <c r="CJ53" s="1307"/>
      <c r="CK53" s="1307"/>
      <c r="CL53" s="1307"/>
      <c r="CM53" s="1307"/>
      <c r="CN53" s="1307">
        <v>65.8</v>
      </c>
      <c r="CO53" s="1307"/>
      <c r="CP53" s="1307"/>
      <c r="CQ53" s="1307"/>
      <c r="CR53" s="1307"/>
      <c r="CS53" s="1307"/>
      <c r="CT53" s="1307"/>
      <c r="CU53" s="1307"/>
      <c r="CV53" s="1307">
        <v>67.599999999999994</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609</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608</v>
      </c>
      <c r="AO73" s="1310"/>
      <c r="AP73" s="1310"/>
      <c r="AQ73" s="1310"/>
      <c r="AR73" s="1310"/>
      <c r="AS73" s="1310"/>
      <c r="AT73" s="1310"/>
      <c r="AU73" s="1310"/>
      <c r="AV73" s="1310"/>
      <c r="AW73" s="1310"/>
      <c r="AX73" s="1310"/>
      <c r="AY73" s="1310"/>
      <c r="AZ73" s="1310"/>
      <c r="BA73" s="1310"/>
      <c r="BB73" s="1310" t="s">
        <v>609</v>
      </c>
      <c r="BC73" s="1310"/>
      <c r="BD73" s="1310"/>
      <c r="BE73" s="1310"/>
      <c r="BF73" s="1310"/>
      <c r="BG73" s="1310"/>
      <c r="BH73" s="1310"/>
      <c r="BI73" s="1310"/>
      <c r="BJ73" s="1310"/>
      <c r="BK73" s="1310"/>
      <c r="BL73" s="1310"/>
      <c r="BM73" s="1310"/>
      <c r="BN73" s="1310"/>
      <c r="BO73" s="1310"/>
      <c r="BP73" s="1307">
        <v>38.700000000000003</v>
      </c>
      <c r="BQ73" s="1307"/>
      <c r="BR73" s="1307"/>
      <c r="BS73" s="1307"/>
      <c r="BT73" s="1307"/>
      <c r="BU73" s="1307"/>
      <c r="BV73" s="1307"/>
      <c r="BW73" s="1307"/>
      <c r="BX73" s="1307">
        <v>38.5</v>
      </c>
      <c r="BY73" s="1307"/>
      <c r="BZ73" s="1307"/>
      <c r="CA73" s="1307"/>
      <c r="CB73" s="1307"/>
      <c r="CC73" s="1307"/>
      <c r="CD73" s="1307"/>
      <c r="CE73" s="1307"/>
      <c r="CF73" s="1307">
        <v>33.4</v>
      </c>
      <c r="CG73" s="1307"/>
      <c r="CH73" s="1307"/>
      <c r="CI73" s="1307"/>
      <c r="CJ73" s="1307"/>
      <c r="CK73" s="1307"/>
      <c r="CL73" s="1307"/>
      <c r="CM73" s="1307"/>
      <c r="CN73" s="1307">
        <v>33.1</v>
      </c>
      <c r="CO73" s="1307"/>
      <c r="CP73" s="1307"/>
      <c r="CQ73" s="1307"/>
      <c r="CR73" s="1307"/>
      <c r="CS73" s="1307"/>
      <c r="CT73" s="1307"/>
      <c r="CU73" s="1307"/>
      <c r="CV73" s="1307">
        <v>28.6</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613</v>
      </c>
      <c r="BC75" s="1310"/>
      <c r="BD75" s="1310"/>
      <c r="BE75" s="1310"/>
      <c r="BF75" s="1310"/>
      <c r="BG75" s="1310"/>
      <c r="BH75" s="1310"/>
      <c r="BI75" s="1310"/>
      <c r="BJ75" s="1310"/>
      <c r="BK75" s="1310"/>
      <c r="BL75" s="1310"/>
      <c r="BM75" s="1310"/>
      <c r="BN75" s="1310"/>
      <c r="BO75" s="1310"/>
      <c r="BP75" s="1307">
        <v>7.9</v>
      </c>
      <c r="BQ75" s="1307"/>
      <c r="BR75" s="1307"/>
      <c r="BS75" s="1307"/>
      <c r="BT75" s="1307"/>
      <c r="BU75" s="1307"/>
      <c r="BV75" s="1307"/>
      <c r="BW75" s="1307"/>
      <c r="BX75" s="1307">
        <v>7.9</v>
      </c>
      <c r="BY75" s="1307"/>
      <c r="BZ75" s="1307"/>
      <c r="CA75" s="1307"/>
      <c r="CB75" s="1307"/>
      <c r="CC75" s="1307"/>
      <c r="CD75" s="1307"/>
      <c r="CE75" s="1307"/>
      <c r="CF75" s="1307">
        <v>8</v>
      </c>
      <c r="CG75" s="1307"/>
      <c r="CH75" s="1307"/>
      <c r="CI75" s="1307"/>
      <c r="CJ75" s="1307"/>
      <c r="CK75" s="1307"/>
      <c r="CL75" s="1307"/>
      <c r="CM75" s="1307"/>
      <c r="CN75" s="1307">
        <v>8.6</v>
      </c>
      <c r="CO75" s="1307"/>
      <c r="CP75" s="1307"/>
      <c r="CQ75" s="1307"/>
      <c r="CR75" s="1307"/>
      <c r="CS75" s="1307"/>
      <c r="CT75" s="1307"/>
      <c r="CU75" s="1307"/>
      <c r="CV75" s="1307">
        <v>9</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611</v>
      </c>
      <c r="AO77" s="1311"/>
      <c r="AP77" s="1311"/>
      <c r="AQ77" s="1311"/>
      <c r="AR77" s="1311"/>
      <c r="AS77" s="1311"/>
      <c r="AT77" s="1311"/>
      <c r="AU77" s="1311"/>
      <c r="AV77" s="1311"/>
      <c r="AW77" s="1311"/>
      <c r="AX77" s="1311"/>
      <c r="AY77" s="1311"/>
      <c r="AZ77" s="1311"/>
      <c r="BA77" s="1311"/>
      <c r="BB77" s="1310" t="s">
        <v>609</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613</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fj1+SgkbHjXdMKpWV981dnocRaPbnt4Jfil7IRFn5iYYG2zehkcRO6SVoy6a+WzfUmJ3kg/QOpgeZV7dpbMg==" saltValue="n9kmUTIkT3k9EfT+1Ikon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NNl91Pr9EZzbDK09RyVJetcyTHKvqwG9h0fR7MzuIMX9tATAmEaHrNlXKGcj2i/XBEFO7izqK5K+AKsjmzxcw==" saltValue="/wvQmTc9L9cLs9OB2TeCj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KfzN8UpOYiHDUVPYWanhrTwT6NKstMP3Vz6oOZgDuei8arUhtjGQRebGdB+IflUgeLhcOa26AeI5CVjlnf1tg==" saltValue="sIa84oeBqwjYDlqoXCaJY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77263</v>
      </c>
      <c r="E3" s="161"/>
      <c r="F3" s="162">
        <v>66255</v>
      </c>
      <c r="G3" s="163"/>
      <c r="H3" s="164"/>
    </row>
    <row r="4" spans="1:8" x14ac:dyDescent="0.15">
      <c r="A4" s="165"/>
      <c r="B4" s="166"/>
      <c r="C4" s="167"/>
      <c r="D4" s="168">
        <v>30944</v>
      </c>
      <c r="E4" s="169"/>
      <c r="F4" s="170">
        <v>31822</v>
      </c>
      <c r="G4" s="171"/>
      <c r="H4" s="172"/>
    </row>
    <row r="5" spans="1:8" x14ac:dyDescent="0.15">
      <c r="A5" s="153" t="s">
        <v>548</v>
      </c>
      <c r="B5" s="158"/>
      <c r="C5" s="159"/>
      <c r="D5" s="160">
        <v>48316</v>
      </c>
      <c r="E5" s="161"/>
      <c r="F5" s="162">
        <v>92247</v>
      </c>
      <c r="G5" s="163"/>
      <c r="H5" s="164"/>
    </row>
    <row r="6" spans="1:8" x14ac:dyDescent="0.15">
      <c r="A6" s="165"/>
      <c r="B6" s="166"/>
      <c r="C6" s="167"/>
      <c r="D6" s="168">
        <v>20295</v>
      </c>
      <c r="E6" s="169"/>
      <c r="F6" s="170">
        <v>37204</v>
      </c>
      <c r="G6" s="171"/>
      <c r="H6" s="172"/>
    </row>
    <row r="7" spans="1:8" x14ac:dyDescent="0.15">
      <c r="A7" s="153" t="s">
        <v>549</v>
      </c>
      <c r="B7" s="158"/>
      <c r="C7" s="159"/>
      <c r="D7" s="160">
        <v>49435</v>
      </c>
      <c r="E7" s="161"/>
      <c r="F7" s="162">
        <v>67319</v>
      </c>
      <c r="G7" s="163"/>
      <c r="H7" s="164"/>
    </row>
    <row r="8" spans="1:8" x14ac:dyDescent="0.15">
      <c r="A8" s="165"/>
      <c r="B8" s="166"/>
      <c r="C8" s="167"/>
      <c r="D8" s="168">
        <v>20829</v>
      </c>
      <c r="E8" s="169"/>
      <c r="F8" s="170">
        <v>38101</v>
      </c>
      <c r="G8" s="171"/>
      <c r="H8" s="172"/>
    </row>
    <row r="9" spans="1:8" x14ac:dyDescent="0.15">
      <c r="A9" s="153" t="s">
        <v>550</v>
      </c>
      <c r="B9" s="158"/>
      <c r="C9" s="159"/>
      <c r="D9" s="160">
        <v>46218</v>
      </c>
      <c r="E9" s="161"/>
      <c r="F9" s="162">
        <v>70615</v>
      </c>
      <c r="G9" s="163"/>
      <c r="H9" s="164"/>
    </row>
    <row r="10" spans="1:8" x14ac:dyDescent="0.15">
      <c r="A10" s="165"/>
      <c r="B10" s="166"/>
      <c r="C10" s="167"/>
      <c r="D10" s="168">
        <v>23466</v>
      </c>
      <c r="E10" s="169"/>
      <c r="F10" s="170">
        <v>37382</v>
      </c>
      <c r="G10" s="171"/>
      <c r="H10" s="172"/>
    </row>
    <row r="11" spans="1:8" x14ac:dyDescent="0.15">
      <c r="A11" s="153" t="s">
        <v>551</v>
      </c>
      <c r="B11" s="158"/>
      <c r="C11" s="159"/>
      <c r="D11" s="160">
        <v>35170</v>
      </c>
      <c r="E11" s="161"/>
      <c r="F11" s="162">
        <v>69185</v>
      </c>
      <c r="G11" s="163"/>
      <c r="H11" s="164"/>
    </row>
    <row r="12" spans="1:8" x14ac:dyDescent="0.15">
      <c r="A12" s="165"/>
      <c r="B12" s="166"/>
      <c r="C12" s="173"/>
      <c r="D12" s="168">
        <v>26154</v>
      </c>
      <c r="E12" s="169"/>
      <c r="F12" s="170">
        <v>38519</v>
      </c>
      <c r="G12" s="171"/>
      <c r="H12" s="172"/>
    </row>
    <row r="13" spans="1:8" x14ac:dyDescent="0.15">
      <c r="A13" s="153"/>
      <c r="B13" s="158"/>
      <c r="C13" s="174"/>
      <c r="D13" s="175">
        <v>51280</v>
      </c>
      <c r="E13" s="176"/>
      <c r="F13" s="177">
        <v>73124</v>
      </c>
      <c r="G13" s="178"/>
      <c r="H13" s="164"/>
    </row>
    <row r="14" spans="1:8" x14ac:dyDescent="0.15">
      <c r="A14" s="165"/>
      <c r="B14" s="166"/>
      <c r="C14" s="167"/>
      <c r="D14" s="168">
        <v>24338</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4.1399999999999997</v>
      </c>
      <c r="C19" s="179">
        <f>ROUND(VALUE(SUBSTITUTE(実質収支比率等に係る経年分析!G$48,"▲","-")),2)</f>
        <v>4.59</v>
      </c>
      <c r="D19" s="179">
        <f>ROUND(VALUE(SUBSTITUTE(実質収支比率等に係る経年分析!H$48,"▲","-")),2)</f>
        <v>4.71</v>
      </c>
      <c r="E19" s="179">
        <f>ROUND(VALUE(SUBSTITUTE(実質収支比率等に係る経年分析!I$48,"▲","-")),2)</f>
        <v>5.65</v>
      </c>
      <c r="F19" s="179">
        <f>ROUND(VALUE(SUBSTITUTE(実質収支比率等に係る経年分析!J$48,"▲","-")),2)</f>
        <v>5.16</v>
      </c>
    </row>
    <row r="20" spans="1:11" x14ac:dyDescent="0.15">
      <c r="A20" s="179" t="s">
        <v>55</v>
      </c>
      <c r="B20" s="179">
        <f>ROUND(VALUE(SUBSTITUTE(実質収支比率等に係る経年分析!F$47,"▲","-")),2)</f>
        <v>21.7</v>
      </c>
      <c r="C20" s="179">
        <f>ROUND(VALUE(SUBSTITUTE(実質収支比率等に係る経年分析!G$47,"▲","-")),2)</f>
        <v>21.7</v>
      </c>
      <c r="D20" s="179">
        <f>ROUND(VALUE(SUBSTITUTE(実質収支比率等に係る経年分析!H$47,"▲","-")),2)</f>
        <v>21.8</v>
      </c>
      <c r="E20" s="179">
        <f>ROUND(VALUE(SUBSTITUTE(実質収支比率等に係る経年分析!I$47,"▲","-")),2)</f>
        <v>21</v>
      </c>
      <c r="F20" s="179">
        <f>ROUND(VALUE(SUBSTITUTE(実質収支比率等に係る経年分析!J$47,"▲","-")),2)</f>
        <v>20.69</v>
      </c>
    </row>
    <row r="21" spans="1:11" x14ac:dyDescent="0.15">
      <c r="A21" s="179" t="s">
        <v>56</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0.19</v>
      </c>
      <c r="D21" s="179">
        <f>IF(ISNUMBER(VALUE(SUBSTITUTE(実質収支比率等に係る経年分析!H$49,"▲","-"))),ROUND(VALUE(SUBSTITUTE(実質収支比率等に係る経年分析!H$49,"▲","-")),2),NA())</f>
        <v>-0.01</v>
      </c>
      <c r="E21" s="179">
        <f>IF(ISNUMBER(VALUE(SUBSTITUTE(実質収支比率等に係る経年分析!I$49,"▲","-"))),ROUND(VALUE(SUBSTITUTE(実質収支比率等に係る経年分析!I$49,"▲","-")),2),NA())</f>
        <v>0.35</v>
      </c>
      <c r="F21" s="179">
        <f>IF(ISNUMBER(VALUE(SUBSTITUTE(実質収支比率等に係る経年分析!J$49,"▲","-"))),ROUND(VALUE(SUBSTITUTE(実質収支比率等に係る経年分析!J$49,"▲","-")),2),NA())</f>
        <v>-0.65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1.1100000000000001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0.35</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1.1100000000000001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1.89</v>
      </c>
    </row>
    <row r="33" spans="1:16" x14ac:dyDescent="0.15">
      <c r="A33" s="180" t="str">
        <f>IF(連結実質赤字比率に係る赤字・黒字の構成分析!C$37="",NA(),連結実質赤字比率に係る赤字・黒字の構成分析!C$37)</f>
        <v>宅地造成事業会計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4.46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4.1399999999999997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13.49</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9.7100000000000009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14.54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2398</v>
      </c>
      <c r="E42" s="181"/>
      <c r="F42" s="181"/>
      <c r="G42" s="181">
        <f>'実質公債費比率（分子）の構造'!L$52</f>
        <v>2274</v>
      </c>
      <c r="H42" s="181"/>
      <c r="I42" s="181"/>
      <c r="J42" s="181">
        <f>'実質公債費比率（分子）の構造'!M$52</f>
        <v>2258</v>
      </c>
      <c r="K42" s="181"/>
      <c r="L42" s="181"/>
      <c r="M42" s="181">
        <f>'実質公債費比率（分子）の構造'!N$52</f>
        <v>2259</v>
      </c>
      <c r="N42" s="181"/>
      <c r="O42" s="181"/>
      <c r="P42" s="181">
        <f>'実質公債費比率（分子）の構造'!O$52</f>
        <v>2194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93</v>
      </c>
      <c r="C44" s="181"/>
      <c r="D44" s="181"/>
      <c r="E44" s="181">
        <f>'実質公債費比率（分子）の構造'!L$50</f>
        <v>79</v>
      </c>
      <c r="F44" s="181"/>
      <c r="G44" s="181"/>
      <c r="H44" s="181">
        <f>'実質公債費比率（分子）の構造'!M$50</f>
        <v>106</v>
      </c>
      <c r="I44" s="181"/>
      <c r="J44" s="181"/>
      <c r="K44" s="181">
        <f>'実質公債費比率（分子）の構造'!N$50</f>
        <v>84</v>
      </c>
      <c r="L44" s="181"/>
      <c r="M44" s="181"/>
      <c r="N44" s="181">
        <f>'実質公債費比率（分子）の構造'!O$50</f>
        <v>51</v>
      </c>
      <c r="O44" s="181"/>
      <c r="P44" s="181"/>
    </row>
    <row r="45" spans="1:16" x14ac:dyDescent="0.15">
      <c r="A45" s="181" t="s">
        <v>66</v>
      </c>
      <c r="B45" s="181">
        <f>'実質公債費比率（分子）の構造'!K$49</f>
        <v>48</v>
      </c>
      <c r="C45" s="181"/>
      <c r="D45" s="181"/>
      <c r="E45" s="181">
        <f>'実質公債費比率（分子）の構造'!L$49</f>
        <v>42</v>
      </c>
      <c r="F45" s="181"/>
      <c r="G45" s="181"/>
      <c r="H45" s="181">
        <f>'実質公債費比率（分子）の構造'!M$49</f>
        <v>22</v>
      </c>
      <c r="I45" s="181"/>
      <c r="J45" s="181"/>
      <c r="K45" s="181">
        <f>'実質公債費比率（分子）の構造'!N$49</f>
        <v>15</v>
      </c>
      <c r="L45" s="181"/>
      <c r="M45" s="181"/>
      <c r="N45" s="181">
        <f>'実質公債費比率（分子）の構造'!O$49</f>
        <v>19</v>
      </c>
      <c r="O45" s="181"/>
      <c r="P45" s="181"/>
    </row>
    <row r="46" spans="1:16" x14ac:dyDescent="0.15">
      <c r="A46" s="181" t="s">
        <v>67</v>
      </c>
      <c r="B46" s="181">
        <f>'実質公債費比率（分子）の構造'!K$48</f>
        <v>1185</v>
      </c>
      <c r="C46" s="181"/>
      <c r="D46" s="181"/>
      <c r="E46" s="181">
        <f>'実質公債費比率（分子）の構造'!L$48</f>
        <v>1185</v>
      </c>
      <c r="F46" s="181"/>
      <c r="G46" s="181"/>
      <c r="H46" s="181">
        <f>'実質公債費比率（分子）の構造'!M$48</f>
        <v>1173</v>
      </c>
      <c r="I46" s="181"/>
      <c r="J46" s="181"/>
      <c r="K46" s="181">
        <f>'実質公債費比率（分子）の構造'!N$48</f>
        <v>1171</v>
      </c>
      <c r="L46" s="181"/>
      <c r="M46" s="181"/>
      <c r="N46" s="181">
        <f>'実質公債費比率（分子）の構造'!O$48</f>
        <v>1130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1832</v>
      </c>
      <c r="C49" s="181"/>
      <c r="D49" s="181"/>
      <c r="E49" s="181">
        <f>'実質公債費比率（分子）の構造'!L$45</f>
        <v>1804</v>
      </c>
      <c r="F49" s="181"/>
      <c r="G49" s="181"/>
      <c r="H49" s="181">
        <f>'実質公債費比率（分子）の構造'!M$45</f>
        <v>1781</v>
      </c>
      <c r="I49" s="181"/>
      <c r="J49" s="181"/>
      <c r="K49" s="181">
        <f>'実質公債費比率（分子）の構造'!N$45</f>
        <v>1915</v>
      </c>
      <c r="L49" s="181"/>
      <c r="M49" s="181"/>
      <c r="N49" s="181">
        <f>'実質公債費比率（分子）の構造'!O$45</f>
        <v>1980</v>
      </c>
      <c r="O49" s="181"/>
      <c r="P49" s="181"/>
    </row>
    <row r="50" spans="1:16" x14ac:dyDescent="0.15">
      <c r="A50" s="181" t="s">
        <v>71</v>
      </c>
      <c r="B50" s="181" t="e">
        <f>NA()</f>
        <v>#N/A</v>
      </c>
      <c r="C50" s="181">
        <f>IF(ISNUMBER('実質公債費比率（分子）の構造'!K$53),'実質公債費比率（分子）の構造'!K$53,NA())</f>
        <v>760</v>
      </c>
      <c r="D50" s="181" t="e">
        <f>NA()</f>
        <v>#N/A</v>
      </c>
      <c r="E50" s="181" t="e">
        <f>NA()</f>
        <v>#N/A</v>
      </c>
      <c r="F50" s="181">
        <f>IF(ISNUMBER('実質公債費比率（分子）の構造'!L$53),'実質公債費比率（分子）の構造'!L$53,NA())</f>
        <v>836</v>
      </c>
      <c r="G50" s="181" t="e">
        <f>NA()</f>
        <v>#N/A</v>
      </c>
      <c r="H50" s="181" t="e">
        <f>NA()</f>
        <v>#N/A</v>
      </c>
      <c r="I50" s="181">
        <f>IF(ISNUMBER('実質公債費比率（分子）の構造'!M$53),'実質公債費比率（分子）の構造'!M$53,NA())</f>
        <v>824</v>
      </c>
      <c r="J50" s="181" t="e">
        <f>NA()</f>
        <v>#N/A</v>
      </c>
      <c r="K50" s="181" t="e">
        <f>NA()</f>
        <v>#N/A</v>
      </c>
      <c r="L50" s="181">
        <f>IF(ISNUMBER('実質公債費比率（分子）の構造'!N$53),'実質公債費比率（分子）の構造'!N$53,NA())</f>
        <v>926</v>
      </c>
      <c r="M50" s="181" t="e">
        <f>NA()</f>
        <v>#N/A</v>
      </c>
      <c r="N50" s="181" t="e">
        <f>NA()</f>
        <v>#N/A</v>
      </c>
      <c r="O50" s="181">
        <f>IF(ISNUMBER('実質公債費比率（分子）の構造'!O$53),'実質公債費比率（分子）の構造'!O$53,NA())</f>
        <v>986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24820</v>
      </c>
      <c r="E56" s="180"/>
      <c r="F56" s="180"/>
      <c r="G56" s="180">
        <f>'将来負担比率（分子）の構造'!J$52</f>
        <v>24577</v>
      </c>
      <c r="H56" s="180"/>
      <c r="I56" s="180"/>
      <c r="J56" s="180">
        <f>'将来負担比率（分子）の構造'!K$52</f>
        <v>24185</v>
      </c>
      <c r="K56" s="180"/>
      <c r="L56" s="180"/>
      <c r="M56" s="180">
        <f>'将来負担比率（分子）の構造'!L$52</f>
        <v>23989</v>
      </c>
      <c r="N56" s="180"/>
      <c r="O56" s="180"/>
      <c r="P56" s="180">
        <f>'将来負担比率（分子）の構造'!M$52</f>
        <v>23893</v>
      </c>
    </row>
    <row r="57" spans="1:16" x14ac:dyDescent="0.15">
      <c r="A57" s="180" t="s">
        <v>42</v>
      </c>
      <c r="B57" s="180"/>
      <c r="C57" s="180"/>
      <c r="D57" s="180">
        <f>'将来負担比率（分子）の構造'!I$51</f>
        <v>3712</v>
      </c>
      <c r="E57" s="180"/>
      <c r="F57" s="180"/>
      <c r="G57" s="180">
        <f>'将来負担比率（分子）の構造'!J$51</f>
        <v>2848</v>
      </c>
      <c r="H57" s="180"/>
      <c r="I57" s="180"/>
      <c r="J57" s="180">
        <f>'将来負担比率（分子）の構造'!K$51</f>
        <v>3115</v>
      </c>
      <c r="K57" s="180"/>
      <c r="L57" s="180"/>
      <c r="M57" s="180">
        <f>'将来負担比率（分子）の構造'!L$51</f>
        <v>3049</v>
      </c>
      <c r="N57" s="180"/>
      <c r="O57" s="180"/>
      <c r="P57" s="180">
        <f>'将来負担比率（分子）の構造'!M$51</f>
        <v>2955</v>
      </c>
    </row>
    <row r="58" spans="1:16" x14ac:dyDescent="0.15">
      <c r="A58" s="180" t="s">
        <v>41</v>
      </c>
      <c r="B58" s="180"/>
      <c r="C58" s="180"/>
      <c r="D58" s="180">
        <f>'将来負担比率（分子）の構造'!I$50</f>
        <v>5776</v>
      </c>
      <c r="E58" s="180"/>
      <c r="F58" s="180"/>
      <c r="G58" s="180">
        <f>'将来負担比率（分子）の構造'!J$50</f>
        <v>6386</v>
      </c>
      <c r="H58" s="180"/>
      <c r="I58" s="180"/>
      <c r="J58" s="180">
        <f>'将来負担比率（分子）の構造'!K$50</f>
        <v>6467</v>
      </c>
      <c r="K58" s="180"/>
      <c r="L58" s="180"/>
      <c r="M58" s="180">
        <f>'将来負担比率（分子）の構造'!L$50</f>
        <v>6362</v>
      </c>
      <c r="N58" s="180"/>
      <c r="O58" s="180"/>
      <c r="P58" s="180">
        <f>'将来負担比率（分子）の構造'!M$50</f>
        <v>6248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3765</v>
      </c>
      <c r="C62" s="180"/>
      <c r="D62" s="180"/>
      <c r="E62" s="180">
        <f>'将来負担比率（分子）の構造'!J$45</f>
        <v>3571</v>
      </c>
      <c r="F62" s="180"/>
      <c r="G62" s="180"/>
      <c r="H62" s="180">
        <f>'将来負担比率（分子）の構造'!K$45</f>
        <v>3718</v>
      </c>
      <c r="I62" s="180"/>
      <c r="J62" s="180"/>
      <c r="K62" s="180">
        <f>'将来負担比率（分子）の構造'!L$45</f>
        <v>3660</v>
      </c>
      <c r="L62" s="180"/>
      <c r="M62" s="180"/>
      <c r="N62" s="180">
        <f>'将来負担比率（分子）の構造'!M$45</f>
        <v>3467</v>
      </c>
      <c r="O62" s="180"/>
      <c r="P62" s="180"/>
    </row>
    <row r="63" spans="1:16" x14ac:dyDescent="0.15">
      <c r="A63" s="180" t="s">
        <v>34</v>
      </c>
      <c r="B63" s="180">
        <f>'将来負担比率（分子）の構造'!I$44</f>
        <v>118</v>
      </c>
      <c r="C63" s="180"/>
      <c r="D63" s="180"/>
      <c r="E63" s="180">
        <f>'将来負担比率（分子）の構造'!J$44</f>
        <v>77</v>
      </c>
      <c r="F63" s="180"/>
      <c r="G63" s="180"/>
      <c r="H63" s="180">
        <f>'将来負担比率（分子）の構造'!K$44</f>
        <v>55</v>
      </c>
      <c r="I63" s="180"/>
      <c r="J63" s="180"/>
      <c r="K63" s="180">
        <f>'将来負担比率（分子）の構造'!L$44</f>
        <v>581</v>
      </c>
      <c r="L63" s="180"/>
      <c r="M63" s="180"/>
      <c r="N63" s="180">
        <f>'将来負担比率（分子）の構造'!M$44</f>
        <v>1277</v>
      </c>
      <c r="O63" s="180"/>
      <c r="P63" s="180"/>
    </row>
    <row r="64" spans="1:16" x14ac:dyDescent="0.15">
      <c r="A64" s="180" t="s">
        <v>33</v>
      </c>
      <c r="B64" s="180">
        <f>'将来負担比率（分子）の構造'!I$43</f>
        <v>16908</v>
      </c>
      <c r="C64" s="180"/>
      <c r="D64" s="180"/>
      <c r="E64" s="180">
        <f>'将来負担比率（分子）の構造'!J$43</f>
        <v>16444</v>
      </c>
      <c r="F64" s="180"/>
      <c r="G64" s="180"/>
      <c r="H64" s="180">
        <f>'将来負担比率（分子）の構造'!K$43</f>
        <v>16021</v>
      </c>
      <c r="I64" s="180"/>
      <c r="J64" s="180"/>
      <c r="K64" s="180">
        <f>'将来負担比率（分子）の構造'!L$43</f>
        <v>15438</v>
      </c>
      <c r="L64" s="180"/>
      <c r="M64" s="180"/>
      <c r="N64" s="180">
        <f>'将来負担比率（分子）の構造'!M$43</f>
        <v>14671</v>
      </c>
      <c r="O64" s="180"/>
      <c r="P64" s="180"/>
    </row>
    <row r="65" spans="1:16" x14ac:dyDescent="0.15">
      <c r="A65" s="180" t="s">
        <v>32</v>
      </c>
      <c r="B65" s="180">
        <f>'将来負担比率（分子）の構造'!I$42</f>
        <v>378</v>
      </c>
      <c r="C65" s="180"/>
      <c r="D65" s="180"/>
      <c r="E65" s="180">
        <f>'将来負担比率（分子）の構造'!J$42</f>
        <v>306</v>
      </c>
      <c r="F65" s="180"/>
      <c r="G65" s="180"/>
      <c r="H65" s="180">
        <f>'将来負担比率（分子）の構造'!K$42</f>
        <v>277</v>
      </c>
      <c r="I65" s="180"/>
      <c r="J65" s="180"/>
      <c r="K65" s="180">
        <f>'将来負担比率（分子）の構造'!L$42</f>
        <v>194</v>
      </c>
      <c r="L65" s="180"/>
      <c r="M65" s="180"/>
      <c r="N65" s="180">
        <f>'将来負担比率（分子）の構造'!M$42</f>
        <v>139</v>
      </c>
      <c r="O65" s="180"/>
      <c r="P65" s="180"/>
    </row>
    <row r="66" spans="1:16" x14ac:dyDescent="0.15">
      <c r="A66" s="180" t="s">
        <v>31</v>
      </c>
      <c r="B66" s="180">
        <f>'将来負担比率（分子）の構造'!I$41</f>
        <v>17026</v>
      </c>
      <c r="C66" s="180"/>
      <c r="D66" s="180"/>
      <c r="E66" s="180">
        <f>'将来負担比率（分子）の構造'!J$41</f>
        <v>17279</v>
      </c>
      <c r="F66" s="180"/>
      <c r="G66" s="180"/>
      <c r="H66" s="180">
        <f>'将来負担比率（分子）の構造'!K$41</f>
        <v>17003</v>
      </c>
      <c r="I66" s="180"/>
      <c r="J66" s="180"/>
      <c r="K66" s="180">
        <f>'将来負担比率（分子）の構造'!L$41</f>
        <v>16842</v>
      </c>
      <c r="L66" s="180"/>
      <c r="M66" s="180"/>
      <c r="N66" s="180">
        <f>'将来負担比率（分子）の構造'!M$41</f>
        <v>16442</v>
      </c>
      <c r="O66" s="180"/>
      <c r="P66" s="180"/>
    </row>
    <row r="67" spans="1:16" x14ac:dyDescent="0.15">
      <c r="A67" s="180" t="s">
        <v>75</v>
      </c>
      <c r="B67" s="180" t="e">
        <f>NA()</f>
        <v>#N/A</v>
      </c>
      <c r="C67" s="180">
        <f>IF(ISNUMBER('将来負担比率（分子）の構造'!I$53), IF('将来負担比率（分子）の構造'!I$53 &lt; 0, 0, '将来負担比率（分子）の構造'!I$53), NA())</f>
        <v>3887</v>
      </c>
      <c r="D67" s="180" t="e">
        <f>NA()</f>
        <v>#N/A</v>
      </c>
      <c r="E67" s="180" t="e">
        <f>NA()</f>
        <v>#N/A</v>
      </c>
      <c r="F67" s="180">
        <f>IF(ISNUMBER('将来負担比率（分子）の構造'!J$53), IF('将来負担比率（分子）の構造'!J$53 &lt; 0, 0, '将来負担比率（分子）の構造'!J$53), NA())</f>
        <v>3867</v>
      </c>
      <c r="G67" s="180" t="e">
        <f>NA()</f>
        <v>#N/A</v>
      </c>
      <c r="H67" s="180" t="e">
        <f>NA()</f>
        <v>#N/A</v>
      </c>
      <c r="I67" s="180">
        <f>IF(ISNUMBER('将来負担比率（分子）の構造'!K$53), IF('将来負担比率（分子）の構造'!K$53 &lt; 0, 0, '将来負担比率（分子）の構造'!K$53), NA())</f>
        <v>3308</v>
      </c>
      <c r="J67" s="180" t="e">
        <f>NA()</f>
        <v>#N/A</v>
      </c>
      <c r="K67" s="180" t="e">
        <f>NA()</f>
        <v>#N/A</v>
      </c>
      <c r="L67" s="180">
        <f>IF(ISNUMBER('将来負担比率（分子）の構造'!L$53), IF('将来負担比率（分子）の構造'!L$53 &lt; 0, 0, '将来負担比率（分子）の構造'!L$53), NA())</f>
        <v>3315</v>
      </c>
      <c r="M67" s="180" t="e">
        <f>NA()</f>
        <v>#N/A</v>
      </c>
      <c r="N67" s="180" t="e">
        <f>NA()</f>
        <v>#N/A</v>
      </c>
      <c r="O67" s="180">
        <f>IF(ISNUMBER('将来負担比率（分子）の構造'!M$53), IF('将来負担比率（分子）の構造'!M$53 &lt; 0, 0, '将来負担比率（分子）の構造'!M$53), NA())</f>
        <v>2902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2581</v>
      </c>
      <c r="C72" s="184">
        <f>基金残高に係る経年分析!G55</f>
        <v>2507</v>
      </c>
      <c r="D72" s="184">
        <f>基金残高に係る経年分析!H55</f>
        <v>2484</v>
      </c>
    </row>
    <row r="73" spans="1:16" x14ac:dyDescent="0.15">
      <c r="A73" s="183" t="s">
        <v>78</v>
      </c>
      <c r="B73" s="184">
        <f>基金残高に係る経年分析!F56</f>
        <v>167</v>
      </c>
      <c r="C73" s="184">
        <f>基金残高に係る経年分析!G56</f>
        <v>117</v>
      </c>
      <c r="D73" s="184">
        <f>基金残高に係る経年分析!H56</f>
        <v>57</v>
      </c>
    </row>
    <row r="74" spans="1:16" x14ac:dyDescent="0.15">
      <c r="A74" s="183" t="s">
        <v>79</v>
      </c>
      <c r="B74" s="184">
        <f>基金残高に係る経年分析!F57</f>
        <v>3059</v>
      </c>
      <c r="C74" s="184">
        <f>基金残高に係る経年分析!G57</f>
        <v>2833</v>
      </c>
      <c r="D74" s="184">
        <f>基金残高に係る経年分析!H57</f>
        <v>2704</v>
      </c>
    </row>
  </sheetData>
  <sheetProtection algorithmName="SHA-512" hashValue="JzTPB9WtWT3dO+yl69y+HnL1cZglXjgkuUiFD4RvVMm5q2nb3Df3BTo1UYYV+Tbr+FV9bHYy2E0BHSXSZtMFvw==" saltValue="MwJxYc+Y3+RrzCYLBG/V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6249214</v>
      </c>
      <c r="S5" s="727"/>
      <c r="T5" s="727"/>
      <c r="U5" s="727"/>
      <c r="V5" s="727"/>
      <c r="W5" s="727"/>
      <c r="X5" s="727"/>
      <c r="Y5" s="773"/>
      <c r="Z5" s="791">
        <v>28.5</v>
      </c>
      <c r="AA5" s="791"/>
      <c r="AB5" s="791"/>
      <c r="AC5" s="791"/>
      <c r="AD5" s="792">
        <v>6007122</v>
      </c>
      <c r="AE5" s="792"/>
      <c r="AF5" s="792"/>
      <c r="AG5" s="792"/>
      <c r="AH5" s="792"/>
      <c r="AI5" s="792"/>
      <c r="AJ5" s="792"/>
      <c r="AK5" s="792"/>
      <c r="AL5" s="774">
        <v>52.4</v>
      </c>
      <c r="AM5" s="743"/>
      <c r="AN5" s="743"/>
      <c r="AO5" s="775"/>
      <c r="AP5" s="760" t="s">
        <v>226</v>
      </c>
      <c r="AQ5" s="761"/>
      <c r="AR5" s="761"/>
      <c r="AS5" s="761"/>
      <c r="AT5" s="761"/>
      <c r="AU5" s="761"/>
      <c r="AV5" s="761"/>
      <c r="AW5" s="761"/>
      <c r="AX5" s="761"/>
      <c r="AY5" s="761"/>
      <c r="AZ5" s="761"/>
      <c r="BA5" s="761"/>
      <c r="BB5" s="761"/>
      <c r="BC5" s="761"/>
      <c r="BD5" s="761"/>
      <c r="BE5" s="761"/>
      <c r="BF5" s="762"/>
      <c r="BG5" s="661">
        <v>5999088</v>
      </c>
      <c r="BH5" s="664"/>
      <c r="BI5" s="664"/>
      <c r="BJ5" s="664"/>
      <c r="BK5" s="664"/>
      <c r="BL5" s="664"/>
      <c r="BM5" s="664"/>
      <c r="BN5" s="665"/>
      <c r="BO5" s="723">
        <v>96</v>
      </c>
      <c r="BP5" s="723"/>
      <c r="BQ5" s="723"/>
      <c r="BR5" s="723"/>
      <c r="BS5" s="724">
        <v>105391</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193680</v>
      </c>
      <c r="S6" s="664"/>
      <c r="T6" s="664"/>
      <c r="U6" s="664"/>
      <c r="V6" s="664"/>
      <c r="W6" s="664"/>
      <c r="X6" s="664"/>
      <c r="Y6" s="665"/>
      <c r="Z6" s="723">
        <v>0.9</v>
      </c>
      <c r="AA6" s="723"/>
      <c r="AB6" s="723"/>
      <c r="AC6" s="723"/>
      <c r="AD6" s="724">
        <v>193680</v>
      </c>
      <c r="AE6" s="724"/>
      <c r="AF6" s="724"/>
      <c r="AG6" s="724"/>
      <c r="AH6" s="724"/>
      <c r="AI6" s="724"/>
      <c r="AJ6" s="724"/>
      <c r="AK6" s="724"/>
      <c r="AL6" s="666">
        <v>1.7</v>
      </c>
      <c r="AM6" s="667"/>
      <c r="AN6" s="667"/>
      <c r="AO6" s="725"/>
      <c r="AP6" s="658" t="s">
        <v>231</v>
      </c>
      <c r="AQ6" s="659"/>
      <c r="AR6" s="659"/>
      <c r="AS6" s="659"/>
      <c r="AT6" s="659"/>
      <c r="AU6" s="659"/>
      <c r="AV6" s="659"/>
      <c r="AW6" s="659"/>
      <c r="AX6" s="659"/>
      <c r="AY6" s="659"/>
      <c r="AZ6" s="659"/>
      <c r="BA6" s="659"/>
      <c r="BB6" s="659"/>
      <c r="BC6" s="659"/>
      <c r="BD6" s="659"/>
      <c r="BE6" s="659"/>
      <c r="BF6" s="660"/>
      <c r="BG6" s="661">
        <v>5999088</v>
      </c>
      <c r="BH6" s="664"/>
      <c r="BI6" s="664"/>
      <c r="BJ6" s="664"/>
      <c r="BK6" s="664"/>
      <c r="BL6" s="664"/>
      <c r="BM6" s="664"/>
      <c r="BN6" s="665"/>
      <c r="BO6" s="723">
        <v>96</v>
      </c>
      <c r="BP6" s="723"/>
      <c r="BQ6" s="723"/>
      <c r="BR6" s="723"/>
      <c r="BS6" s="724">
        <v>105391</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218232</v>
      </c>
      <c r="CS6" s="664"/>
      <c r="CT6" s="664"/>
      <c r="CU6" s="664"/>
      <c r="CV6" s="664"/>
      <c r="CW6" s="664"/>
      <c r="CX6" s="664"/>
      <c r="CY6" s="665"/>
      <c r="CZ6" s="774">
        <v>1</v>
      </c>
      <c r="DA6" s="743"/>
      <c r="DB6" s="743"/>
      <c r="DC6" s="777"/>
      <c r="DD6" s="669" t="s">
        <v>181</v>
      </c>
      <c r="DE6" s="664"/>
      <c r="DF6" s="664"/>
      <c r="DG6" s="664"/>
      <c r="DH6" s="664"/>
      <c r="DI6" s="664"/>
      <c r="DJ6" s="664"/>
      <c r="DK6" s="664"/>
      <c r="DL6" s="664"/>
      <c r="DM6" s="664"/>
      <c r="DN6" s="664"/>
      <c r="DO6" s="664"/>
      <c r="DP6" s="665"/>
      <c r="DQ6" s="669">
        <v>218232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12164</v>
      </c>
      <c r="S7" s="664"/>
      <c r="T7" s="664"/>
      <c r="U7" s="664"/>
      <c r="V7" s="664"/>
      <c r="W7" s="664"/>
      <c r="X7" s="664"/>
      <c r="Y7" s="665"/>
      <c r="Z7" s="723">
        <v>0.1</v>
      </c>
      <c r="AA7" s="723"/>
      <c r="AB7" s="723"/>
      <c r="AC7" s="723"/>
      <c r="AD7" s="724">
        <v>12164</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2966925</v>
      </c>
      <c r="BH7" s="664"/>
      <c r="BI7" s="664"/>
      <c r="BJ7" s="664"/>
      <c r="BK7" s="664"/>
      <c r="BL7" s="664"/>
      <c r="BM7" s="664"/>
      <c r="BN7" s="665"/>
      <c r="BO7" s="723">
        <v>47.5</v>
      </c>
      <c r="BP7" s="723"/>
      <c r="BQ7" s="723"/>
      <c r="BR7" s="723"/>
      <c r="BS7" s="724">
        <v>105391</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2952395</v>
      </c>
      <c r="CS7" s="664"/>
      <c r="CT7" s="664"/>
      <c r="CU7" s="664"/>
      <c r="CV7" s="664"/>
      <c r="CW7" s="664"/>
      <c r="CX7" s="664"/>
      <c r="CY7" s="665"/>
      <c r="CZ7" s="723">
        <v>14</v>
      </c>
      <c r="DA7" s="723"/>
      <c r="DB7" s="723"/>
      <c r="DC7" s="723"/>
      <c r="DD7" s="669">
        <v>38879</v>
      </c>
      <c r="DE7" s="664"/>
      <c r="DF7" s="664"/>
      <c r="DG7" s="664"/>
      <c r="DH7" s="664"/>
      <c r="DI7" s="664"/>
      <c r="DJ7" s="664"/>
      <c r="DK7" s="664"/>
      <c r="DL7" s="664"/>
      <c r="DM7" s="664"/>
      <c r="DN7" s="664"/>
      <c r="DO7" s="664"/>
      <c r="DP7" s="665"/>
      <c r="DQ7" s="669">
        <v>2268920</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20678</v>
      </c>
      <c r="S8" s="664"/>
      <c r="T8" s="664"/>
      <c r="U8" s="664"/>
      <c r="V8" s="664"/>
      <c r="W8" s="664"/>
      <c r="X8" s="664"/>
      <c r="Y8" s="665"/>
      <c r="Z8" s="723">
        <v>0.1</v>
      </c>
      <c r="AA8" s="723"/>
      <c r="AB8" s="723"/>
      <c r="AC8" s="723"/>
      <c r="AD8" s="724">
        <v>20678</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91788</v>
      </c>
      <c r="BH8" s="664"/>
      <c r="BI8" s="664"/>
      <c r="BJ8" s="664"/>
      <c r="BK8" s="664"/>
      <c r="BL8" s="664"/>
      <c r="BM8" s="664"/>
      <c r="BN8" s="665"/>
      <c r="BO8" s="723">
        <v>1.5</v>
      </c>
      <c r="BP8" s="723"/>
      <c r="BQ8" s="723"/>
      <c r="BR8" s="723"/>
      <c r="BS8" s="669" t="s">
        <v>181</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6668260</v>
      </c>
      <c r="CS8" s="664"/>
      <c r="CT8" s="664"/>
      <c r="CU8" s="664"/>
      <c r="CV8" s="664"/>
      <c r="CW8" s="664"/>
      <c r="CX8" s="664"/>
      <c r="CY8" s="665"/>
      <c r="CZ8" s="723">
        <v>31.6</v>
      </c>
      <c r="DA8" s="723"/>
      <c r="DB8" s="723"/>
      <c r="DC8" s="723"/>
      <c r="DD8" s="669">
        <v>67945</v>
      </c>
      <c r="DE8" s="664"/>
      <c r="DF8" s="664"/>
      <c r="DG8" s="664"/>
      <c r="DH8" s="664"/>
      <c r="DI8" s="664"/>
      <c r="DJ8" s="664"/>
      <c r="DK8" s="664"/>
      <c r="DL8" s="664"/>
      <c r="DM8" s="664"/>
      <c r="DN8" s="664"/>
      <c r="DO8" s="664"/>
      <c r="DP8" s="665"/>
      <c r="DQ8" s="669">
        <v>3669877</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17365</v>
      </c>
      <c r="S9" s="664"/>
      <c r="T9" s="664"/>
      <c r="U9" s="664"/>
      <c r="V9" s="664"/>
      <c r="W9" s="664"/>
      <c r="X9" s="664"/>
      <c r="Y9" s="665"/>
      <c r="Z9" s="723">
        <v>0.1</v>
      </c>
      <c r="AA9" s="723"/>
      <c r="AB9" s="723"/>
      <c r="AC9" s="723"/>
      <c r="AD9" s="724">
        <v>17365</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2258011</v>
      </c>
      <c r="BH9" s="664"/>
      <c r="BI9" s="664"/>
      <c r="BJ9" s="664"/>
      <c r="BK9" s="664"/>
      <c r="BL9" s="664"/>
      <c r="BM9" s="664"/>
      <c r="BN9" s="665"/>
      <c r="BO9" s="723">
        <v>36.1</v>
      </c>
      <c r="BP9" s="723"/>
      <c r="BQ9" s="723"/>
      <c r="BR9" s="723"/>
      <c r="BS9" s="669" t="s">
        <v>181</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1440456</v>
      </c>
      <c r="CS9" s="664"/>
      <c r="CT9" s="664"/>
      <c r="CU9" s="664"/>
      <c r="CV9" s="664"/>
      <c r="CW9" s="664"/>
      <c r="CX9" s="664"/>
      <c r="CY9" s="665"/>
      <c r="CZ9" s="723">
        <v>6.8</v>
      </c>
      <c r="DA9" s="723"/>
      <c r="DB9" s="723"/>
      <c r="DC9" s="723"/>
      <c r="DD9" s="669">
        <v>77397</v>
      </c>
      <c r="DE9" s="664"/>
      <c r="DF9" s="664"/>
      <c r="DG9" s="664"/>
      <c r="DH9" s="664"/>
      <c r="DI9" s="664"/>
      <c r="DJ9" s="664"/>
      <c r="DK9" s="664"/>
      <c r="DL9" s="664"/>
      <c r="DM9" s="664"/>
      <c r="DN9" s="664"/>
      <c r="DO9" s="664"/>
      <c r="DP9" s="665"/>
      <c r="DQ9" s="669">
        <v>912997</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136</v>
      </c>
      <c r="S10" s="664"/>
      <c r="T10" s="664"/>
      <c r="U10" s="664"/>
      <c r="V10" s="664"/>
      <c r="W10" s="664"/>
      <c r="X10" s="664"/>
      <c r="Y10" s="665"/>
      <c r="Z10" s="723" t="s">
        <v>136</v>
      </c>
      <c r="AA10" s="723"/>
      <c r="AB10" s="723"/>
      <c r="AC10" s="723"/>
      <c r="AD10" s="724" t="s">
        <v>181</v>
      </c>
      <c r="AE10" s="724"/>
      <c r="AF10" s="724"/>
      <c r="AG10" s="724"/>
      <c r="AH10" s="724"/>
      <c r="AI10" s="724"/>
      <c r="AJ10" s="724"/>
      <c r="AK10" s="724"/>
      <c r="AL10" s="666" t="s">
        <v>136</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147644</v>
      </c>
      <c r="BH10" s="664"/>
      <c r="BI10" s="664"/>
      <c r="BJ10" s="664"/>
      <c r="BK10" s="664"/>
      <c r="BL10" s="664"/>
      <c r="BM10" s="664"/>
      <c r="BN10" s="665"/>
      <c r="BO10" s="723">
        <v>2.4</v>
      </c>
      <c r="BP10" s="723"/>
      <c r="BQ10" s="723"/>
      <c r="BR10" s="723"/>
      <c r="BS10" s="669">
        <v>15619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174264</v>
      </c>
      <c r="CS10" s="664"/>
      <c r="CT10" s="664"/>
      <c r="CU10" s="664"/>
      <c r="CV10" s="664"/>
      <c r="CW10" s="664"/>
      <c r="CX10" s="664"/>
      <c r="CY10" s="665"/>
      <c r="CZ10" s="723">
        <v>0.8</v>
      </c>
      <c r="DA10" s="723"/>
      <c r="DB10" s="723"/>
      <c r="DC10" s="723"/>
      <c r="DD10" s="669" t="s">
        <v>181</v>
      </c>
      <c r="DE10" s="664"/>
      <c r="DF10" s="664"/>
      <c r="DG10" s="664"/>
      <c r="DH10" s="664"/>
      <c r="DI10" s="664"/>
      <c r="DJ10" s="664"/>
      <c r="DK10" s="664"/>
      <c r="DL10" s="664"/>
      <c r="DM10" s="664"/>
      <c r="DN10" s="664"/>
      <c r="DO10" s="664"/>
      <c r="DP10" s="665"/>
      <c r="DQ10" s="669">
        <v>53922</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246</v>
      </c>
      <c r="S11" s="664"/>
      <c r="T11" s="664"/>
      <c r="U11" s="664"/>
      <c r="V11" s="664"/>
      <c r="W11" s="664"/>
      <c r="X11" s="664"/>
      <c r="Y11" s="665"/>
      <c r="Z11" s="723" t="s">
        <v>181</v>
      </c>
      <c r="AA11" s="723"/>
      <c r="AB11" s="723"/>
      <c r="AC11" s="723"/>
      <c r="AD11" s="724" t="s">
        <v>246</v>
      </c>
      <c r="AE11" s="724"/>
      <c r="AF11" s="724"/>
      <c r="AG11" s="724"/>
      <c r="AH11" s="724"/>
      <c r="AI11" s="724"/>
      <c r="AJ11" s="724"/>
      <c r="AK11" s="724"/>
      <c r="AL11" s="666" t="s">
        <v>181</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469482</v>
      </c>
      <c r="BH11" s="664"/>
      <c r="BI11" s="664"/>
      <c r="BJ11" s="664"/>
      <c r="BK11" s="664"/>
      <c r="BL11" s="664"/>
      <c r="BM11" s="664"/>
      <c r="BN11" s="665"/>
      <c r="BO11" s="723">
        <v>7.5</v>
      </c>
      <c r="BP11" s="723"/>
      <c r="BQ11" s="723"/>
      <c r="BR11" s="723"/>
      <c r="BS11" s="669">
        <v>89772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560655</v>
      </c>
      <c r="CS11" s="664"/>
      <c r="CT11" s="664"/>
      <c r="CU11" s="664"/>
      <c r="CV11" s="664"/>
      <c r="CW11" s="664"/>
      <c r="CX11" s="664"/>
      <c r="CY11" s="665"/>
      <c r="CZ11" s="723">
        <v>2.7</v>
      </c>
      <c r="DA11" s="723"/>
      <c r="DB11" s="723"/>
      <c r="DC11" s="723"/>
      <c r="DD11" s="669">
        <v>150710</v>
      </c>
      <c r="DE11" s="664"/>
      <c r="DF11" s="664"/>
      <c r="DG11" s="664"/>
      <c r="DH11" s="664"/>
      <c r="DI11" s="664"/>
      <c r="DJ11" s="664"/>
      <c r="DK11" s="664"/>
      <c r="DL11" s="664"/>
      <c r="DM11" s="664"/>
      <c r="DN11" s="664"/>
      <c r="DO11" s="664"/>
      <c r="DP11" s="665"/>
      <c r="DQ11" s="669">
        <v>362822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990766</v>
      </c>
      <c r="S12" s="664"/>
      <c r="T12" s="664"/>
      <c r="U12" s="664"/>
      <c r="V12" s="664"/>
      <c r="W12" s="664"/>
      <c r="X12" s="664"/>
      <c r="Y12" s="665"/>
      <c r="Z12" s="723">
        <v>4.5</v>
      </c>
      <c r="AA12" s="723"/>
      <c r="AB12" s="723"/>
      <c r="AC12" s="723"/>
      <c r="AD12" s="724">
        <v>990766</v>
      </c>
      <c r="AE12" s="724"/>
      <c r="AF12" s="724"/>
      <c r="AG12" s="724"/>
      <c r="AH12" s="724"/>
      <c r="AI12" s="724"/>
      <c r="AJ12" s="724"/>
      <c r="AK12" s="724"/>
      <c r="AL12" s="666">
        <v>8.6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2576526</v>
      </c>
      <c r="BH12" s="664"/>
      <c r="BI12" s="664"/>
      <c r="BJ12" s="664"/>
      <c r="BK12" s="664"/>
      <c r="BL12" s="664"/>
      <c r="BM12" s="664"/>
      <c r="BN12" s="665"/>
      <c r="BO12" s="723">
        <v>41.2</v>
      </c>
      <c r="BP12" s="723"/>
      <c r="BQ12" s="723"/>
      <c r="BR12" s="723"/>
      <c r="BS12" s="669" t="s">
        <v>246</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1626231</v>
      </c>
      <c r="CS12" s="664"/>
      <c r="CT12" s="664"/>
      <c r="CU12" s="664"/>
      <c r="CV12" s="664"/>
      <c r="CW12" s="664"/>
      <c r="CX12" s="664"/>
      <c r="CY12" s="665"/>
      <c r="CZ12" s="723">
        <v>7.7</v>
      </c>
      <c r="DA12" s="723"/>
      <c r="DB12" s="723"/>
      <c r="DC12" s="723"/>
      <c r="DD12" s="669">
        <v>336132</v>
      </c>
      <c r="DE12" s="664"/>
      <c r="DF12" s="664"/>
      <c r="DG12" s="664"/>
      <c r="DH12" s="664"/>
      <c r="DI12" s="664"/>
      <c r="DJ12" s="664"/>
      <c r="DK12" s="664"/>
      <c r="DL12" s="664"/>
      <c r="DM12" s="664"/>
      <c r="DN12" s="664"/>
      <c r="DO12" s="664"/>
      <c r="DP12" s="665"/>
      <c r="DQ12" s="669">
        <v>389347</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4235</v>
      </c>
      <c r="S13" s="664"/>
      <c r="T13" s="664"/>
      <c r="U13" s="664"/>
      <c r="V13" s="664"/>
      <c r="W13" s="664"/>
      <c r="X13" s="664"/>
      <c r="Y13" s="665"/>
      <c r="Z13" s="723">
        <v>0</v>
      </c>
      <c r="AA13" s="723"/>
      <c r="AB13" s="723"/>
      <c r="AC13" s="723"/>
      <c r="AD13" s="724">
        <v>4235</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2559291</v>
      </c>
      <c r="BH13" s="664"/>
      <c r="BI13" s="664"/>
      <c r="BJ13" s="664"/>
      <c r="BK13" s="664"/>
      <c r="BL13" s="664"/>
      <c r="BM13" s="664"/>
      <c r="BN13" s="665"/>
      <c r="BO13" s="723">
        <v>41</v>
      </c>
      <c r="BP13" s="723"/>
      <c r="BQ13" s="723"/>
      <c r="BR13" s="723"/>
      <c r="BS13" s="669" t="s">
        <v>246</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2146460</v>
      </c>
      <c r="CS13" s="664"/>
      <c r="CT13" s="664"/>
      <c r="CU13" s="664"/>
      <c r="CV13" s="664"/>
      <c r="CW13" s="664"/>
      <c r="CX13" s="664"/>
      <c r="CY13" s="665"/>
      <c r="CZ13" s="723">
        <v>10.199999999999999</v>
      </c>
      <c r="DA13" s="723"/>
      <c r="DB13" s="723"/>
      <c r="DC13" s="723"/>
      <c r="DD13" s="669">
        <v>633130</v>
      </c>
      <c r="DE13" s="664"/>
      <c r="DF13" s="664"/>
      <c r="DG13" s="664"/>
      <c r="DH13" s="664"/>
      <c r="DI13" s="664"/>
      <c r="DJ13" s="664"/>
      <c r="DK13" s="664"/>
      <c r="DL13" s="664"/>
      <c r="DM13" s="664"/>
      <c r="DN13" s="664"/>
      <c r="DO13" s="664"/>
      <c r="DP13" s="665"/>
      <c r="DQ13" s="669">
        <v>1587325</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181</v>
      </c>
      <c r="S14" s="664"/>
      <c r="T14" s="664"/>
      <c r="U14" s="664"/>
      <c r="V14" s="664"/>
      <c r="W14" s="664"/>
      <c r="X14" s="664"/>
      <c r="Y14" s="665"/>
      <c r="Z14" s="723" t="s">
        <v>136</v>
      </c>
      <c r="AA14" s="723"/>
      <c r="AB14" s="723"/>
      <c r="AC14" s="723"/>
      <c r="AD14" s="724" t="s">
        <v>181</v>
      </c>
      <c r="AE14" s="724"/>
      <c r="AF14" s="724"/>
      <c r="AG14" s="724"/>
      <c r="AH14" s="724"/>
      <c r="AI14" s="724"/>
      <c r="AJ14" s="724"/>
      <c r="AK14" s="724"/>
      <c r="AL14" s="666" t="s">
        <v>181</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176502</v>
      </c>
      <c r="BH14" s="664"/>
      <c r="BI14" s="664"/>
      <c r="BJ14" s="664"/>
      <c r="BK14" s="664"/>
      <c r="BL14" s="664"/>
      <c r="BM14" s="664"/>
      <c r="BN14" s="665"/>
      <c r="BO14" s="723">
        <v>2.8</v>
      </c>
      <c r="BP14" s="723"/>
      <c r="BQ14" s="723"/>
      <c r="BR14" s="723"/>
      <c r="BS14" s="669" t="s">
        <v>181</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922558</v>
      </c>
      <c r="CS14" s="664"/>
      <c r="CT14" s="664"/>
      <c r="CU14" s="664"/>
      <c r="CV14" s="664"/>
      <c r="CW14" s="664"/>
      <c r="CX14" s="664"/>
      <c r="CY14" s="665"/>
      <c r="CZ14" s="723">
        <v>4.4000000000000004</v>
      </c>
      <c r="DA14" s="723"/>
      <c r="DB14" s="723"/>
      <c r="DC14" s="723"/>
      <c r="DD14" s="669">
        <v>101126</v>
      </c>
      <c r="DE14" s="664"/>
      <c r="DF14" s="664"/>
      <c r="DG14" s="664"/>
      <c r="DH14" s="664"/>
      <c r="DI14" s="664"/>
      <c r="DJ14" s="664"/>
      <c r="DK14" s="664"/>
      <c r="DL14" s="664"/>
      <c r="DM14" s="664"/>
      <c r="DN14" s="664"/>
      <c r="DO14" s="664"/>
      <c r="DP14" s="665"/>
      <c r="DQ14" s="669">
        <v>545075</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45984</v>
      </c>
      <c r="S15" s="664"/>
      <c r="T15" s="664"/>
      <c r="U15" s="664"/>
      <c r="V15" s="664"/>
      <c r="W15" s="664"/>
      <c r="X15" s="664"/>
      <c r="Y15" s="665"/>
      <c r="Z15" s="723">
        <v>0.2</v>
      </c>
      <c r="AA15" s="723"/>
      <c r="AB15" s="723"/>
      <c r="AC15" s="723"/>
      <c r="AD15" s="724">
        <v>45984</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279135</v>
      </c>
      <c r="BH15" s="664"/>
      <c r="BI15" s="664"/>
      <c r="BJ15" s="664"/>
      <c r="BK15" s="664"/>
      <c r="BL15" s="664"/>
      <c r="BM15" s="664"/>
      <c r="BN15" s="665"/>
      <c r="BO15" s="723">
        <v>4.5</v>
      </c>
      <c r="BP15" s="723"/>
      <c r="BQ15" s="723"/>
      <c r="BR15" s="723"/>
      <c r="BS15" s="669" t="s">
        <v>136</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2416188</v>
      </c>
      <c r="CS15" s="664"/>
      <c r="CT15" s="664"/>
      <c r="CU15" s="664"/>
      <c r="CV15" s="664"/>
      <c r="CW15" s="664"/>
      <c r="CX15" s="664"/>
      <c r="CY15" s="665"/>
      <c r="CZ15" s="723">
        <v>11.4</v>
      </c>
      <c r="DA15" s="723"/>
      <c r="DB15" s="723"/>
      <c r="DC15" s="723"/>
      <c r="DD15" s="669">
        <v>383020</v>
      </c>
      <c r="DE15" s="664"/>
      <c r="DF15" s="664"/>
      <c r="DG15" s="664"/>
      <c r="DH15" s="664"/>
      <c r="DI15" s="664"/>
      <c r="DJ15" s="664"/>
      <c r="DK15" s="664"/>
      <c r="DL15" s="664"/>
      <c r="DM15" s="664"/>
      <c r="DN15" s="664"/>
      <c r="DO15" s="664"/>
      <c r="DP15" s="665"/>
      <c r="DQ15" s="669">
        <v>1706971</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181</v>
      </c>
      <c r="S16" s="664"/>
      <c r="T16" s="664"/>
      <c r="U16" s="664"/>
      <c r="V16" s="664"/>
      <c r="W16" s="664"/>
      <c r="X16" s="664"/>
      <c r="Y16" s="665"/>
      <c r="Z16" s="723" t="s">
        <v>181</v>
      </c>
      <c r="AA16" s="723"/>
      <c r="AB16" s="723"/>
      <c r="AC16" s="723"/>
      <c r="AD16" s="724" t="s">
        <v>136</v>
      </c>
      <c r="AE16" s="724"/>
      <c r="AF16" s="724"/>
      <c r="AG16" s="724"/>
      <c r="AH16" s="724"/>
      <c r="AI16" s="724"/>
      <c r="AJ16" s="724"/>
      <c r="AK16" s="724"/>
      <c r="AL16" s="666" t="s">
        <v>181</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181</v>
      </c>
      <c r="BH16" s="664"/>
      <c r="BI16" s="664"/>
      <c r="BJ16" s="664"/>
      <c r="BK16" s="664"/>
      <c r="BL16" s="664"/>
      <c r="BM16" s="664"/>
      <c r="BN16" s="665"/>
      <c r="BO16" s="723" t="s">
        <v>181</v>
      </c>
      <c r="BP16" s="723"/>
      <c r="BQ16" s="723"/>
      <c r="BR16" s="723"/>
      <c r="BS16" s="669" t="s">
        <v>181</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181</v>
      </c>
      <c r="CS16" s="664"/>
      <c r="CT16" s="664"/>
      <c r="CU16" s="664"/>
      <c r="CV16" s="664"/>
      <c r="CW16" s="664"/>
      <c r="CX16" s="664"/>
      <c r="CY16" s="665"/>
      <c r="CZ16" s="723" t="s">
        <v>181</v>
      </c>
      <c r="DA16" s="723"/>
      <c r="DB16" s="723"/>
      <c r="DC16" s="723"/>
      <c r="DD16" s="669" t="s">
        <v>181</v>
      </c>
      <c r="DE16" s="664"/>
      <c r="DF16" s="664"/>
      <c r="DG16" s="664"/>
      <c r="DH16" s="664"/>
      <c r="DI16" s="664"/>
      <c r="DJ16" s="664"/>
      <c r="DK16" s="664"/>
      <c r="DL16" s="664"/>
      <c r="DM16" s="664"/>
      <c r="DN16" s="664"/>
      <c r="DO16" s="664"/>
      <c r="DP16" s="665"/>
      <c r="DQ16" s="669" t="s">
        <v>181</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39828</v>
      </c>
      <c r="S17" s="664"/>
      <c r="T17" s="664"/>
      <c r="U17" s="664"/>
      <c r="V17" s="664"/>
      <c r="W17" s="664"/>
      <c r="X17" s="664"/>
      <c r="Y17" s="665"/>
      <c r="Z17" s="723">
        <v>0.2</v>
      </c>
      <c r="AA17" s="723"/>
      <c r="AB17" s="723"/>
      <c r="AC17" s="723"/>
      <c r="AD17" s="724">
        <v>39828</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246</v>
      </c>
      <c r="BH17" s="664"/>
      <c r="BI17" s="664"/>
      <c r="BJ17" s="664"/>
      <c r="BK17" s="664"/>
      <c r="BL17" s="664"/>
      <c r="BM17" s="664"/>
      <c r="BN17" s="665"/>
      <c r="BO17" s="723" t="s">
        <v>246</v>
      </c>
      <c r="BP17" s="723"/>
      <c r="BQ17" s="723"/>
      <c r="BR17" s="723"/>
      <c r="BS17" s="669" t="s">
        <v>246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1979776</v>
      </c>
      <c r="CS17" s="664"/>
      <c r="CT17" s="664"/>
      <c r="CU17" s="664"/>
      <c r="CV17" s="664"/>
      <c r="CW17" s="664"/>
      <c r="CX17" s="664"/>
      <c r="CY17" s="665"/>
      <c r="CZ17" s="723">
        <v>9.4</v>
      </c>
      <c r="DA17" s="723"/>
      <c r="DB17" s="723"/>
      <c r="DC17" s="723"/>
      <c r="DD17" s="669" t="s">
        <v>246</v>
      </c>
      <c r="DE17" s="664"/>
      <c r="DF17" s="664"/>
      <c r="DG17" s="664"/>
      <c r="DH17" s="664"/>
      <c r="DI17" s="664"/>
      <c r="DJ17" s="664"/>
      <c r="DK17" s="664"/>
      <c r="DL17" s="664"/>
      <c r="DM17" s="664"/>
      <c r="DN17" s="664"/>
      <c r="DO17" s="664"/>
      <c r="DP17" s="665"/>
      <c r="DQ17" s="669">
        <v>1898794</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4535425</v>
      </c>
      <c r="S18" s="664"/>
      <c r="T18" s="664"/>
      <c r="U18" s="664"/>
      <c r="V18" s="664"/>
      <c r="W18" s="664"/>
      <c r="X18" s="664"/>
      <c r="Y18" s="665"/>
      <c r="Z18" s="723">
        <v>20.7</v>
      </c>
      <c r="AA18" s="723"/>
      <c r="AB18" s="723"/>
      <c r="AC18" s="723"/>
      <c r="AD18" s="724">
        <v>4112203</v>
      </c>
      <c r="AE18" s="724"/>
      <c r="AF18" s="724"/>
      <c r="AG18" s="724"/>
      <c r="AH18" s="724"/>
      <c r="AI18" s="724"/>
      <c r="AJ18" s="724"/>
      <c r="AK18" s="724"/>
      <c r="AL18" s="666">
        <v>35.9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136</v>
      </c>
      <c r="BH18" s="664"/>
      <c r="BI18" s="664"/>
      <c r="BJ18" s="664"/>
      <c r="BK18" s="664"/>
      <c r="BL18" s="664"/>
      <c r="BM18" s="664"/>
      <c r="BN18" s="665"/>
      <c r="BO18" s="723" t="s">
        <v>246</v>
      </c>
      <c r="BP18" s="723"/>
      <c r="BQ18" s="723"/>
      <c r="BR18" s="723"/>
      <c r="BS18" s="669" t="s">
        <v>181</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246</v>
      </c>
      <c r="CS18" s="664"/>
      <c r="CT18" s="664"/>
      <c r="CU18" s="664"/>
      <c r="CV18" s="664"/>
      <c r="CW18" s="664"/>
      <c r="CX18" s="664"/>
      <c r="CY18" s="665"/>
      <c r="CZ18" s="723" t="s">
        <v>181</v>
      </c>
      <c r="DA18" s="723"/>
      <c r="DB18" s="723"/>
      <c r="DC18" s="723"/>
      <c r="DD18" s="669" t="s">
        <v>181</v>
      </c>
      <c r="DE18" s="664"/>
      <c r="DF18" s="664"/>
      <c r="DG18" s="664"/>
      <c r="DH18" s="664"/>
      <c r="DI18" s="664"/>
      <c r="DJ18" s="664"/>
      <c r="DK18" s="664"/>
      <c r="DL18" s="664"/>
      <c r="DM18" s="664"/>
      <c r="DN18" s="664"/>
      <c r="DO18" s="664"/>
      <c r="DP18" s="665"/>
      <c r="DQ18" s="669" t="s">
        <v>181</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4112203</v>
      </c>
      <c r="S19" s="664"/>
      <c r="T19" s="664"/>
      <c r="U19" s="664"/>
      <c r="V19" s="664"/>
      <c r="W19" s="664"/>
      <c r="X19" s="664"/>
      <c r="Y19" s="665"/>
      <c r="Z19" s="723">
        <v>18.7</v>
      </c>
      <c r="AA19" s="723"/>
      <c r="AB19" s="723"/>
      <c r="AC19" s="723"/>
      <c r="AD19" s="724">
        <v>4112203</v>
      </c>
      <c r="AE19" s="724"/>
      <c r="AF19" s="724"/>
      <c r="AG19" s="724"/>
      <c r="AH19" s="724"/>
      <c r="AI19" s="724"/>
      <c r="AJ19" s="724"/>
      <c r="AK19" s="724"/>
      <c r="AL19" s="666">
        <v>35.9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250126</v>
      </c>
      <c r="BH19" s="664"/>
      <c r="BI19" s="664"/>
      <c r="BJ19" s="664"/>
      <c r="BK19" s="664"/>
      <c r="BL19" s="664"/>
      <c r="BM19" s="664"/>
      <c r="BN19" s="665"/>
      <c r="BO19" s="723">
        <v>4</v>
      </c>
      <c r="BP19" s="723"/>
      <c r="BQ19" s="723"/>
      <c r="BR19" s="723"/>
      <c r="BS19" s="669" t="s">
        <v>181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181</v>
      </c>
      <c r="CS19" s="664"/>
      <c r="CT19" s="664"/>
      <c r="CU19" s="664"/>
      <c r="CV19" s="664"/>
      <c r="CW19" s="664"/>
      <c r="CX19" s="664"/>
      <c r="CY19" s="665"/>
      <c r="CZ19" s="723" t="s">
        <v>246</v>
      </c>
      <c r="DA19" s="723"/>
      <c r="DB19" s="723"/>
      <c r="DC19" s="723"/>
      <c r="DD19" s="669" t="s">
        <v>246</v>
      </c>
      <c r="DE19" s="664"/>
      <c r="DF19" s="664"/>
      <c r="DG19" s="664"/>
      <c r="DH19" s="664"/>
      <c r="DI19" s="664"/>
      <c r="DJ19" s="664"/>
      <c r="DK19" s="664"/>
      <c r="DL19" s="664"/>
      <c r="DM19" s="664"/>
      <c r="DN19" s="664"/>
      <c r="DO19" s="664"/>
      <c r="DP19" s="665"/>
      <c r="DQ19" s="669" t="s">
        <v>181</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423222</v>
      </c>
      <c r="S20" s="664"/>
      <c r="T20" s="664"/>
      <c r="U20" s="664"/>
      <c r="V20" s="664"/>
      <c r="W20" s="664"/>
      <c r="X20" s="664"/>
      <c r="Y20" s="665"/>
      <c r="Z20" s="723">
        <v>1.9</v>
      </c>
      <c r="AA20" s="723"/>
      <c r="AB20" s="723"/>
      <c r="AC20" s="723"/>
      <c r="AD20" s="724" t="s">
        <v>246</v>
      </c>
      <c r="AE20" s="724"/>
      <c r="AF20" s="724"/>
      <c r="AG20" s="724"/>
      <c r="AH20" s="724"/>
      <c r="AI20" s="724"/>
      <c r="AJ20" s="724"/>
      <c r="AK20" s="724"/>
      <c r="AL20" s="666" t="s">
        <v>181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250126</v>
      </c>
      <c r="BH20" s="664"/>
      <c r="BI20" s="664"/>
      <c r="BJ20" s="664"/>
      <c r="BK20" s="664"/>
      <c r="BL20" s="664"/>
      <c r="BM20" s="664"/>
      <c r="BN20" s="665"/>
      <c r="BO20" s="723">
        <v>4</v>
      </c>
      <c r="BP20" s="723"/>
      <c r="BQ20" s="723"/>
      <c r="BR20" s="723"/>
      <c r="BS20" s="669" t="s">
        <v>181</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21105475</v>
      </c>
      <c r="CS20" s="664"/>
      <c r="CT20" s="664"/>
      <c r="CU20" s="664"/>
      <c r="CV20" s="664"/>
      <c r="CW20" s="664"/>
      <c r="CX20" s="664"/>
      <c r="CY20" s="665"/>
      <c r="CZ20" s="723">
        <v>100</v>
      </c>
      <c r="DA20" s="723"/>
      <c r="DB20" s="723"/>
      <c r="DC20" s="723"/>
      <c r="DD20" s="669">
        <v>1788339</v>
      </c>
      <c r="DE20" s="664"/>
      <c r="DF20" s="664"/>
      <c r="DG20" s="664"/>
      <c r="DH20" s="664"/>
      <c r="DI20" s="664"/>
      <c r="DJ20" s="664"/>
      <c r="DK20" s="664"/>
      <c r="DL20" s="664"/>
      <c r="DM20" s="664"/>
      <c r="DN20" s="664"/>
      <c r="DO20" s="664"/>
      <c r="DP20" s="665"/>
      <c r="DQ20" s="669">
        <v>13614282</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246</v>
      </c>
      <c r="S21" s="664"/>
      <c r="T21" s="664"/>
      <c r="U21" s="664"/>
      <c r="V21" s="664"/>
      <c r="W21" s="664"/>
      <c r="X21" s="664"/>
      <c r="Y21" s="665"/>
      <c r="Z21" s="723" t="s">
        <v>181</v>
      </c>
      <c r="AA21" s="723"/>
      <c r="AB21" s="723"/>
      <c r="AC21" s="723"/>
      <c r="AD21" s="724" t="s">
        <v>181</v>
      </c>
      <c r="AE21" s="724"/>
      <c r="AF21" s="724"/>
      <c r="AG21" s="724"/>
      <c r="AH21" s="724"/>
      <c r="AI21" s="724"/>
      <c r="AJ21" s="724"/>
      <c r="AK21" s="724"/>
      <c r="AL21" s="666" t="s">
        <v>136</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8034</v>
      </c>
      <c r="BH21" s="664"/>
      <c r="BI21" s="664"/>
      <c r="BJ21" s="664"/>
      <c r="BK21" s="664"/>
      <c r="BL21" s="664"/>
      <c r="BM21" s="664"/>
      <c r="BN21" s="665"/>
      <c r="BO21" s="723">
        <v>0.1</v>
      </c>
      <c r="BP21" s="723"/>
      <c r="BQ21" s="723"/>
      <c r="BR21" s="723"/>
      <c r="BS21" s="669" t="s">
        <v>181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12109339</v>
      </c>
      <c r="S22" s="664"/>
      <c r="T22" s="664"/>
      <c r="U22" s="664"/>
      <c r="V22" s="664"/>
      <c r="W22" s="664"/>
      <c r="X22" s="664"/>
      <c r="Y22" s="665"/>
      <c r="Z22" s="723">
        <v>55.2</v>
      </c>
      <c r="AA22" s="723"/>
      <c r="AB22" s="723"/>
      <c r="AC22" s="723"/>
      <c r="AD22" s="724">
        <v>11444025</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246</v>
      </c>
      <c r="BH22" s="664"/>
      <c r="BI22" s="664"/>
      <c r="BJ22" s="664"/>
      <c r="BK22" s="664"/>
      <c r="BL22" s="664"/>
      <c r="BM22" s="664"/>
      <c r="BN22" s="665"/>
      <c r="BO22" s="723" t="s">
        <v>181</v>
      </c>
      <c r="BP22" s="723"/>
      <c r="BQ22" s="723"/>
      <c r="BR22" s="723"/>
      <c r="BS22" s="669" t="s">
        <v>181</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7460</v>
      </c>
      <c r="S23" s="664"/>
      <c r="T23" s="664"/>
      <c r="U23" s="664"/>
      <c r="V23" s="664"/>
      <c r="W23" s="664"/>
      <c r="X23" s="664"/>
      <c r="Y23" s="665"/>
      <c r="Z23" s="723">
        <v>0</v>
      </c>
      <c r="AA23" s="723"/>
      <c r="AB23" s="723"/>
      <c r="AC23" s="723"/>
      <c r="AD23" s="724">
        <v>7460</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242092</v>
      </c>
      <c r="BH23" s="664"/>
      <c r="BI23" s="664"/>
      <c r="BJ23" s="664"/>
      <c r="BK23" s="664"/>
      <c r="BL23" s="664"/>
      <c r="BM23" s="664"/>
      <c r="BN23" s="665"/>
      <c r="BO23" s="723">
        <v>3.9</v>
      </c>
      <c r="BP23" s="723"/>
      <c r="BQ23" s="723"/>
      <c r="BR23" s="723"/>
      <c r="BS23" s="669" t="s">
        <v>181</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519032</v>
      </c>
      <c r="S24" s="664"/>
      <c r="T24" s="664"/>
      <c r="U24" s="664"/>
      <c r="V24" s="664"/>
      <c r="W24" s="664"/>
      <c r="X24" s="664"/>
      <c r="Y24" s="665"/>
      <c r="Z24" s="723">
        <v>2.4</v>
      </c>
      <c r="AA24" s="723"/>
      <c r="AB24" s="723"/>
      <c r="AC24" s="723"/>
      <c r="AD24" s="724" t="s">
        <v>246</v>
      </c>
      <c r="AE24" s="724"/>
      <c r="AF24" s="724"/>
      <c r="AG24" s="724"/>
      <c r="AH24" s="724"/>
      <c r="AI24" s="724"/>
      <c r="AJ24" s="724"/>
      <c r="AK24" s="724"/>
      <c r="AL24" s="666" t="s">
        <v>181</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246</v>
      </c>
      <c r="BH24" s="664"/>
      <c r="BI24" s="664"/>
      <c r="BJ24" s="664"/>
      <c r="BK24" s="664"/>
      <c r="BL24" s="664"/>
      <c r="BM24" s="664"/>
      <c r="BN24" s="665"/>
      <c r="BO24" s="723" t="s">
        <v>136</v>
      </c>
      <c r="BP24" s="723"/>
      <c r="BQ24" s="723"/>
      <c r="BR24" s="723"/>
      <c r="BS24" s="669" t="s">
        <v>181</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9287400</v>
      </c>
      <c r="CS24" s="727"/>
      <c r="CT24" s="727"/>
      <c r="CU24" s="727"/>
      <c r="CV24" s="727"/>
      <c r="CW24" s="727"/>
      <c r="CX24" s="727"/>
      <c r="CY24" s="773"/>
      <c r="CZ24" s="774">
        <v>44</v>
      </c>
      <c r="DA24" s="743"/>
      <c r="DB24" s="743"/>
      <c r="DC24" s="777"/>
      <c r="DD24" s="772">
        <v>6233911</v>
      </c>
      <c r="DE24" s="727"/>
      <c r="DF24" s="727"/>
      <c r="DG24" s="727"/>
      <c r="DH24" s="727"/>
      <c r="DI24" s="727"/>
      <c r="DJ24" s="727"/>
      <c r="DK24" s="773"/>
      <c r="DL24" s="772">
        <v>6105060</v>
      </c>
      <c r="DM24" s="727"/>
      <c r="DN24" s="727"/>
      <c r="DO24" s="727"/>
      <c r="DP24" s="727"/>
      <c r="DQ24" s="727"/>
      <c r="DR24" s="727"/>
      <c r="DS24" s="727"/>
      <c r="DT24" s="727"/>
      <c r="DU24" s="727"/>
      <c r="DV24" s="773"/>
      <c r="DW24" s="774">
        <v>50.1</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449297</v>
      </c>
      <c r="S25" s="664"/>
      <c r="T25" s="664"/>
      <c r="U25" s="664"/>
      <c r="V25" s="664"/>
      <c r="W25" s="664"/>
      <c r="X25" s="664"/>
      <c r="Y25" s="665"/>
      <c r="Z25" s="723">
        <v>2</v>
      </c>
      <c r="AA25" s="723"/>
      <c r="AB25" s="723"/>
      <c r="AC25" s="723"/>
      <c r="AD25" s="724">
        <v>1682</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246</v>
      </c>
      <c r="BP25" s="723"/>
      <c r="BQ25" s="723"/>
      <c r="BR25" s="723"/>
      <c r="BS25" s="669" t="s">
        <v>181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3667802</v>
      </c>
      <c r="CS25" s="662"/>
      <c r="CT25" s="662"/>
      <c r="CU25" s="662"/>
      <c r="CV25" s="662"/>
      <c r="CW25" s="662"/>
      <c r="CX25" s="662"/>
      <c r="CY25" s="663"/>
      <c r="CZ25" s="666">
        <v>17.399999999999999</v>
      </c>
      <c r="DA25" s="695"/>
      <c r="DB25" s="695"/>
      <c r="DC25" s="696"/>
      <c r="DD25" s="669">
        <v>2937851</v>
      </c>
      <c r="DE25" s="662"/>
      <c r="DF25" s="662"/>
      <c r="DG25" s="662"/>
      <c r="DH25" s="662"/>
      <c r="DI25" s="662"/>
      <c r="DJ25" s="662"/>
      <c r="DK25" s="663"/>
      <c r="DL25" s="669">
        <v>2817040</v>
      </c>
      <c r="DM25" s="662"/>
      <c r="DN25" s="662"/>
      <c r="DO25" s="662"/>
      <c r="DP25" s="662"/>
      <c r="DQ25" s="662"/>
      <c r="DR25" s="662"/>
      <c r="DS25" s="662"/>
      <c r="DT25" s="662"/>
      <c r="DU25" s="662"/>
      <c r="DV25" s="663"/>
      <c r="DW25" s="666">
        <v>23.1</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162274</v>
      </c>
      <c r="S26" s="664"/>
      <c r="T26" s="664"/>
      <c r="U26" s="664"/>
      <c r="V26" s="664"/>
      <c r="W26" s="664"/>
      <c r="X26" s="664"/>
      <c r="Y26" s="665"/>
      <c r="Z26" s="723">
        <v>0.7</v>
      </c>
      <c r="AA26" s="723"/>
      <c r="AB26" s="723"/>
      <c r="AC26" s="723"/>
      <c r="AD26" s="724" t="s">
        <v>246</v>
      </c>
      <c r="AE26" s="724"/>
      <c r="AF26" s="724"/>
      <c r="AG26" s="724"/>
      <c r="AH26" s="724"/>
      <c r="AI26" s="724"/>
      <c r="AJ26" s="724"/>
      <c r="AK26" s="724"/>
      <c r="AL26" s="666" t="s">
        <v>181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246</v>
      </c>
      <c r="BH26" s="664"/>
      <c r="BI26" s="664"/>
      <c r="BJ26" s="664"/>
      <c r="BK26" s="664"/>
      <c r="BL26" s="664"/>
      <c r="BM26" s="664"/>
      <c r="BN26" s="665"/>
      <c r="BO26" s="723" t="s">
        <v>181</v>
      </c>
      <c r="BP26" s="723"/>
      <c r="BQ26" s="723"/>
      <c r="BR26" s="723"/>
      <c r="BS26" s="669" t="s">
        <v>246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2478229</v>
      </c>
      <c r="CS26" s="664"/>
      <c r="CT26" s="664"/>
      <c r="CU26" s="664"/>
      <c r="CV26" s="664"/>
      <c r="CW26" s="664"/>
      <c r="CX26" s="664"/>
      <c r="CY26" s="665"/>
      <c r="CZ26" s="666">
        <v>11.7</v>
      </c>
      <c r="DA26" s="695"/>
      <c r="DB26" s="695"/>
      <c r="DC26" s="696"/>
      <c r="DD26" s="669">
        <v>1848282</v>
      </c>
      <c r="DE26" s="664"/>
      <c r="DF26" s="664"/>
      <c r="DG26" s="664"/>
      <c r="DH26" s="664"/>
      <c r="DI26" s="664"/>
      <c r="DJ26" s="664"/>
      <c r="DK26" s="665"/>
      <c r="DL26" s="669" t="s">
        <v>181</v>
      </c>
      <c r="DM26" s="664"/>
      <c r="DN26" s="664"/>
      <c r="DO26" s="664"/>
      <c r="DP26" s="664"/>
      <c r="DQ26" s="664"/>
      <c r="DR26" s="664"/>
      <c r="DS26" s="664"/>
      <c r="DT26" s="664"/>
      <c r="DU26" s="664"/>
      <c r="DV26" s="665"/>
      <c r="DW26" s="666" t="s">
        <v>181</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1932408</v>
      </c>
      <c r="S27" s="664"/>
      <c r="T27" s="664"/>
      <c r="U27" s="664"/>
      <c r="V27" s="664"/>
      <c r="W27" s="664"/>
      <c r="X27" s="664"/>
      <c r="Y27" s="665"/>
      <c r="Z27" s="723">
        <v>8.8000000000000007</v>
      </c>
      <c r="AA27" s="723"/>
      <c r="AB27" s="723"/>
      <c r="AC27" s="723"/>
      <c r="AD27" s="724" t="s">
        <v>181</v>
      </c>
      <c r="AE27" s="724"/>
      <c r="AF27" s="724"/>
      <c r="AG27" s="724"/>
      <c r="AH27" s="724"/>
      <c r="AI27" s="724"/>
      <c r="AJ27" s="724"/>
      <c r="AK27" s="724"/>
      <c r="AL27" s="666" t="s">
        <v>181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6249214</v>
      </c>
      <c r="BH27" s="664"/>
      <c r="BI27" s="664"/>
      <c r="BJ27" s="664"/>
      <c r="BK27" s="664"/>
      <c r="BL27" s="664"/>
      <c r="BM27" s="664"/>
      <c r="BN27" s="665"/>
      <c r="BO27" s="723">
        <v>100</v>
      </c>
      <c r="BP27" s="723"/>
      <c r="BQ27" s="723"/>
      <c r="BR27" s="723"/>
      <c r="BS27" s="669">
        <v>105391</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3639822</v>
      </c>
      <c r="CS27" s="662"/>
      <c r="CT27" s="662"/>
      <c r="CU27" s="662"/>
      <c r="CV27" s="662"/>
      <c r="CW27" s="662"/>
      <c r="CX27" s="662"/>
      <c r="CY27" s="663"/>
      <c r="CZ27" s="666">
        <v>17.2</v>
      </c>
      <c r="DA27" s="695"/>
      <c r="DB27" s="695"/>
      <c r="DC27" s="696"/>
      <c r="DD27" s="669">
        <v>1397266</v>
      </c>
      <c r="DE27" s="662"/>
      <c r="DF27" s="662"/>
      <c r="DG27" s="662"/>
      <c r="DH27" s="662"/>
      <c r="DI27" s="662"/>
      <c r="DJ27" s="662"/>
      <c r="DK27" s="663"/>
      <c r="DL27" s="669">
        <v>1389226</v>
      </c>
      <c r="DM27" s="662"/>
      <c r="DN27" s="662"/>
      <c r="DO27" s="662"/>
      <c r="DP27" s="662"/>
      <c r="DQ27" s="662"/>
      <c r="DR27" s="662"/>
      <c r="DS27" s="662"/>
      <c r="DT27" s="662"/>
      <c r="DU27" s="662"/>
      <c r="DV27" s="663"/>
      <c r="DW27" s="666">
        <v>11.4</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181</v>
      </c>
      <c r="S28" s="664"/>
      <c r="T28" s="664"/>
      <c r="U28" s="664"/>
      <c r="V28" s="664"/>
      <c r="W28" s="664"/>
      <c r="X28" s="664"/>
      <c r="Y28" s="665"/>
      <c r="Z28" s="723" t="s">
        <v>181</v>
      </c>
      <c r="AA28" s="723"/>
      <c r="AB28" s="723"/>
      <c r="AC28" s="723"/>
      <c r="AD28" s="724" t="s">
        <v>181</v>
      </c>
      <c r="AE28" s="724"/>
      <c r="AF28" s="724"/>
      <c r="AG28" s="724"/>
      <c r="AH28" s="724"/>
      <c r="AI28" s="724"/>
      <c r="AJ28" s="724"/>
      <c r="AK28" s="724"/>
      <c r="AL28" s="666" t="s">
        <v>246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1979776</v>
      </c>
      <c r="CS28" s="664"/>
      <c r="CT28" s="664"/>
      <c r="CU28" s="664"/>
      <c r="CV28" s="664"/>
      <c r="CW28" s="664"/>
      <c r="CX28" s="664"/>
      <c r="CY28" s="665"/>
      <c r="CZ28" s="666">
        <v>9.4</v>
      </c>
      <c r="DA28" s="695"/>
      <c r="DB28" s="695"/>
      <c r="DC28" s="696"/>
      <c r="DD28" s="669">
        <v>1898794</v>
      </c>
      <c r="DE28" s="664"/>
      <c r="DF28" s="664"/>
      <c r="DG28" s="664"/>
      <c r="DH28" s="664"/>
      <c r="DI28" s="664"/>
      <c r="DJ28" s="664"/>
      <c r="DK28" s="665"/>
      <c r="DL28" s="669">
        <v>1898794</v>
      </c>
      <c r="DM28" s="664"/>
      <c r="DN28" s="664"/>
      <c r="DO28" s="664"/>
      <c r="DP28" s="664"/>
      <c r="DQ28" s="664"/>
      <c r="DR28" s="664"/>
      <c r="DS28" s="664"/>
      <c r="DT28" s="664"/>
      <c r="DU28" s="664"/>
      <c r="DV28" s="665"/>
      <c r="DW28" s="666">
        <v>15.6</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1135417</v>
      </c>
      <c r="S29" s="664"/>
      <c r="T29" s="664"/>
      <c r="U29" s="664"/>
      <c r="V29" s="664"/>
      <c r="W29" s="664"/>
      <c r="X29" s="664"/>
      <c r="Y29" s="665"/>
      <c r="Z29" s="723">
        <v>5.2</v>
      </c>
      <c r="AA29" s="723"/>
      <c r="AB29" s="723"/>
      <c r="AC29" s="723"/>
      <c r="AD29" s="724" t="s">
        <v>246</v>
      </c>
      <c r="AE29" s="724"/>
      <c r="AF29" s="724"/>
      <c r="AG29" s="724"/>
      <c r="AH29" s="724"/>
      <c r="AI29" s="724"/>
      <c r="AJ29" s="724"/>
      <c r="AK29" s="724"/>
      <c r="AL29" s="666" t="s">
        <v>181</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1979776</v>
      </c>
      <c r="CS29" s="662"/>
      <c r="CT29" s="662"/>
      <c r="CU29" s="662"/>
      <c r="CV29" s="662"/>
      <c r="CW29" s="662"/>
      <c r="CX29" s="662"/>
      <c r="CY29" s="663"/>
      <c r="CZ29" s="666">
        <v>9.4</v>
      </c>
      <c r="DA29" s="695"/>
      <c r="DB29" s="695"/>
      <c r="DC29" s="696"/>
      <c r="DD29" s="669">
        <v>1898794</v>
      </c>
      <c r="DE29" s="662"/>
      <c r="DF29" s="662"/>
      <c r="DG29" s="662"/>
      <c r="DH29" s="662"/>
      <c r="DI29" s="662"/>
      <c r="DJ29" s="662"/>
      <c r="DK29" s="663"/>
      <c r="DL29" s="669">
        <v>1898794</v>
      </c>
      <c r="DM29" s="662"/>
      <c r="DN29" s="662"/>
      <c r="DO29" s="662"/>
      <c r="DP29" s="662"/>
      <c r="DQ29" s="662"/>
      <c r="DR29" s="662"/>
      <c r="DS29" s="662"/>
      <c r="DT29" s="662"/>
      <c r="DU29" s="662"/>
      <c r="DV29" s="663"/>
      <c r="DW29" s="666">
        <v>15.6</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25384</v>
      </c>
      <c r="S30" s="664"/>
      <c r="T30" s="664"/>
      <c r="U30" s="664"/>
      <c r="V30" s="664"/>
      <c r="W30" s="664"/>
      <c r="X30" s="664"/>
      <c r="Y30" s="665"/>
      <c r="Z30" s="723">
        <v>0.1</v>
      </c>
      <c r="AA30" s="723"/>
      <c r="AB30" s="723"/>
      <c r="AC30" s="723"/>
      <c r="AD30" s="724">
        <v>10096</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99.2</v>
      </c>
      <c r="BH30" s="742"/>
      <c r="BI30" s="742"/>
      <c r="BJ30" s="742"/>
      <c r="BK30" s="742"/>
      <c r="BL30" s="742"/>
      <c r="BM30" s="743">
        <v>95</v>
      </c>
      <c r="BN30" s="742"/>
      <c r="BO30" s="742"/>
      <c r="BP30" s="742"/>
      <c r="BQ30" s="744"/>
      <c r="BR30" s="741">
        <v>99.1</v>
      </c>
      <c r="BS30" s="742"/>
      <c r="BT30" s="742"/>
      <c r="BU30" s="742"/>
      <c r="BV30" s="742"/>
      <c r="BW30" s="742"/>
      <c r="BX30" s="743">
        <v>93.1</v>
      </c>
      <c r="BY30" s="742"/>
      <c r="BZ30" s="742"/>
      <c r="CA30" s="742"/>
      <c r="CB30" s="744"/>
      <c r="CD30" s="747"/>
      <c r="CE30" s="748"/>
      <c r="CF30" s="705" t="s">
        <v>310</v>
      </c>
      <c r="CG30" s="702"/>
      <c r="CH30" s="702"/>
      <c r="CI30" s="702"/>
      <c r="CJ30" s="702"/>
      <c r="CK30" s="702"/>
      <c r="CL30" s="702"/>
      <c r="CM30" s="702"/>
      <c r="CN30" s="702"/>
      <c r="CO30" s="702"/>
      <c r="CP30" s="702"/>
      <c r="CQ30" s="703"/>
      <c r="CR30" s="661">
        <v>1884048</v>
      </c>
      <c r="CS30" s="664"/>
      <c r="CT30" s="664"/>
      <c r="CU30" s="664"/>
      <c r="CV30" s="664"/>
      <c r="CW30" s="664"/>
      <c r="CX30" s="664"/>
      <c r="CY30" s="665"/>
      <c r="CZ30" s="666">
        <v>8.9</v>
      </c>
      <c r="DA30" s="695"/>
      <c r="DB30" s="695"/>
      <c r="DC30" s="696"/>
      <c r="DD30" s="669">
        <v>1810140</v>
      </c>
      <c r="DE30" s="664"/>
      <c r="DF30" s="664"/>
      <c r="DG30" s="664"/>
      <c r="DH30" s="664"/>
      <c r="DI30" s="664"/>
      <c r="DJ30" s="664"/>
      <c r="DK30" s="665"/>
      <c r="DL30" s="669">
        <v>1810140</v>
      </c>
      <c r="DM30" s="664"/>
      <c r="DN30" s="664"/>
      <c r="DO30" s="664"/>
      <c r="DP30" s="664"/>
      <c r="DQ30" s="664"/>
      <c r="DR30" s="664"/>
      <c r="DS30" s="664"/>
      <c r="DT30" s="664"/>
      <c r="DU30" s="664"/>
      <c r="DV30" s="665"/>
      <c r="DW30" s="666">
        <v>14.9</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493865</v>
      </c>
      <c r="S31" s="664"/>
      <c r="T31" s="664"/>
      <c r="U31" s="664"/>
      <c r="V31" s="664"/>
      <c r="W31" s="664"/>
      <c r="X31" s="664"/>
      <c r="Y31" s="665"/>
      <c r="Z31" s="723">
        <v>2.2999999999999998</v>
      </c>
      <c r="AA31" s="723"/>
      <c r="AB31" s="723"/>
      <c r="AC31" s="723"/>
      <c r="AD31" s="724" t="s">
        <v>246</v>
      </c>
      <c r="AE31" s="724"/>
      <c r="AF31" s="724"/>
      <c r="AG31" s="724"/>
      <c r="AH31" s="724"/>
      <c r="AI31" s="724"/>
      <c r="AJ31" s="724"/>
      <c r="AK31" s="724"/>
      <c r="AL31" s="666" t="s">
        <v>136</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97.3</v>
      </c>
      <c r="BN31" s="740"/>
      <c r="BO31" s="740"/>
      <c r="BP31" s="740"/>
      <c r="BQ31" s="701"/>
      <c r="BR31" s="739">
        <v>99</v>
      </c>
      <c r="BS31" s="662"/>
      <c r="BT31" s="662"/>
      <c r="BU31" s="662"/>
      <c r="BV31" s="662"/>
      <c r="BW31" s="662"/>
      <c r="BX31" s="667">
        <v>96.7</v>
      </c>
      <c r="BY31" s="740"/>
      <c r="BZ31" s="740"/>
      <c r="CA31" s="740"/>
      <c r="CB31" s="701"/>
      <c r="CD31" s="747"/>
      <c r="CE31" s="748"/>
      <c r="CF31" s="705" t="s">
        <v>314</v>
      </c>
      <c r="CG31" s="702"/>
      <c r="CH31" s="702"/>
      <c r="CI31" s="702"/>
      <c r="CJ31" s="702"/>
      <c r="CK31" s="702"/>
      <c r="CL31" s="702"/>
      <c r="CM31" s="702"/>
      <c r="CN31" s="702"/>
      <c r="CO31" s="702"/>
      <c r="CP31" s="702"/>
      <c r="CQ31" s="703"/>
      <c r="CR31" s="661">
        <v>95728</v>
      </c>
      <c r="CS31" s="662"/>
      <c r="CT31" s="662"/>
      <c r="CU31" s="662"/>
      <c r="CV31" s="662"/>
      <c r="CW31" s="662"/>
      <c r="CX31" s="662"/>
      <c r="CY31" s="663"/>
      <c r="CZ31" s="666">
        <v>0.5</v>
      </c>
      <c r="DA31" s="695"/>
      <c r="DB31" s="695"/>
      <c r="DC31" s="696"/>
      <c r="DD31" s="669">
        <v>88654</v>
      </c>
      <c r="DE31" s="662"/>
      <c r="DF31" s="662"/>
      <c r="DG31" s="662"/>
      <c r="DH31" s="662"/>
      <c r="DI31" s="662"/>
      <c r="DJ31" s="662"/>
      <c r="DK31" s="663"/>
      <c r="DL31" s="669">
        <v>88654</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1347505</v>
      </c>
      <c r="S32" s="664"/>
      <c r="T32" s="664"/>
      <c r="U32" s="664"/>
      <c r="V32" s="664"/>
      <c r="W32" s="664"/>
      <c r="X32" s="664"/>
      <c r="Y32" s="665"/>
      <c r="Z32" s="723">
        <v>6.1</v>
      </c>
      <c r="AA32" s="723"/>
      <c r="AB32" s="723"/>
      <c r="AC32" s="723"/>
      <c r="AD32" s="724" t="s">
        <v>181</v>
      </c>
      <c r="AE32" s="724"/>
      <c r="AF32" s="724"/>
      <c r="AG32" s="724"/>
      <c r="AH32" s="724"/>
      <c r="AI32" s="724"/>
      <c r="AJ32" s="724"/>
      <c r="AK32" s="724"/>
      <c r="AL32" s="666" t="s">
        <v>181</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99.1</v>
      </c>
      <c r="BH32" s="677"/>
      <c r="BI32" s="677"/>
      <c r="BJ32" s="677"/>
      <c r="BK32" s="677"/>
      <c r="BL32" s="677"/>
      <c r="BM32" s="721">
        <v>92.2</v>
      </c>
      <c r="BN32" s="677"/>
      <c r="BO32" s="677"/>
      <c r="BP32" s="677"/>
      <c r="BQ32" s="714"/>
      <c r="BR32" s="738">
        <v>99.1</v>
      </c>
      <c r="BS32" s="677"/>
      <c r="BT32" s="677"/>
      <c r="BU32" s="677"/>
      <c r="BV32" s="677"/>
      <c r="BW32" s="677"/>
      <c r="BX32" s="721">
        <v>88.9</v>
      </c>
      <c r="BY32" s="677"/>
      <c r="BZ32" s="677"/>
      <c r="CA32" s="677"/>
      <c r="CB32" s="714"/>
      <c r="CD32" s="749"/>
      <c r="CE32" s="750"/>
      <c r="CF32" s="705" t="s">
        <v>317</v>
      </c>
      <c r="CG32" s="702"/>
      <c r="CH32" s="702"/>
      <c r="CI32" s="702"/>
      <c r="CJ32" s="702"/>
      <c r="CK32" s="702"/>
      <c r="CL32" s="702"/>
      <c r="CM32" s="702"/>
      <c r="CN32" s="702"/>
      <c r="CO32" s="702"/>
      <c r="CP32" s="702"/>
      <c r="CQ32" s="703"/>
      <c r="CR32" s="661" t="s">
        <v>181</v>
      </c>
      <c r="CS32" s="664"/>
      <c r="CT32" s="664"/>
      <c r="CU32" s="664"/>
      <c r="CV32" s="664"/>
      <c r="CW32" s="664"/>
      <c r="CX32" s="664"/>
      <c r="CY32" s="665"/>
      <c r="CZ32" s="666" t="s">
        <v>136</v>
      </c>
      <c r="DA32" s="695"/>
      <c r="DB32" s="695"/>
      <c r="DC32" s="696"/>
      <c r="DD32" s="669" t="s">
        <v>181</v>
      </c>
      <c r="DE32" s="664"/>
      <c r="DF32" s="664"/>
      <c r="DG32" s="664"/>
      <c r="DH32" s="664"/>
      <c r="DI32" s="664"/>
      <c r="DJ32" s="664"/>
      <c r="DK32" s="665"/>
      <c r="DL32" s="669" t="s">
        <v>246</v>
      </c>
      <c r="DM32" s="664"/>
      <c r="DN32" s="664"/>
      <c r="DO32" s="664"/>
      <c r="DP32" s="664"/>
      <c r="DQ32" s="664"/>
      <c r="DR32" s="664"/>
      <c r="DS32" s="664"/>
      <c r="DT32" s="664"/>
      <c r="DU32" s="664"/>
      <c r="DV32" s="665"/>
      <c r="DW32" s="666" t="s">
        <v>136</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681843</v>
      </c>
      <c r="S33" s="664"/>
      <c r="T33" s="664"/>
      <c r="U33" s="664"/>
      <c r="V33" s="664"/>
      <c r="W33" s="664"/>
      <c r="X33" s="664"/>
      <c r="Y33" s="665"/>
      <c r="Z33" s="723">
        <v>3.1</v>
      </c>
      <c r="AA33" s="723"/>
      <c r="AB33" s="723"/>
      <c r="AC33" s="723"/>
      <c r="AD33" s="724" t="s">
        <v>181</v>
      </c>
      <c r="AE33" s="724"/>
      <c r="AF33" s="724"/>
      <c r="AG33" s="724"/>
      <c r="AH33" s="724"/>
      <c r="AI33" s="724"/>
      <c r="AJ33" s="724"/>
      <c r="AK33" s="724"/>
      <c r="AL33" s="666" t="s">
        <v>246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10029736</v>
      </c>
      <c r="CS33" s="662"/>
      <c r="CT33" s="662"/>
      <c r="CU33" s="662"/>
      <c r="CV33" s="662"/>
      <c r="CW33" s="662"/>
      <c r="CX33" s="662"/>
      <c r="CY33" s="663"/>
      <c r="CZ33" s="666">
        <v>47.5</v>
      </c>
      <c r="DA33" s="695"/>
      <c r="DB33" s="695"/>
      <c r="DC33" s="696"/>
      <c r="DD33" s="669">
        <v>6809944</v>
      </c>
      <c r="DE33" s="662"/>
      <c r="DF33" s="662"/>
      <c r="DG33" s="662"/>
      <c r="DH33" s="662"/>
      <c r="DI33" s="662"/>
      <c r="DJ33" s="662"/>
      <c r="DK33" s="663"/>
      <c r="DL33" s="669">
        <v>5208198</v>
      </c>
      <c r="DM33" s="662"/>
      <c r="DN33" s="662"/>
      <c r="DO33" s="662"/>
      <c r="DP33" s="662"/>
      <c r="DQ33" s="662"/>
      <c r="DR33" s="662"/>
      <c r="DS33" s="662"/>
      <c r="DT33" s="662"/>
      <c r="DU33" s="662"/>
      <c r="DV33" s="663"/>
      <c r="DW33" s="666">
        <v>42.7</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1584656</v>
      </c>
      <c r="S34" s="664"/>
      <c r="T34" s="664"/>
      <c r="U34" s="664"/>
      <c r="V34" s="664"/>
      <c r="W34" s="664"/>
      <c r="X34" s="664"/>
      <c r="Y34" s="665"/>
      <c r="Z34" s="723">
        <v>7.2</v>
      </c>
      <c r="AA34" s="723"/>
      <c r="AB34" s="723"/>
      <c r="AC34" s="723"/>
      <c r="AD34" s="724">
        <v>81</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3379322</v>
      </c>
      <c r="CS34" s="664"/>
      <c r="CT34" s="664"/>
      <c r="CU34" s="664"/>
      <c r="CV34" s="664"/>
      <c r="CW34" s="664"/>
      <c r="CX34" s="664"/>
      <c r="CY34" s="665"/>
      <c r="CZ34" s="666">
        <v>16</v>
      </c>
      <c r="DA34" s="695"/>
      <c r="DB34" s="695"/>
      <c r="DC34" s="696"/>
      <c r="DD34" s="669">
        <v>2600233</v>
      </c>
      <c r="DE34" s="664"/>
      <c r="DF34" s="664"/>
      <c r="DG34" s="664"/>
      <c r="DH34" s="664"/>
      <c r="DI34" s="664"/>
      <c r="DJ34" s="664"/>
      <c r="DK34" s="665"/>
      <c r="DL34" s="669">
        <v>2033177</v>
      </c>
      <c r="DM34" s="664"/>
      <c r="DN34" s="664"/>
      <c r="DO34" s="664"/>
      <c r="DP34" s="664"/>
      <c r="DQ34" s="664"/>
      <c r="DR34" s="664"/>
      <c r="DS34" s="664"/>
      <c r="DT34" s="664"/>
      <c r="DU34" s="664"/>
      <c r="DV34" s="665"/>
      <c r="DW34" s="666">
        <v>16.7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1484500</v>
      </c>
      <c r="S35" s="664"/>
      <c r="T35" s="664"/>
      <c r="U35" s="664"/>
      <c r="V35" s="664"/>
      <c r="W35" s="664"/>
      <c r="X35" s="664"/>
      <c r="Y35" s="665"/>
      <c r="Z35" s="723">
        <v>6.8</v>
      </c>
      <c r="AA35" s="723"/>
      <c r="AB35" s="723"/>
      <c r="AC35" s="723"/>
      <c r="AD35" s="724" t="s">
        <v>181</v>
      </c>
      <c r="AE35" s="724"/>
      <c r="AF35" s="724"/>
      <c r="AG35" s="724"/>
      <c r="AH35" s="724"/>
      <c r="AI35" s="724"/>
      <c r="AJ35" s="724"/>
      <c r="AK35" s="724"/>
      <c r="AL35" s="666" t="s">
        <v>246</v>
      </c>
      <c r="AM35" s="667"/>
      <c r="AN35" s="667"/>
      <c r="AO35" s="725"/>
      <c r="AP35" s="234"/>
      <c r="AQ35" s="729" t="s">
        <v>325</v>
      </c>
      <c r="AR35" s="730"/>
      <c r="AS35" s="730"/>
      <c r="AT35" s="730"/>
      <c r="AU35" s="730"/>
      <c r="AV35" s="730"/>
      <c r="AW35" s="730"/>
      <c r="AX35" s="730"/>
      <c r="AY35" s="731"/>
      <c r="AZ35" s="726">
        <v>2817376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42017</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238047</v>
      </c>
      <c r="CS35" s="662"/>
      <c r="CT35" s="662"/>
      <c r="CU35" s="662"/>
      <c r="CV35" s="662"/>
      <c r="CW35" s="662"/>
      <c r="CX35" s="662"/>
      <c r="CY35" s="663"/>
      <c r="CZ35" s="666">
        <v>1.1000000000000001</v>
      </c>
      <c r="DA35" s="695"/>
      <c r="DB35" s="695"/>
      <c r="DC35" s="696"/>
      <c r="DD35" s="669">
        <v>153733</v>
      </c>
      <c r="DE35" s="662"/>
      <c r="DF35" s="662"/>
      <c r="DG35" s="662"/>
      <c r="DH35" s="662"/>
      <c r="DI35" s="662"/>
      <c r="DJ35" s="662"/>
      <c r="DK35" s="663"/>
      <c r="DL35" s="669">
        <v>153733</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181</v>
      </c>
      <c r="S36" s="664"/>
      <c r="T36" s="664"/>
      <c r="U36" s="664"/>
      <c r="V36" s="664"/>
      <c r="W36" s="664"/>
      <c r="X36" s="664"/>
      <c r="Y36" s="665"/>
      <c r="Z36" s="723" t="s">
        <v>246</v>
      </c>
      <c r="AA36" s="723"/>
      <c r="AB36" s="723"/>
      <c r="AC36" s="723"/>
      <c r="AD36" s="724" t="s">
        <v>181</v>
      </c>
      <c r="AE36" s="724"/>
      <c r="AF36" s="724"/>
      <c r="AG36" s="724"/>
      <c r="AH36" s="724"/>
      <c r="AI36" s="724"/>
      <c r="AJ36" s="724"/>
      <c r="AK36" s="724"/>
      <c r="AL36" s="666" t="s">
        <v>246</v>
      </c>
      <c r="AM36" s="667"/>
      <c r="AN36" s="667"/>
      <c r="AO36" s="725"/>
      <c r="AQ36" s="698" t="s">
        <v>329</v>
      </c>
      <c r="AR36" s="699"/>
      <c r="AS36" s="699"/>
      <c r="AT36" s="699"/>
      <c r="AU36" s="699"/>
      <c r="AV36" s="699"/>
      <c r="AW36" s="699"/>
      <c r="AX36" s="699"/>
      <c r="AY36" s="700"/>
      <c r="AZ36" s="661">
        <v>1097326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18321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2483410</v>
      </c>
      <c r="CS36" s="664"/>
      <c r="CT36" s="664"/>
      <c r="CU36" s="664"/>
      <c r="CV36" s="664"/>
      <c r="CW36" s="664"/>
      <c r="CX36" s="664"/>
      <c r="CY36" s="665"/>
      <c r="CZ36" s="666">
        <v>11.8</v>
      </c>
      <c r="DA36" s="695"/>
      <c r="DB36" s="695"/>
      <c r="DC36" s="696"/>
      <c r="DD36" s="669">
        <v>2008205</v>
      </c>
      <c r="DE36" s="664"/>
      <c r="DF36" s="664"/>
      <c r="DG36" s="664"/>
      <c r="DH36" s="664"/>
      <c r="DI36" s="664"/>
      <c r="DJ36" s="664"/>
      <c r="DK36" s="665"/>
      <c r="DL36" s="669">
        <v>1695107</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722000</v>
      </c>
      <c r="S37" s="664"/>
      <c r="T37" s="664"/>
      <c r="U37" s="664"/>
      <c r="V37" s="664"/>
      <c r="W37" s="664"/>
      <c r="X37" s="664"/>
      <c r="Y37" s="665"/>
      <c r="Z37" s="723">
        <v>3.3</v>
      </c>
      <c r="AA37" s="723"/>
      <c r="AB37" s="723"/>
      <c r="AC37" s="723"/>
      <c r="AD37" s="724" t="s">
        <v>181</v>
      </c>
      <c r="AE37" s="724"/>
      <c r="AF37" s="724"/>
      <c r="AG37" s="724"/>
      <c r="AH37" s="724"/>
      <c r="AI37" s="724"/>
      <c r="AJ37" s="724"/>
      <c r="AK37" s="724"/>
      <c r="AL37" s="666" t="s">
        <v>246</v>
      </c>
      <c r="AM37" s="667"/>
      <c r="AN37" s="667"/>
      <c r="AO37" s="725"/>
      <c r="AQ37" s="698" t="s">
        <v>333</v>
      </c>
      <c r="AR37" s="699"/>
      <c r="AS37" s="699"/>
      <c r="AT37" s="699"/>
      <c r="AU37" s="699"/>
      <c r="AV37" s="699"/>
      <c r="AW37" s="699"/>
      <c r="AX37" s="699"/>
      <c r="AY37" s="700"/>
      <c r="AZ37" s="661">
        <v>58143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6852</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383689</v>
      </c>
      <c r="CS37" s="662"/>
      <c r="CT37" s="662"/>
      <c r="CU37" s="662"/>
      <c r="CV37" s="662"/>
      <c r="CW37" s="662"/>
      <c r="CX37" s="662"/>
      <c r="CY37" s="663"/>
      <c r="CZ37" s="666">
        <v>1.8</v>
      </c>
      <c r="DA37" s="695"/>
      <c r="DB37" s="695"/>
      <c r="DC37" s="696"/>
      <c r="DD37" s="669">
        <v>181689</v>
      </c>
      <c r="DE37" s="662"/>
      <c r="DF37" s="662"/>
      <c r="DG37" s="662"/>
      <c r="DH37" s="662"/>
      <c r="DI37" s="662"/>
      <c r="DJ37" s="662"/>
      <c r="DK37" s="663"/>
      <c r="DL37" s="669">
        <v>181189</v>
      </c>
      <c r="DM37" s="662"/>
      <c r="DN37" s="662"/>
      <c r="DO37" s="662"/>
      <c r="DP37" s="662"/>
      <c r="DQ37" s="662"/>
      <c r="DR37" s="662"/>
      <c r="DS37" s="662"/>
      <c r="DT37" s="662"/>
      <c r="DU37" s="662"/>
      <c r="DV37" s="663"/>
      <c r="DW37" s="666">
        <v>1.5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21932980</v>
      </c>
      <c r="S38" s="713"/>
      <c r="T38" s="713"/>
      <c r="U38" s="713"/>
      <c r="V38" s="713"/>
      <c r="W38" s="713"/>
      <c r="X38" s="713"/>
      <c r="Y38" s="718"/>
      <c r="Z38" s="719">
        <v>100</v>
      </c>
      <c r="AA38" s="719"/>
      <c r="AB38" s="719"/>
      <c r="AC38" s="719"/>
      <c r="AD38" s="720">
        <v>11463344</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181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11217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1661907</v>
      </c>
      <c r="CS38" s="664"/>
      <c r="CT38" s="664"/>
      <c r="CU38" s="664"/>
      <c r="CV38" s="664"/>
      <c r="CW38" s="664"/>
      <c r="CX38" s="664"/>
      <c r="CY38" s="665"/>
      <c r="CZ38" s="666">
        <v>7.9</v>
      </c>
      <c r="DA38" s="695"/>
      <c r="DB38" s="695"/>
      <c r="DC38" s="696"/>
      <c r="DD38" s="669">
        <v>1386564</v>
      </c>
      <c r="DE38" s="664"/>
      <c r="DF38" s="664"/>
      <c r="DG38" s="664"/>
      <c r="DH38" s="664"/>
      <c r="DI38" s="664"/>
      <c r="DJ38" s="664"/>
      <c r="DK38" s="665"/>
      <c r="DL38" s="669">
        <v>1316462</v>
      </c>
      <c r="DM38" s="664"/>
      <c r="DN38" s="664"/>
      <c r="DO38" s="664"/>
      <c r="DP38" s="664"/>
      <c r="DQ38" s="664"/>
      <c r="DR38" s="664"/>
      <c r="DS38" s="664"/>
      <c r="DT38" s="664"/>
      <c r="DU38" s="664"/>
      <c r="DV38" s="665"/>
      <c r="DW38" s="666">
        <v>10.8</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181</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1109223</v>
      </c>
      <c r="CS39" s="662"/>
      <c r="CT39" s="662"/>
      <c r="CU39" s="662"/>
      <c r="CV39" s="662"/>
      <c r="CW39" s="662"/>
      <c r="CX39" s="662"/>
      <c r="CY39" s="663"/>
      <c r="CZ39" s="666">
        <v>5.3</v>
      </c>
      <c r="DA39" s="695"/>
      <c r="DB39" s="695"/>
      <c r="DC39" s="696"/>
      <c r="DD39" s="669">
        <v>631294</v>
      </c>
      <c r="DE39" s="662"/>
      <c r="DF39" s="662"/>
      <c r="DG39" s="662"/>
      <c r="DH39" s="662"/>
      <c r="DI39" s="662"/>
      <c r="DJ39" s="662"/>
      <c r="DK39" s="663"/>
      <c r="DL39" s="669" t="s">
        <v>181</v>
      </c>
      <c r="DM39" s="662"/>
      <c r="DN39" s="662"/>
      <c r="DO39" s="662"/>
      <c r="DP39" s="662"/>
      <c r="DQ39" s="662"/>
      <c r="DR39" s="662"/>
      <c r="DS39" s="662"/>
      <c r="DT39" s="662"/>
      <c r="DU39" s="662"/>
      <c r="DV39" s="663"/>
      <c r="DW39" s="666" t="s">
        <v>181</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323663</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181</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1157827</v>
      </c>
      <c r="CS40" s="664"/>
      <c r="CT40" s="664"/>
      <c r="CU40" s="664"/>
      <c r="CV40" s="664"/>
      <c r="CW40" s="664"/>
      <c r="CX40" s="664"/>
      <c r="CY40" s="665"/>
      <c r="CZ40" s="666">
        <v>5.5</v>
      </c>
      <c r="DA40" s="695"/>
      <c r="DB40" s="695"/>
      <c r="DC40" s="696"/>
      <c r="DD40" s="669">
        <v>29915</v>
      </c>
      <c r="DE40" s="664"/>
      <c r="DF40" s="664"/>
      <c r="DG40" s="664"/>
      <c r="DH40" s="664"/>
      <c r="DI40" s="664"/>
      <c r="DJ40" s="664"/>
      <c r="DK40" s="665"/>
      <c r="DL40" s="669">
        <v>9719</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1338244</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320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181</v>
      </c>
      <c r="CS41" s="662"/>
      <c r="CT41" s="662"/>
      <c r="CU41" s="662"/>
      <c r="CV41" s="662"/>
      <c r="CW41" s="662"/>
      <c r="CX41" s="662"/>
      <c r="CY41" s="663"/>
      <c r="CZ41" s="666" t="s">
        <v>181</v>
      </c>
      <c r="DA41" s="695"/>
      <c r="DB41" s="695"/>
      <c r="DC41" s="696"/>
      <c r="DD41" s="669" t="s">
        <v>181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1788339</v>
      </c>
      <c r="CS42" s="664"/>
      <c r="CT42" s="664"/>
      <c r="CU42" s="664"/>
      <c r="CV42" s="664"/>
      <c r="CW42" s="664"/>
      <c r="CX42" s="664"/>
      <c r="CY42" s="665"/>
      <c r="CZ42" s="666">
        <v>8.5</v>
      </c>
      <c r="DA42" s="667"/>
      <c r="DB42" s="667"/>
      <c r="DC42" s="668"/>
      <c r="DD42" s="669">
        <v>570427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56500</v>
      </c>
      <c r="CS43" s="662"/>
      <c r="CT43" s="662"/>
      <c r="CU43" s="662"/>
      <c r="CV43" s="662"/>
      <c r="CW43" s="662"/>
      <c r="CX43" s="662"/>
      <c r="CY43" s="663"/>
      <c r="CZ43" s="666">
        <v>0.3</v>
      </c>
      <c r="DA43" s="695"/>
      <c r="DB43" s="695"/>
      <c r="DC43" s="696"/>
      <c r="DD43" s="669">
        <v>56500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1788339</v>
      </c>
      <c r="CS44" s="664"/>
      <c r="CT44" s="664"/>
      <c r="CU44" s="664"/>
      <c r="CV44" s="664"/>
      <c r="CW44" s="664"/>
      <c r="CX44" s="664"/>
      <c r="CY44" s="665"/>
      <c r="CZ44" s="666">
        <v>8.5</v>
      </c>
      <c r="DA44" s="667"/>
      <c r="DB44" s="667"/>
      <c r="DC44" s="668"/>
      <c r="DD44" s="669">
        <v>570427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449528</v>
      </c>
      <c r="CS45" s="662"/>
      <c r="CT45" s="662"/>
      <c r="CU45" s="662"/>
      <c r="CV45" s="662"/>
      <c r="CW45" s="662"/>
      <c r="CX45" s="662"/>
      <c r="CY45" s="663"/>
      <c r="CZ45" s="666">
        <v>2.1</v>
      </c>
      <c r="DA45" s="695"/>
      <c r="DB45" s="695"/>
      <c r="DC45" s="696"/>
      <c r="DD45" s="669">
        <v>52724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1329898</v>
      </c>
      <c r="CS46" s="664"/>
      <c r="CT46" s="664"/>
      <c r="CU46" s="664"/>
      <c r="CV46" s="664"/>
      <c r="CW46" s="664"/>
      <c r="CX46" s="664"/>
      <c r="CY46" s="665"/>
      <c r="CZ46" s="666">
        <v>6.3</v>
      </c>
      <c r="DA46" s="667"/>
      <c r="DB46" s="667"/>
      <c r="DC46" s="668"/>
      <c r="DD46" s="669">
        <v>516190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181</v>
      </c>
      <c r="CS47" s="662"/>
      <c r="CT47" s="662"/>
      <c r="CU47" s="662"/>
      <c r="CV47" s="662"/>
      <c r="CW47" s="662"/>
      <c r="CX47" s="662"/>
      <c r="CY47" s="663"/>
      <c r="CZ47" s="666" t="s">
        <v>181</v>
      </c>
      <c r="DA47" s="695"/>
      <c r="DB47" s="695"/>
      <c r="DC47" s="696"/>
      <c r="DD47" s="669" t="s">
        <v>246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181</v>
      </c>
      <c r="CS48" s="664"/>
      <c r="CT48" s="664"/>
      <c r="CU48" s="664"/>
      <c r="CV48" s="664"/>
      <c r="CW48" s="664"/>
      <c r="CX48" s="664"/>
      <c r="CY48" s="665"/>
      <c r="CZ48" s="666" t="s">
        <v>181</v>
      </c>
      <c r="DA48" s="667"/>
      <c r="DB48" s="667"/>
      <c r="DC48" s="668"/>
      <c r="DD48" s="669" t="s">
        <v>246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21105475</v>
      </c>
      <c r="CS49" s="677"/>
      <c r="CT49" s="677"/>
      <c r="CU49" s="677"/>
      <c r="CV49" s="677"/>
      <c r="CW49" s="677"/>
      <c r="CX49" s="677"/>
      <c r="CY49" s="678"/>
      <c r="CZ49" s="679">
        <v>100</v>
      </c>
      <c r="DA49" s="680"/>
      <c r="DB49" s="680"/>
      <c r="DC49" s="681"/>
      <c r="DD49" s="682">
        <v>13614282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T7Kn5jvx9hoMiPBrlOdZPky4Yo2qRD0K6eO9arNtj1Ut7XTmoturiPKzWDcfRY5fz8CvvLNnkZxztqfG9g+/Q==" saltValue="EC+6bVl4GpLMR9CbW5zQ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21962</v>
      </c>
      <c r="R7" s="1194"/>
      <c r="S7" s="1194"/>
      <c r="T7" s="1194"/>
      <c r="U7" s="1194"/>
      <c r="V7" s="1194">
        <v>21135</v>
      </c>
      <c r="W7" s="1194"/>
      <c r="X7" s="1194"/>
      <c r="Y7" s="1194"/>
      <c r="Z7" s="1194"/>
      <c r="AA7" s="1194">
        <v>827</v>
      </c>
      <c r="AB7" s="1194"/>
      <c r="AC7" s="1194"/>
      <c r="AD7" s="1194"/>
      <c r="AE7" s="1195"/>
      <c r="AF7" s="1196">
        <v>620</v>
      </c>
      <c r="AG7" s="1197"/>
      <c r="AH7" s="1197"/>
      <c r="AI7" s="1197"/>
      <c r="AJ7" s="1198"/>
      <c r="AK7" s="1180">
        <v>1348</v>
      </c>
      <c r="AL7" s="1181"/>
      <c r="AM7" s="1181"/>
      <c r="AN7" s="1181"/>
      <c r="AO7" s="1181"/>
      <c r="AP7" s="1181">
        <v>16442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6</v>
      </c>
      <c r="CI7" s="1178"/>
      <c r="CJ7" s="1178"/>
      <c r="CK7" s="1178"/>
      <c r="CL7" s="1179"/>
      <c r="CM7" s="1177">
        <v>92</v>
      </c>
      <c r="CN7" s="1178"/>
      <c r="CO7" s="1178"/>
      <c r="CP7" s="1178"/>
      <c r="CQ7" s="1179"/>
      <c r="CR7" s="1177">
        <v>30</v>
      </c>
      <c r="CS7" s="1178"/>
      <c r="CT7" s="1178"/>
      <c r="CU7" s="1178"/>
      <c r="CV7" s="1179"/>
      <c r="CW7" s="1177">
        <v>20</v>
      </c>
      <c r="CX7" s="1178"/>
      <c r="CY7" s="1178"/>
      <c r="CZ7" s="1178"/>
      <c r="DA7" s="1179"/>
      <c r="DB7" s="1177" t="s">
        <v>514</v>
      </c>
      <c r="DC7" s="1178"/>
      <c r="DD7" s="1178"/>
      <c r="DE7" s="1178"/>
      <c r="DF7" s="1179"/>
      <c r="DG7" s="1177" t="s">
        <v>514</v>
      </c>
      <c r="DH7" s="1178"/>
      <c r="DI7" s="1178"/>
      <c r="DJ7" s="1178"/>
      <c r="DK7" s="1179"/>
      <c r="DL7" s="1177" t="s">
        <v>514</v>
      </c>
      <c r="DM7" s="1178"/>
      <c r="DN7" s="1178"/>
      <c r="DO7" s="1178"/>
      <c r="DP7" s="1179"/>
      <c r="DQ7" s="1177" t="s">
        <v>514</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593</v>
      </c>
      <c r="BT8" s="1104"/>
      <c r="BU8" s="1104"/>
      <c r="BV8" s="1104"/>
      <c r="BW8" s="1104"/>
      <c r="BX8" s="1104"/>
      <c r="BY8" s="1104"/>
      <c r="BZ8" s="1104"/>
      <c r="CA8" s="1104"/>
      <c r="CB8" s="1104"/>
      <c r="CC8" s="1104"/>
      <c r="CD8" s="1104"/>
      <c r="CE8" s="1104"/>
      <c r="CF8" s="1104"/>
      <c r="CG8" s="1105"/>
      <c r="CH8" s="1078">
        <v>0</v>
      </c>
      <c r="CI8" s="1079"/>
      <c r="CJ8" s="1079"/>
      <c r="CK8" s="1079"/>
      <c r="CL8" s="1080"/>
      <c r="CM8" s="1078">
        <v>129</v>
      </c>
      <c r="CN8" s="1079"/>
      <c r="CO8" s="1079"/>
      <c r="CP8" s="1079"/>
      <c r="CQ8" s="1080"/>
      <c r="CR8" s="1078">
        <v>3</v>
      </c>
      <c r="CS8" s="1079"/>
      <c r="CT8" s="1079"/>
      <c r="CU8" s="1079"/>
      <c r="CV8" s="1080"/>
      <c r="CW8" s="1078" t="s">
        <v>514</v>
      </c>
      <c r="CX8" s="1079"/>
      <c r="CY8" s="1079"/>
      <c r="CZ8" s="1079"/>
      <c r="DA8" s="1080"/>
      <c r="DB8" s="1078" t="s">
        <v>514</v>
      </c>
      <c r="DC8" s="1079"/>
      <c r="DD8" s="1079"/>
      <c r="DE8" s="1079"/>
      <c r="DF8" s="1080"/>
      <c r="DG8" s="1078" t="s">
        <v>514</v>
      </c>
      <c r="DH8" s="1079"/>
      <c r="DI8" s="1079"/>
      <c r="DJ8" s="1079"/>
      <c r="DK8" s="1080"/>
      <c r="DL8" s="1078" t="s">
        <v>514</v>
      </c>
      <c r="DM8" s="1079"/>
      <c r="DN8" s="1079"/>
      <c r="DO8" s="1079"/>
      <c r="DP8" s="1080"/>
      <c r="DQ8" s="1078" t="s">
        <v>514</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594</v>
      </c>
      <c r="BT9" s="1104"/>
      <c r="BU9" s="1104"/>
      <c r="BV9" s="1104"/>
      <c r="BW9" s="1104"/>
      <c r="BX9" s="1104"/>
      <c r="BY9" s="1104"/>
      <c r="BZ9" s="1104"/>
      <c r="CA9" s="1104"/>
      <c r="CB9" s="1104"/>
      <c r="CC9" s="1104"/>
      <c r="CD9" s="1104"/>
      <c r="CE9" s="1104"/>
      <c r="CF9" s="1104"/>
      <c r="CG9" s="1105"/>
      <c r="CH9" s="1078">
        <v>54</v>
      </c>
      <c r="CI9" s="1079"/>
      <c r="CJ9" s="1079"/>
      <c r="CK9" s="1079"/>
      <c r="CL9" s="1080"/>
      <c r="CM9" s="1078">
        <v>139</v>
      </c>
      <c r="CN9" s="1079"/>
      <c r="CO9" s="1079"/>
      <c r="CP9" s="1079"/>
      <c r="CQ9" s="1080"/>
      <c r="CR9" s="1078">
        <v>69</v>
      </c>
      <c r="CS9" s="1079"/>
      <c r="CT9" s="1079"/>
      <c r="CU9" s="1079"/>
      <c r="CV9" s="1080"/>
      <c r="CW9" s="1078" t="s">
        <v>514</v>
      </c>
      <c r="CX9" s="1079"/>
      <c r="CY9" s="1079"/>
      <c r="CZ9" s="1079"/>
      <c r="DA9" s="1080"/>
      <c r="DB9" s="1078">
        <v>194</v>
      </c>
      <c r="DC9" s="1079"/>
      <c r="DD9" s="1079"/>
      <c r="DE9" s="1079"/>
      <c r="DF9" s="1080"/>
      <c r="DG9" s="1078" t="s">
        <v>514</v>
      </c>
      <c r="DH9" s="1079"/>
      <c r="DI9" s="1079"/>
      <c r="DJ9" s="1079"/>
      <c r="DK9" s="1080"/>
      <c r="DL9" s="1078" t="s">
        <v>514</v>
      </c>
      <c r="DM9" s="1079"/>
      <c r="DN9" s="1079"/>
      <c r="DO9" s="1079"/>
      <c r="DP9" s="1080"/>
      <c r="DQ9" s="1078" t="s">
        <v>514</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21962</v>
      </c>
      <c r="R23" s="1158"/>
      <c r="S23" s="1158"/>
      <c r="T23" s="1158"/>
      <c r="U23" s="1158"/>
      <c r="V23" s="1158">
        <v>21135</v>
      </c>
      <c r="W23" s="1158"/>
      <c r="X23" s="1158"/>
      <c r="Y23" s="1158"/>
      <c r="Z23" s="1158"/>
      <c r="AA23" s="1158">
        <v>828</v>
      </c>
      <c r="AB23" s="1158"/>
      <c r="AC23" s="1158"/>
      <c r="AD23" s="1158"/>
      <c r="AE23" s="1159"/>
      <c r="AF23" s="1160">
        <v>620</v>
      </c>
      <c r="AG23" s="1158"/>
      <c r="AH23" s="1158"/>
      <c r="AI23" s="1158"/>
      <c r="AJ23" s="1161"/>
      <c r="AK23" s="1162"/>
      <c r="AL23" s="1163"/>
      <c r="AM23" s="1163"/>
      <c r="AN23" s="1163"/>
      <c r="AO23" s="1163"/>
      <c r="AP23" s="1158">
        <v>16442</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5292</v>
      </c>
      <c r="R28" s="1143"/>
      <c r="S28" s="1143"/>
      <c r="T28" s="1143"/>
      <c r="U28" s="1143"/>
      <c r="V28" s="1143">
        <v>5250</v>
      </c>
      <c r="W28" s="1143"/>
      <c r="X28" s="1143"/>
      <c r="Y28" s="1143"/>
      <c r="Z28" s="1143"/>
      <c r="AA28" s="1143">
        <v>42</v>
      </c>
      <c r="AB28" s="1143"/>
      <c r="AC28" s="1143"/>
      <c r="AD28" s="1143"/>
      <c r="AE28" s="1144"/>
      <c r="AF28" s="1145">
        <v>42</v>
      </c>
      <c r="AG28" s="1143"/>
      <c r="AH28" s="1143"/>
      <c r="AI28" s="1143"/>
      <c r="AJ28" s="1146"/>
      <c r="AK28" s="1147">
        <v>324</v>
      </c>
      <c r="AL28" s="1135"/>
      <c r="AM28" s="1135"/>
      <c r="AN28" s="1135"/>
      <c r="AO28" s="1135"/>
      <c r="AP28" s="1135" t="s">
        <v>514</v>
      </c>
      <c r="AQ28" s="1135"/>
      <c r="AR28" s="1135"/>
      <c r="AS28" s="1135"/>
      <c r="AT28" s="1135"/>
      <c r="AU28" s="1135" t="s">
        <v>514</v>
      </c>
      <c r="AV28" s="1135"/>
      <c r="AW28" s="1135"/>
      <c r="AX28" s="1135"/>
      <c r="AY28" s="1135"/>
      <c r="AZ28" s="1136" t="s">
        <v>514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4498</v>
      </c>
      <c r="R29" s="1133"/>
      <c r="S29" s="1133"/>
      <c r="T29" s="1133"/>
      <c r="U29" s="1133"/>
      <c r="V29" s="1133">
        <v>4270</v>
      </c>
      <c r="W29" s="1133"/>
      <c r="X29" s="1133"/>
      <c r="Y29" s="1133"/>
      <c r="Z29" s="1133"/>
      <c r="AA29" s="1133">
        <v>228</v>
      </c>
      <c r="AB29" s="1133"/>
      <c r="AC29" s="1133"/>
      <c r="AD29" s="1133"/>
      <c r="AE29" s="1134"/>
      <c r="AF29" s="1108">
        <v>228</v>
      </c>
      <c r="AG29" s="1109"/>
      <c r="AH29" s="1109"/>
      <c r="AI29" s="1109"/>
      <c r="AJ29" s="1110"/>
      <c r="AK29" s="1069">
        <v>722</v>
      </c>
      <c r="AL29" s="1060"/>
      <c r="AM29" s="1060"/>
      <c r="AN29" s="1060"/>
      <c r="AO29" s="1060"/>
      <c r="AP29" s="1060" t="s">
        <v>514</v>
      </c>
      <c r="AQ29" s="1060"/>
      <c r="AR29" s="1060"/>
      <c r="AS29" s="1060"/>
      <c r="AT29" s="1060"/>
      <c r="AU29" s="1060" t="s">
        <v>514</v>
      </c>
      <c r="AV29" s="1060"/>
      <c r="AW29" s="1060"/>
      <c r="AX29" s="1060"/>
      <c r="AY29" s="1060"/>
      <c r="AZ29" s="1131" t="s">
        <v>514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653</v>
      </c>
      <c r="R30" s="1133"/>
      <c r="S30" s="1133"/>
      <c r="T30" s="1133"/>
      <c r="U30" s="1133"/>
      <c r="V30" s="1133">
        <v>650</v>
      </c>
      <c r="W30" s="1133"/>
      <c r="X30" s="1133"/>
      <c r="Y30" s="1133"/>
      <c r="Z30" s="1133"/>
      <c r="AA30" s="1133">
        <v>3</v>
      </c>
      <c r="AB30" s="1133"/>
      <c r="AC30" s="1133"/>
      <c r="AD30" s="1133"/>
      <c r="AE30" s="1134"/>
      <c r="AF30" s="1108">
        <v>3</v>
      </c>
      <c r="AG30" s="1109"/>
      <c r="AH30" s="1109"/>
      <c r="AI30" s="1109"/>
      <c r="AJ30" s="1110"/>
      <c r="AK30" s="1069">
        <v>137</v>
      </c>
      <c r="AL30" s="1060"/>
      <c r="AM30" s="1060"/>
      <c r="AN30" s="1060"/>
      <c r="AO30" s="1060"/>
      <c r="AP30" s="1060" t="s">
        <v>514</v>
      </c>
      <c r="AQ30" s="1060"/>
      <c r="AR30" s="1060"/>
      <c r="AS30" s="1060"/>
      <c r="AT30" s="1060"/>
      <c r="AU30" s="1060" t="s">
        <v>514</v>
      </c>
      <c r="AV30" s="1060"/>
      <c r="AW30" s="1060"/>
      <c r="AX30" s="1060"/>
      <c r="AY30" s="1060"/>
      <c r="AZ30" s="1131" t="s">
        <v>514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1212</v>
      </c>
      <c r="R31" s="1133"/>
      <c r="S31" s="1133"/>
      <c r="T31" s="1133"/>
      <c r="U31" s="1133"/>
      <c r="V31" s="1133">
        <v>977</v>
      </c>
      <c r="W31" s="1133"/>
      <c r="X31" s="1133"/>
      <c r="Y31" s="1133"/>
      <c r="Z31" s="1133"/>
      <c r="AA31" s="1133">
        <v>235</v>
      </c>
      <c r="AB31" s="1133"/>
      <c r="AC31" s="1133"/>
      <c r="AD31" s="1133"/>
      <c r="AE31" s="1134"/>
      <c r="AF31" s="1108">
        <v>1620</v>
      </c>
      <c r="AG31" s="1109"/>
      <c r="AH31" s="1109"/>
      <c r="AI31" s="1109"/>
      <c r="AJ31" s="1110"/>
      <c r="AK31" s="1069">
        <v>74</v>
      </c>
      <c r="AL31" s="1060"/>
      <c r="AM31" s="1060"/>
      <c r="AN31" s="1060"/>
      <c r="AO31" s="1060"/>
      <c r="AP31" s="1060">
        <v>2228</v>
      </c>
      <c r="AQ31" s="1060"/>
      <c r="AR31" s="1060"/>
      <c r="AS31" s="1060"/>
      <c r="AT31" s="1060"/>
      <c r="AU31" s="1060">
        <v>180</v>
      </c>
      <c r="AV31" s="1060"/>
      <c r="AW31" s="1060"/>
      <c r="AX31" s="1060"/>
      <c r="AY31" s="1060"/>
      <c r="AZ31" s="1131" t="s">
        <v>514</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577</v>
      </c>
      <c r="C33" s="1127"/>
      <c r="D33" s="1127"/>
      <c r="E33" s="1127"/>
      <c r="F33" s="1127"/>
      <c r="G33" s="1127"/>
      <c r="H33" s="1127"/>
      <c r="I33" s="1127"/>
      <c r="J33" s="1127"/>
      <c r="K33" s="1127"/>
      <c r="L33" s="1127"/>
      <c r="M33" s="1127"/>
      <c r="N33" s="1127"/>
      <c r="O33" s="1127"/>
      <c r="P33" s="1128"/>
      <c r="Q33" s="1132">
        <v>1650</v>
      </c>
      <c r="R33" s="1133"/>
      <c r="S33" s="1133"/>
      <c r="T33" s="1133"/>
      <c r="U33" s="1133"/>
      <c r="V33" s="1133">
        <v>1348</v>
      </c>
      <c r="W33" s="1133"/>
      <c r="X33" s="1133"/>
      <c r="Y33" s="1133"/>
      <c r="Z33" s="1133"/>
      <c r="AA33" s="1133">
        <v>302</v>
      </c>
      <c r="AB33" s="1133"/>
      <c r="AC33" s="1133"/>
      <c r="AD33" s="1133"/>
      <c r="AE33" s="1134"/>
      <c r="AF33" s="1108">
        <v>1524</v>
      </c>
      <c r="AG33" s="1109"/>
      <c r="AH33" s="1109"/>
      <c r="AI33" s="1109"/>
      <c r="AJ33" s="1110"/>
      <c r="AK33" s="1069">
        <v>874</v>
      </c>
      <c r="AL33" s="1060"/>
      <c r="AM33" s="1060"/>
      <c r="AN33" s="1060"/>
      <c r="AO33" s="1060"/>
      <c r="AP33" s="1060">
        <v>14549</v>
      </c>
      <c r="AQ33" s="1060"/>
      <c r="AR33" s="1060"/>
      <c r="AS33" s="1060"/>
      <c r="AT33" s="1060"/>
      <c r="AU33" s="1060">
        <v>11683</v>
      </c>
      <c r="AV33" s="1060"/>
      <c r="AW33" s="1060"/>
      <c r="AX33" s="1060"/>
      <c r="AY33" s="1060"/>
      <c r="AZ33" s="1131" t="s">
        <v>514</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578</v>
      </c>
      <c r="C34" s="1127"/>
      <c r="D34" s="1127"/>
      <c r="E34" s="1127"/>
      <c r="F34" s="1127"/>
      <c r="G34" s="1127"/>
      <c r="H34" s="1127"/>
      <c r="I34" s="1127"/>
      <c r="J34" s="1127"/>
      <c r="K34" s="1127"/>
      <c r="L34" s="1127"/>
      <c r="M34" s="1127"/>
      <c r="N34" s="1127"/>
      <c r="O34" s="1127"/>
      <c r="P34" s="1128"/>
      <c r="Q34" s="1132">
        <v>245</v>
      </c>
      <c r="R34" s="1133"/>
      <c r="S34" s="1133"/>
      <c r="T34" s="1133"/>
      <c r="U34" s="1133"/>
      <c r="V34" s="1133">
        <v>207</v>
      </c>
      <c r="W34" s="1133"/>
      <c r="X34" s="1133"/>
      <c r="Y34" s="1133"/>
      <c r="Z34" s="1133"/>
      <c r="AA34" s="1133">
        <v>38</v>
      </c>
      <c r="AB34" s="1133"/>
      <c r="AC34" s="1133"/>
      <c r="AD34" s="1133"/>
      <c r="AE34" s="1134"/>
      <c r="AF34" s="1108">
        <v>126</v>
      </c>
      <c r="AG34" s="1109"/>
      <c r="AH34" s="1109"/>
      <c r="AI34" s="1109"/>
      <c r="AJ34" s="1110"/>
      <c r="AK34" s="1069">
        <v>114</v>
      </c>
      <c r="AL34" s="1060"/>
      <c r="AM34" s="1060"/>
      <c r="AN34" s="1060"/>
      <c r="AO34" s="1060"/>
      <c r="AP34" s="1060">
        <v>2768</v>
      </c>
      <c r="AQ34" s="1060"/>
      <c r="AR34" s="1060"/>
      <c r="AS34" s="1060"/>
      <c r="AT34" s="1060"/>
      <c r="AU34" s="1060">
        <v>2223</v>
      </c>
      <c r="AV34" s="1060"/>
      <c r="AW34" s="1060"/>
      <c r="AX34" s="1060"/>
      <c r="AY34" s="1060"/>
      <c r="AZ34" s="1131" t="s">
        <v>514</v>
      </c>
      <c r="BA34" s="1131"/>
      <c r="BB34" s="1131"/>
      <c r="BC34" s="1131"/>
      <c r="BD34" s="1131"/>
      <c r="BE34" s="1121" t="s">
        <v>402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579</v>
      </c>
      <c r="C35" s="1127"/>
      <c r="D35" s="1127"/>
      <c r="E35" s="1127"/>
      <c r="F35" s="1127"/>
      <c r="G35" s="1127"/>
      <c r="H35" s="1127"/>
      <c r="I35" s="1127"/>
      <c r="J35" s="1127"/>
      <c r="K35" s="1127"/>
      <c r="L35" s="1127"/>
      <c r="M35" s="1127"/>
      <c r="N35" s="1127"/>
      <c r="O35" s="1127"/>
      <c r="P35" s="1128"/>
      <c r="Q35" s="1132">
        <v>160</v>
      </c>
      <c r="R35" s="1133"/>
      <c r="S35" s="1133"/>
      <c r="T35" s="1133"/>
      <c r="U35" s="1133"/>
      <c r="V35" s="1133">
        <v>114</v>
      </c>
      <c r="W35" s="1133"/>
      <c r="X35" s="1133"/>
      <c r="Y35" s="1133"/>
      <c r="Z35" s="1133"/>
      <c r="AA35" s="1133">
        <v>46</v>
      </c>
      <c r="AB35" s="1133"/>
      <c r="AC35" s="1133"/>
      <c r="AD35" s="1133"/>
      <c r="AE35" s="1134"/>
      <c r="AF35" s="1108">
        <v>97</v>
      </c>
      <c r="AG35" s="1109"/>
      <c r="AH35" s="1109"/>
      <c r="AI35" s="1109"/>
      <c r="AJ35" s="1110"/>
      <c r="AK35" s="1069">
        <v>110</v>
      </c>
      <c r="AL35" s="1060"/>
      <c r="AM35" s="1060"/>
      <c r="AN35" s="1060"/>
      <c r="AO35" s="1060"/>
      <c r="AP35" s="1060">
        <v>729</v>
      </c>
      <c r="AQ35" s="1060"/>
      <c r="AR35" s="1060"/>
      <c r="AS35" s="1060"/>
      <c r="AT35" s="1060"/>
      <c r="AU35" s="1060">
        <v>585</v>
      </c>
      <c r="AV35" s="1060"/>
      <c r="AW35" s="1060"/>
      <c r="AX35" s="1060"/>
      <c r="AY35" s="1060"/>
      <c r="AZ35" s="1131" t="s">
        <v>514</v>
      </c>
      <c r="BA35" s="1131"/>
      <c r="BB35" s="1131"/>
      <c r="BC35" s="1131"/>
      <c r="BD35" s="1131"/>
      <c r="BE35" s="1121" t="s">
        <v>402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404</v>
      </c>
      <c r="C36" s="1127"/>
      <c r="D36" s="1127"/>
      <c r="E36" s="1127"/>
      <c r="F36" s="1127"/>
      <c r="G36" s="1127"/>
      <c r="H36" s="1127"/>
      <c r="I36" s="1127"/>
      <c r="J36" s="1127"/>
      <c r="K36" s="1127"/>
      <c r="L36" s="1127"/>
      <c r="M36" s="1127"/>
      <c r="N36" s="1127"/>
      <c r="O36" s="1127"/>
      <c r="P36" s="1128"/>
      <c r="Q36" s="1132">
        <v>0</v>
      </c>
      <c r="R36" s="1133"/>
      <c r="S36" s="1133"/>
      <c r="T36" s="1133"/>
      <c r="U36" s="1133"/>
      <c r="V36" s="1133">
        <v>3</v>
      </c>
      <c r="W36" s="1133"/>
      <c r="X36" s="1133"/>
      <c r="Y36" s="1133"/>
      <c r="Z36" s="1133"/>
      <c r="AA36" s="1133">
        <v>-3</v>
      </c>
      <c r="AB36" s="1133"/>
      <c r="AC36" s="1133"/>
      <c r="AD36" s="1133"/>
      <c r="AE36" s="1134"/>
      <c r="AF36" s="1108">
        <v>536</v>
      </c>
      <c r="AG36" s="1109"/>
      <c r="AH36" s="1109"/>
      <c r="AI36" s="1109"/>
      <c r="AJ36" s="1110"/>
      <c r="AK36" s="1069" t="s">
        <v>514</v>
      </c>
      <c r="AL36" s="1060"/>
      <c r="AM36" s="1060"/>
      <c r="AN36" s="1060"/>
      <c r="AO36" s="1060"/>
      <c r="AP36" s="1131" t="s">
        <v>514</v>
      </c>
      <c r="AQ36" s="1131"/>
      <c r="AR36" s="1131"/>
      <c r="AS36" s="1131"/>
      <c r="AT36" s="1131"/>
      <c r="AU36" s="1131" t="s">
        <v>514</v>
      </c>
      <c r="AV36" s="1131"/>
      <c r="AW36" s="1131"/>
      <c r="AX36" s="1131"/>
      <c r="AY36" s="1131"/>
      <c r="AZ36" s="1131" t="s">
        <v>514</v>
      </c>
      <c r="BA36" s="1131"/>
      <c r="BB36" s="1131"/>
      <c r="BC36" s="1131"/>
      <c r="BD36" s="1131"/>
      <c r="BE36" s="1121" t="s">
        <v>402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4175</v>
      </c>
      <c r="AG63" s="1048"/>
      <c r="AH63" s="1048"/>
      <c r="AI63" s="1048"/>
      <c r="AJ63" s="1119"/>
      <c r="AK63" s="1120"/>
      <c r="AL63" s="1052"/>
      <c r="AM63" s="1052"/>
      <c r="AN63" s="1052"/>
      <c r="AO63" s="1052"/>
      <c r="AP63" s="1048">
        <v>20274</v>
      </c>
      <c r="AQ63" s="1048"/>
      <c r="AR63" s="1048"/>
      <c r="AS63" s="1048"/>
      <c r="AT63" s="1048"/>
      <c r="AU63" s="1048">
        <v>14671</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391</v>
      </c>
      <c r="W66" s="1091"/>
      <c r="X66" s="1091"/>
      <c r="Y66" s="1091"/>
      <c r="Z66" s="1092"/>
      <c r="AA66" s="1090" t="s">
        <v>392</v>
      </c>
      <c r="AB66" s="1091"/>
      <c r="AC66" s="1091"/>
      <c r="AD66" s="1091"/>
      <c r="AE66" s="1092"/>
      <c r="AF66" s="1096" t="s">
        <v>412</v>
      </c>
      <c r="AG66" s="1097"/>
      <c r="AH66" s="1097"/>
      <c r="AI66" s="1097"/>
      <c r="AJ66" s="1098"/>
      <c r="AK66" s="1090" t="s">
        <v>394</v>
      </c>
      <c r="AL66" s="1085"/>
      <c r="AM66" s="1085"/>
      <c r="AN66" s="1085"/>
      <c r="AO66" s="1086"/>
      <c r="AP66" s="1090" t="s">
        <v>413</v>
      </c>
      <c r="AQ66" s="1091"/>
      <c r="AR66" s="1091"/>
      <c r="AS66" s="1091"/>
      <c r="AT66" s="1092"/>
      <c r="AU66" s="1090" t="s">
        <v>414</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c r="R69" s="1060"/>
      <c r="S69" s="1060"/>
      <c r="T69" s="1060"/>
      <c r="U69" s="1060"/>
      <c r="V69" s="1060"/>
      <c r="W69" s="1060"/>
      <c r="X69" s="1060"/>
      <c r="Y69" s="1060"/>
      <c r="Z69" s="1060"/>
      <c r="AA69" s="1060"/>
      <c r="AB69" s="1060"/>
      <c r="AC69" s="1060"/>
      <c r="AD69" s="1060"/>
      <c r="AE69" s="1060"/>
      <c r="AF69" s="1060">
        <v>75</v>
      </c>
      <c r="AG69" s="1060"/>
      <c r="AH69" s="1060"/>
      <c r="AI69" s="1060"/>
      <c r="AJ69" s="1060"/>
      <c r="AK69" s="1060" t="s">
        <v>514</v>
      </c>
      <c r="AL69" s="1060"/>
      <c r="AM69" s="1060"/>
      <c r="AN69" s="1060"/>
      <c r="AO69" s="1060"/>
      <c r="AP69" s="1060" t="s">
        <v>514</v>
      </c>
      <c r="AQ69" s="1060"/>
      <c r="AR69" s="1060"/>
      <c r="AS69" s="1060"/>
      <c r="AT69" s="1060"/>
      <c r="AU69" s="1060" t="s">
        <v>514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v>45</v>
      </c>
      <c r="AG70" s="1060"/>
      <c r="AH70" s="1060"/>
      <c r="AI70" s="1060"/>
      <c r="AJ70" s="1060"/>
      <c r="AK70" s="1060" t="s">
        <v>514</v>
      </c>
      <c r="AL70" s="1060"/>
      <c r="AM70" s="1060"/>
      <c r="AN70" s="1060"/>
      <c r="AO70" s="1060"/>
      <c r="AP70" s="1060" t="s">
        <v>514</v>
      </c>
      <c r="AQ70" s="1060"/>
      <c r="AR70" s="1060"/>
      <c r="AS70" s="1060"/>
      <c r="AT70" s="1060"/>
      <c r="AU70" s="1060" t="s">
        <v>514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v>6</v>
      </c>
      <c r="AG71" s="1060"/>
      <c r="AH71" s="1060"/>
      <c r="AI71" s="1060"/>
      <c r="AJ71" s="1060"/>
      <c r="AK71" s="1060" t="s">
        <v>514</v>
      </c>
      <c r="AL71" s="1060"/>
      <c r="AM71" s="1060"/>
      <c r="AN71" s="1060"/>
      <c r="AO71" s="1060"/>
      <c r="AP71" s="1060" t="s">
        <v>514</v>
      </c>
      <c r="AQ71" s="1060"/>
      <c r="AR71" s="1060"/>
      <c r="AS71" s="1060"/>
      <c r="AT71" s="1060"/>
      <c r="AU71" s="1060" t="s">
        <v>514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v>356</v>
      </c>
      <c r="AG72" s="1060"/>
      <c r="AH72" s="1060"/>
      <c r="AI72" s="1060"/>
      <c r="AJ72" s="1060"/>
      <c r="AK72" s="1060" t="s">
        <v>514</v>
      </c>
      <c r="AL72" s="1060"/>
      <c r="AM72" s="1060"/>
      <c r="AN72" s="1060"/>
      <c r="AO72" s="1060"/>
      <c r="AP72" s="1060">
        <v>15056</v>
      </c>
      <c r="AQ72" s="1060"/>
      <c r="AR72" s="1060"/>
      <c r="AS72" s="1060"/>
      <c r="AT72" s="1060"/>
      <c r="AU72" s="1060">
        <v>1250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585</v>
      </c>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v>0</v>
      </c>
      <c r="AG73" s="1060"/>
      <c r="AH73" s="1060"/>
      <c r="AI73" s="1060"/>
      <c r="AJ73" s="1060"/>
      <c r="AK73" s="1060" t="s">
        <v>514</v>
      </c>
      <c r="AL73" s="1060"/>
      <c r="AM73" s="1060"/>
      <c r="AN73" s="1060"/>
      <c r="AO73" s="1060"/>
      <c r="AP73" s="1060" t="s">
        <v>514</v>
      </c>
      <c r="AQ73" s="1060"/>
      <c r="AR73" s="1060"/>
      <c r="AS73" s="1060"/>
      <c r="AT73" s="1060"/>
      <c r="AU73" s="1060" t="s">
        <v>514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586</v>
      </c>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v>15</v>
      </c>
      <c r="AG74" s="1060"/>
      <c r="AH74" s="1060"/>
      <c r="AI74" s="1060"/>
      <c r="AJ74" s="1060"/>
      <c r="AK74" s="1060" t="s">
        <v>514</v>
      </c>
      <c r="AL74" s="1060"/>
      <c r="AM74" s="1060"/>
      <c r="AN74" s="1060"/>
      <c r="AO74" s="1060"/>
      <c r="AP74" s="1060">
        <v>45</v>
      </c>
      <c r="AQ74" s="1060"/>
      <c r="AR74" s="1060"/>
      <c r="AS74" s="1060"/>
      <c r="AT74" s="1060"/>
      <c r="AU74" s="1060">
        <v>28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587</v>
      </c>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v>135</v>
      </c>
      <c r="AG76" s="1068"/>
      <c r="AH76" s="1068"/>
      <c r="AI76" s="1068"/>
      <c r="AJ76" s="1069"/>
      <c r="AK76" s="1070" t="s">
        <v>514</v>
      </c>
      <c r="AL76" s="1068"/>
      <c r="AM76" s="1068"/>
      <c r="AN76" s="1068"/>
      <c r="AO76" s="1069"/>
      <c r="AP76" s="1070" t="s">
        <v>514</v>
      </c>
      <c r="AQ76" s="1068"/>
      <c r="AR76" s="1068"/>
      <c r="AS76" s="1068"/>
      <c r="AT76" s="1069"/>
      <c r="AU76" s="1070" t="s">
        <v>514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588</v>
      </c>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v>13586</v>
      </c>
      <c r="AG77" s="1068"/>
      <c r="AH77" s="1068"/>
      <c r="AI77" s="1068"/>
      <c r="AJ77" s="1069"/>
      <c r="AK77" s="1070" t="s">
        <v>514</v>
      </c>
      <c r="AL77" s="1068"/>
      <c r="AM77" s="1068"/>
      <c r="AN77" s="1068"/>
      <c r="AO77" s="1069"/>
      <c r="AP77" s="1070" t="s">
        <v>514</v>
      </c>
      <c r="AQ77" s="1068"/>
      <c r="AR77" s="1068"/>
      <c r="AS77" s="1068"/>
      <c r="AT77" s="1069"/>
      <c r="AU77" s="1070" t="s">
        <v>514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589</v>
      </c>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v>47</v>
      </c>
      <c r="AG78" s="1060"/>
      <c r="AH78" s="1060"/>
      <c r="AI78" s="1060"/>
      <c r="AJ78" s="1060"/>
      <c r="AK78" s="1060" t="s">
        <v>514</v>
      </c>
      <c r="AL78" s="1060"/>
      <c r="AM78" s="1060"/>
      <c r="AN78" s="1060"/>
      <c r="AO78" s="1060"/>
      <c r="AP78" s="1060" t="s">
        <v>514</v>
      </c>
      <c r="AQ78" s="1060"/>
      <c r="AR78" s="1060"/>
      <c r="AS78" s="1060"/>
      <c r="AT78" s="1060"/>
      <c r="AU78" s="1060" t="s">
        <v>514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590</v>
      </c>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v>179</v>
      </c>
      <c r="AG79" s="1060"/>
      <c r="AH79" s="1060"/>
      <c r="AI79" s="1060"/>
      <c r="AJ79" s="1060"/>
      <c r="AK79" s="1060" t="s">
        <v>514</v>
      </c>
      <c r="AL79" s="1060"/>
      <c r="AM79" s="1060"/>
      <c r="AN79" s="1060"/>
      <c r="AO79" s="1060"/>
      <c r="AP79" s="1060" t="s">
        <v>514</v>
      </c>
      <c r="AQ79" s="1060"/>
      <c r="AR79" s="1060"/>
      <c r="AS79" s="1060"/>
      <c r="AT79" s="1060"/>
      <c r="AU79" s="1060" t="s">
        <v>514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591</v>
      </c>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v>9</v>
      </c>
      <c r="AG80" s="1060"/>
      <c r="AH80" s="1060"/>
      <c r="AI80" s="1060"/>
      <c r="AJ80" s="1060"/>
      <c r="AK80" s="1060" t="s">
        <v>514</v>
      </c>
      <c r="AL80" s="1060"/>
      <c r="AM80" s="1060"/>
      <c r="AN80" s="1060"/>
      <c r="AO80" s="1060"/>
      <c r="AP80" s="1060" t="s">
        <v>514</v>
      </c>
      <c r="AQ80" s="1060"/>
      <c r="AR80" s="1060"/>
      <c r="AS80" s="1060"/>
      <c r="AT80" s="1060"/>
      <c r="AU80" s="1060" t="s">
        <v>514</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14455</v>
      </c>
      <c r="AG88" s="1048"/>
      <c r="AH88" s="1048"/>
      <c r="AI88" s="1048"/>
      <c r="AJ88" s="1048"/>
      <c r="AK88" s="1052"/>
      <c r="AL88" s="1052"/>
      <c r="AM88" s="1052"/>
      <c r="AN88" s="1052"/>
      <c r="AO88" s="1052"/>
      <c r="AP88" s="1048">
        <v>15101</v>
      </c>
      <c r="AQ88" s="1048"/>
      <c r="AR88" s="1048"/>
      <c r="AS88" s="1048"/>
      <c r="AT88" s="1048"/>
      <c r="AU88" s="1048">
        <v>1277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102</v>
      </c>
      <c r="CS102" s="1040"/>
      <c r="CT102" s="1040"/>
      <c r="CU102" s="1040"/>
      <c r="CV102" s="1041"/>
      <c r="CW102" s="1039">
        <v>20</v>
      </c>
      <c r="CX102" s="1040"/>
      <c r="CY102" s="1040"/>
      <c r="CZ102" s="1040"/>
      <c r="DA102" s="1041"/>
      <c r="DB102" s="1039">
        <v>194</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1781255</v>
      </c>
      <c r="AB110" s="976"/>
      <c r="AC110" s="976"/>
      <c r="AD110" s="976"/>
      <c r="AE110" s="977"/>
      <c r="AF110" s="978">
        <v>1914523</v>
      </c>
      <c r="AG110" s="976"/>
      <c r="AH110" s="976"/>
      <c r="AI110" s="976"/>
      <c r="AJ110" s="977"/>
      <c r="AK110" s="978">
        <v>1979776</v>
      </c>
      <c r="AL110" s="976"/>
      <c r="AM110" s="976"/>
      <c r="AN110" s="976"/>
      <c r="AO110" s="977"/>
      <c r="AP110" s="979">
        <v>19.5</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17003113</v>
      </c>
      <c r="BR110" s="923"/>
      <c r="BS110" s="923"/>
      <c r="BT110" s="923"/>
      <c r="BU110" s="923"/>
      <c r="BV110" s="923">
        <v>16841915</v>
      </c>
      <c r="BW110" s="923"/>
      <c r="BX110" s="923"/>
      <c r="BY110" s="923"/>
      <c r="BZ110" s="923"/>
      <c r="CA110" s="923">
        <v>16442367</v>
      </c>
      <c r="CB110" s="923"/>
      <c r="CC110" s="923"/>
      <c r="CD110" s="923"/>
      <c r="CE110" s="923"/>
      <c r="CF110" s="947">
        <v>162.30000000000001</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431</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434</v>
      </c>
      <c r="AG111" s="1004"/>
      <c r="AH111" s="1004"/>
      <c r="AI111" s="1004"/>
      <c r="AJ111" s="1005"/>
      <c r="AK111" s="1006" t="s">
        <v>435</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277478</v>
      </c>
      <c r="BR111" s="895"/>
      <c r="BS111" s="895"/>
      <c r="BT111" s="895"/>
      <c r="BU111" s="895"/>
      <c r="BV111" s="895">
        <v>194349</v>
      </c>
      <c r="BW111" s="895"/>
      <c r="BX111" s="895"/>
      <c r="BY111" s="895"/>
      <c r="BZ111" s="895"/>
      <c r="CA111" s="895">
        <v>139131</v>
      </c>
      <c r="CB111" s="895"/>
      <c r="CC111" s="895"/>
      <c r="CD111" s="895"/>
      <c r="CE111" s="895"/>
      <c r="CF111" s="956">
        <v>1.4</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408</v>
      </c>
      <c r="DH111" s="895"/>
      <c r="DI111" s="895"/>
      <c r="DJ111" s="895"/>
      <c r="DK111" s="895"/>
      <c r="DL111" s="895" t="s">
        <v>408</v>
      </c>
      <c r="DM111" s="895"/>
      <c r="DN111" s="895"/>
      <c r="DO111" s="895"/>
      <c r="DP111" s="895"/>
      <c r="DQ111" s="895" t="s">
        <v>408</v>
      </c>
      <c r="DR111" s="895"/>
      <c r="DS111" s="895"/>
      <c r="DT111" s="895"/>
      <c r="DU111" s="895"/>
      <c r="DV111" s="872" t="s">
        <v>387</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181</v>
      </c>
      <c r="AG112" s="858"/>
      <c r="AH112" s="858"/>
      <c r="AI112" s="858"/>
      <c r="AJ112" s="859"/>
      <c r="AK112" s="860" t="s">
        <v>441</v>
      </c>
      <c r="AL112" s="858"/>
      <c r="AM112" s="858"/>
      <c r="AN112" s="858"/>
      <c r="AO112" s="859"/>
      <c r="AP112" s="905" t="s">
        <v>434</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16021179</v>
      </c>
      <c r="BR112" s="895"/>
      <c r="BS112" s="895"/>
      <c r="BT112" s="895"/>
      <c r="BU112" s="895"/>
      <c r="BV112" s="895">
        <v>15437626</v>
      </c>
      <c r="BW112" s="895"/>
      <c r="BX112" s="895"/>
      <c r="BY112" s="895"/>
      <c r="BZ112" s="895"/>
      <c r="CA112" s="895">
        <v>14671136</v>
      </c>
      <c r="CB112" s="895"/>
      <c r="CC112" s="895"/>
      <c r="CD112" s="895"/>
      <c r="CE112" s="895"/>
      <c r="CF112" s="956">
        <v>144.80000000000001</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181</v>
      </c>
      <c r="DH112" s="895"/>
      <c r="DI112" s="895"/>
      <c r="DJ112" s="895"/>
      <c r="DK112" s="895"/>
      <c r="DL112" s="895" t="s">
        <v>387</v>
      </c>
      <c r="DM112" s="895"/>
      <c r="DN112" s="895"/>
      <c r="DO112" s="895"/>
      <c r="DP112" s="895"/>
      <c r="DQ112" s="895" t="s">
        <v>181</v>
      </c>
      <c r="DR112" s="895"/>
      <c r="DS112" s="895"/>
      <c r="DT112" s="895"/>
      <c r="DU112" s="895"/>
      <c r="DV112" s="872" t="s">
        <v>441</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1173106</v>
      </c>
      <c r="AB113" s="1004"/>
      <c r="AC113" s="1004"/>
      <c r="AD113" s="1004"/>
      <c r="AE113" s="1005"/>
      <c r="AF113" s="1006">
        <v>1171066</v>
      </c>
      <c r="AG113" s="1004"/>
      <c r="AH113" s="1004"/>
      <c r="AI113" s="1004"/>
      <c r="AJ113" s="1005"/>
      <c r="AK113" s="1006">
        <v>1130367</v>
      </c>
      <c r="AL113" s="1004"/>
      <c r="AM113" s="1004"/>
      <c r="AN113" s="1004"/>
      <c r="AO113" s="1005"/>
      <c r="AP113" s="1007">
        <v>11.2</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55000</v>
      </c>
      <c r="BR113" s="895"/>
      <c r="BS113" s="895"/>
      <c r="BT113" s="895"/>
      <c r="BU113" s="895"/>
      <c r="BV113" s="895">
        <v>580949</v>
      </c>
      <c r="BW113" s="895"/>
      <c r="BX113" s="895"/>
      <c r="BY113" s="895"/>
      <c r="BZ113" s="895"/>
      <c r="CA113" s="895">
        <v>1277461</v>
      </c>
      <c r="CB113" s="895"/>
      <c r="CC113" s="895"/>
      <c r="CD113" s="895"/>
      <c r="CE113" s="895"/>
      <c r="CF113" s="956">
        <v>12.6</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181</v>
      </c>
      <c r="DM113" s="858"/>
      <c r="DN113" s="858"/>
      <c r="DO113" s="858"/>
      <c r="DP113" s="859"/>
      <c r="DQ113" s="860" t="s">
        <v>447</v>
      </c>
      <c r="DR113" s="858"/>
      <c r="DS113" s="858"/>
      <c r="DT113" s="858"/>
      <c r="DU113" s="859"/>
      <c r="DV113" s="905" t="s">
        <v>441</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22188</v>
      </c>
      <c r="AB114" s="858"/>
      <c r="AC114" s="858"/>
      <c r="AD114" s="858"/>
      <c r="AE114" s="859"/>
      <c r="AF114" s="860">
        <v>14858</v>
      </c>
      <c r="AG114" s="858"/>
      <c r="AH114" s="858"/>
      <c r="AI114" s="858"/>
      <c r="AJ114" s="859"/>
      <c r="AK114" s="860">
        <v>18982</v>
      </c>
      <c r="AL114" s="858"/>
      <c r="AM114" s="858"/>
      <c r="AN114" s="858"/>
      <c r="AO114" s="859"/>
      <c r="AP114" s="905">
        <v>0.2</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3717977</v>
      </c>
      <c r="BR114" s="895"/>
      <c r="BS114" s="895"/>
      <c r="BT114" s="895"/>
      <c r="BU114" s="895"/>
      <c r="BV114" s="895">
        <v>3660050</v>
      </c>
      <c r="BW114" s="895"/>
      <c r="BX114" s="895"/>
      <c r="BY114" s="895"/>
      <c r="BZ114" s="895"/>
      <c r="CA114" s="895">
        <v>3467413</v>
      </c>
      <c r="CB114" s="895"/>
      <c r="CC114" s="895"/>
      <c r="CD114" s="895"/>
      <c r="CE114" s="895"/>
      <c r="CF114" s="956">
        <v>34.200000000000003</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181</v>
      </c>
      <c r="DH114" s="858"/>
      <c r="DI114" s="858"/>
      <c r="DJ114" s="858"/>
      <c r="DK114" s="859"/>
      <c r="DL114" s="860" t="s">
        <v>435</v>
      </c>
      <c r="DM114" s="858"/>
      <c r="DN114" s="858"/>
      <c r="DO114" s="858"/>
      <c r="DP114" s="859"/>
      <c r="DQ114" s="860" t="s">
        <v>451</v>
      </c>
      <c r="DR114" s="858"/>
      <c r="DS114" s="858"/>
      <c r="DT114" s="858"/>
      <c r="DU114" s="859"/>
      <c r="DV114" s="905" t="s">
        <v>436</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105636</v>
      </c>
      <c r="AB115" s="1004"/>
      <c r="AC115" s="1004"/>
      <c r="AD115" s="1004"/>
      <c r="AE115" s="1005"/>
      <c r="AF115" s="1006">
        <v>83896</v>
      </c>
      <c r="AG115" s="1004"/>
      <c r="AH115" s="1004"/>
      <c r="AI115" s="1004"/>
      <c r="AJ115" s="1005"/>
      <c r="AK115" s="1006">
        <v>50843</v>
      </c>
      <c r="AL115" s="1004"/>
      <c r="AM115" s="1004"/>
      <c r="AN115" s="1004"/>
      <c r="AO115" s="1005"/>
      <c r="AP115" s="1007">
        <v>0.5</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408</v>
      </c>
      <c r="BR115" s="895"/>
      <c r="BS115" s="895"/>
      <c r="BT115" s="895"/>
      <c r="BU115" s="895"/>
      <c r="BV115" s="895" t="s">
        <v>447</v>
      </c>
      <c r="BW115" s="895"/>
      <c r="BX115" s="895"/>
      <c r="BY115" s="895"/>
      <c r="BZ115" s="895"/>
      <c r="CA115" s="895" t="s">
        <v>387</v>
      </c>
      <c r="CB115" s="895"/>
      <c r="CC115" s="895"/>
      <c r="CD115" s="895"/>
      <c r="CE115" s="895"/>
      <c r="CF115" s="956" t="s">
        <v>436</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181</v>
      </c>
      <c r="DM115" s="858"/>
      <c r="DN115" s="858"/>
      <c r="DO115" s="858"/>
      <c r="DP115" s="859"/>
      <c r="DQ115" s="860" t="s">
        <v>436</v>
      </c>
      <c r="DR115" s="858"/>
      <c r="DS115" s="858"/>
      <c r="DT115" s="858"/>
      <c r="DU115" s="859"/>
      <c r="DV115" s="905" t="s">
        <v>181</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408</v>
      </c>
      <c r="AB116" s="858"/>
      <c r="AC116" s="858"/>
      <c r="AD116" s="858"/>
      <c r="AE116" s="859"/>
      <c r="AF116" s="860" t="s">
        <v>434</v>
      </c>
      <c r="AG116" s="858"/>
      <c r="AH116" s="858"/>
      <c r="AI116" s="858"/>
      <c r="AJ116" s="859"/>
      <c r="AK116" s="860" t="s">
        <v>435</v>
      </c>
      <c r="AL116" s="858"/>
      <c r="AM116" s="858"/>
      <c r="AN116" s="858"/>
      <c r="AO116" s="859"/>
      <c r="AP116" s="905" t="s">
        <v>408</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441</v>
      </c>
      <c r="BW116" s="895"/>
      <c r="BX116" s="895"/>
      <c r="BY116" s="895"/>
      <c r="BZ116" s="895"/>
      <c r="CA116" s="895" t="s">
        <v>447</v>
      </c>
      <c r="CB116" s="895"/>
      <c r="CC116" s="895"/>
      <c r="CD116" s="895"/>
      <c r="CE116" s="895"/>
      <c r="CF116" s="956" t="s">
        <v>181</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387</v>
      </c>
      <c r="DM116" s="858"/>
      <c r="DN116" s="858"/>
      <c r="DO116" s="858"/>
      <c r="DP116" s="859"/>
      <c r="DQ116" s="860" t="s">
        <v>441</v>
      </c>
      <c r="DR116" s="858"/>
      <c r="DS116" s="858"/>
      <c r="DT116" s="858"/>
      <c r="DU116" s="859"/>
      <c r="DV116" s="905" t="s">
        <v>447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3082185</v>
      </c>
      <c r="AB117" s="990"/>
      <c r="AC117" s="990"/>
      <c r="AD117" s="990"/>
      <c r="AE117" s="991"/>
      <c r="AF117" s="992">
        <v>3184343</v>
      </c>
      <c r="AG117" s="990"/>
      <c r="AH117" s="990"/>
      <c r="AI117" s="990"/>
      <c r="AJ117" s="991"/>
      <c r="AK117" s="992">
        <v>3179968</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181</v>
      </c>
      <c r="BR117" s="895"/>
      <c r="BS117" s="895"/>
      <c r="BT117" s="895"/>
      <c r="BU117" s="895"/>
      <c r="BV117" s="895" t="s">
        <v>441</v>
      </c>
      <c r="BW117" s="895"/>
      <c r="BX117" s="895"/>
      <c r="BY117" s="895"/>
      <c r="BZ117" s="895"/>
      <c r="CA117" s="895" t="s">
        <v>434</v>
      </c>
      <c r="CB117" s="895"/>
      <c r="CC117" s="895"/>
      <c r="CD117" s="895"/>
      <c r="CE117" s="895"/>
      <c r="CF117" s="956" t="s">
        <v>460</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460</v>
      </c>
      <c r="DM117" s="858"/>
      <c r="DN117" s="858"/>
      <c r="DO117" s="858"/>
      <c r="DP117" s="859"/>
      <c r="DQ117" s="860" t="s">
        <v>387</v>
      </c>
      <c r="DR117" s="858"/>
      <c r="DS117" s="858"/>
      <c r="DT117" s="858"/>
      <c r="DU117" s="859"/>
      <c r="DV117" s="905" t="s">
        <v>433</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181</v>
      </c>
      <c r="BR118" s="926"/>
      <c r="BS118" s="926"/>
      <c r="BT118" s="926"/>
      <c r="BU118" s="926"/>
      <c r="BV118" s="926" t="s">
        <v>436</v>
      </c>
      <c r="BW118" s="926"/>
      <c r="BX118" s="926"/>
      <c r="BY118" s="926"/>
      <c r="BZ118" s="926"/>
      <c r="CA118" s="926" t="s">
        <v>441</v>
      </c>
      <c r="CB118" s="926"/>
      <c r="CC118" s="926"/>
      <c r="CD118" s="926"/>
      <c r="CE118" s="926"/>
      <c r="CF118" s="956" t="s">
        <v>408</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447</v>
      </c>
      <c r="DH118" s="858"/>
      <c r="DI118" s="858"/>
      <c r="DJ118" s="858"/>
      <c r="DK118" s="859"/>
      <c r="DL118" s="860" t="s">
        <v>387</v>
      </c>
      <c r="DM118" s="858"/>
      <c r="DN118" s="858"/>
      <c r="DO118" s="858"/>
      <c r="DP118" s="859"/>
      <c r="DQ118" s="860" t="s">
        <v>387</v>
      </c>
      <c r="DR118" s="858"/>
      <c r="DS118" s="858"/>
      <c r="DT118" s="858"/>
      <c r="DU118" s="859"/>
      <c r="DV118" s="905" t="s">
        <v>435</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181</v>
      </c>
      <c r="AB119" s="976"/>
      <c r="AC119" s="976"/>
      <c r="AD119" s="976"/>
      <c r="AE119" s="977"/>
      <c r="AF119" s="978" t="s">
        <v>435</v>
      </c>
      <c r="AG119" s="976"/>
      <c r="AH119" s="976"/>
      <c r="AI119" s="976"/>
      <c r="AJ119" s="977"/>
      <c r="AK119" s="978" t="s">
        <v>460</v>
      </c>
      <c r="AL119" s="976"/>
      <c r="AM119" s="976"/>
      <c r="AN119" s="976"/>
      <c r="AO119" s="977"/>
      <c r="AP119" s="979" t="s">
        <v>460</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464</v>
      </c>
      <c r="BP119" s="959"/>
      <c r="BQ119" s="963">
        <v>37074747</v>
      </c>
      <c r="BR119" s="926"/>
      <c r="BS119" s="926"/>
      <c r="BT119" s="926"/>
      <c r="BU119" s="926"/>
      <c r="BV119" s="926">
        <v>36714889</v>
      </c>
      <c r="BW119" s="926"/>
      <c r="BX119" s="926"/>
      <c r="BY119" s="926"/>
      <c r="BZ119" s="926"/>
      <c r="CA119" s="926">
        <v>35997508</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277478</v>
      </c>
      <c r="DH119" s="841"/>
      <c r="DI119" s="841"/>
      <c r="DJ119" s="841"/>
      <c r="DK119" s="842"/>
      <c r="DL119" s="843">
        <v>194349</v>
      </c>
      <c r="DM119" s="841"/>
      <c r="DN119" s="841"/>
      <c r="DO119" s="841"/>
      <c r="DP119" s="842"/>
      <c r="DQ119" s="843">
        <v>139131</v>
      </c>
      <c r="DR119" s="841"/>
      <c r="DS119" s="841"/>
      <c r="DT119" s="841"/>
      <c r="DU119" s="842"/>
      <c r="DV119" s="929">
        <v>1.4</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181</v>
      </c>
      <c r="AG120" s="858"/>
      <c r="AH120" s="858"/>
      <c r="AI120" s="858"/>
      <c r="AJ120" s="859"/>
      <c r="AK120" s="860" t="s">
        <v>447</v>
      </c>
      <c r="AL120" s="858"/>
      <c r="AM120" s="858"/>
      <c r="AN120" s="858"/>
      <c r="AO120" s="859"/>
      <c r="AP120" s="905" t="s">
        <v>435</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6466694</v>
      </c>
      <c r="BR120" s="923"/>
      <c r="BS120" s="923"/>
      <c r="BT120" s="923"/>
      <c r="BU120" s="923"/>
      <c r="BV120" s="923">
        <v>6361564</v>
      </c>
      <c r="BW120" s="923"/>
      <c r="BX120" s="923"/>
      <c r="BY120" s="923"/>
      <c r="BZ120" s="923"/>
      <c r="CA120" s="923">
        <v>6247796</v>
      </c>
      <c r="CB120" s="923"/>
      <c r="CC120" s="923"/>
      <c r="CD120" s="923"/>
      <c r="CE120" s="923"/>
      <c r="CF120" s="947">
        <v>61.7</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15789164</v>
      </c>
      <c r="DH120" s="923"/>
      <c r="DI120" s="923"/>
      <c r="DJ120" s="923"/>
      <c r="DK120" s="923"/>
      <c r="DL120" s="923">
        <v>15228754</v>
      </c>
      <c r="DM120" s="923"/>
      <c r="DN120" s="923"/>
      <c r="DO120" s="923"/>
      <c r="DP120" s="923"/>
      <c r="DQ120" s="923">
        <v>14490670</v>
      </c>
      <c r="DR120" s="923"/>
      <c r="DS120" s="923"/>
      <c r="DT120" s="923"/>
      <c r="DU120" s="923"/>
      <c r="DV120" s="924">
        <v>143</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441</v>
      </c>
      <c r="AB121" s="858"/>
      <c r="AC121" s="858"/>
      <c r="AD121" s="858"/>
      <c r="AE121" s="859"/>
      <c r="AF121" s="860" t="s">
        <v>460</v>
      </c>
      <c r="AG121" s="858"/>
      <c r="AH121" s="858"/>
      <c r="AI121" s="858"/>
      <c r="AJ121" s="859"/>
      <c r="AK121" s="860" t="s">
        <v>433</v>
      </c>
      <c r="AL121" s="858"/>
      <c r="AM121" s="858"/>
      <c r="AN121" s="858"/>
      <c r="AO121" s="859"/>
      <c r="AP121" s="905" t="s">
        <v>460</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3114883</v>
      </c>
      <c r="BR121" s="895"/>
      <c r="BS121" s="895"/>
      <c r="BT121" s="895"/>
      <c r="BU121" s="895"/>
      <c r="BV121" s="895">
        <v>3049113</v>
      </c>
      <c r="BW121" s="895"/>
      <c r="BX121" s="895"/>
      <c r="BY121" s="895"/>
      <c r="BZ121" s="895"/>
      <c r="CA121" s="895">
        <v>2955298</v>
      </c>
      <c r="CB121" s="895"/>
      <c r="CC121" s="895"/>
      <c r="CD121" s="895"/>
      <c r="CE121" s="895"/>
      <c r="CF121" s="956">
        <v>29.2</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232015</v>
      </c>
      <c r="DH121" s="895"/>
      <c r="DI121" s="895"/>
      <c r="DJ121" s="895"/>
      <c r="DK121" s="895"/>
      <c r="DL121" s="895">
        <v>208872</v>
      </c>
      <c r="DM121" s="895"/>
      <c r="DN121" s="895"/>
      <c r="DO121" s="895"/>
      <c r="DP121" s="895"/>
      <c r="DQ121" s="895">
        <v>180466</v>
      </c>
      <c r="DR121" s="895"/>
      <c r="DS121" s="895"/>
      <c r="DT121" s="895"/>
      <c r="DU121" s="895"/>
      <c r="DV121" s="872">
        <v>1.8</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408</v>
      </c>
      <c r="AB122" s="858"/>
      <c r="AC122" s="858"/>
      <c r="AD122" s="858"/>
      <c r="AE122" s="859"/>
      <c r="AF122" s="860" t="s">
        <v>181</v>
      </c>
      <c r="AG122" s="858"/>
      <c r="AH122" s="858"/>
      <c r="AI122" s="858"/>
      <c r="AJ122" s="859"/>
      <c r="AK122" s="860" t="s">
        <v>441</v>
      </c>
      <c r="AL122" s="858"/>
      <c r="AM122" s="858"/>
      <c r="AN122" s="858"/>
      <c r="AO122" s="859"/>
      <c r="AP122" s="905" t="s">
        <v>434</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24184699</v>
      </c>
      <c r="BR122" s="926"/>
      <c r="BS122" s="926"/>
      <c r="BT122" s="926"/>
      <c r="BU122" s="926"/>
      <c r="BV122" s="926">
        <v>23989021</v>
      </c>
      <c r="BW122" s="926"/>
      <c r="BX122" s="926"/>
      <c r="BY122" s="926"/>
      <c r="BZ122" s="926"/>
      <c r="CA122" s="926">
        <v>23892545</v>
      </c>
      <c r="CB122" s="926"/>
      <c r="CC122" s="926"/>
      <c r="CD122" s="926"/>
      <c r="CE122" s="926"/>
      <c r="CF122" s="927">
        <v>235.9</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434</v>
      </c>
      <c r="DH122" s="895"/>
      <c r="DI122" s="895"/>
      <c r="DJ122" s="895"/>
      <c r="DK122" s="895"/>
      <c r="DL122" s="895" t="s">
        <v>181</v>
      </c>
      <c r="DM122" s="895"/>
      <c r="DN122" s="895"/>
      <c r="DO122" s="895"/>
      <c r="DP122" s="895"/>
      <c r="DQ122" s="895" t="s">
        <v>181</v>
      </c>
      <c r="DR122" s="895"/>
      <c r="DS122" s="895"/>
      <c r="DT122" s="895"/>
      <c r="DU122" s="895"/>
      <c r="DV122" s="872" t="s">
        <v>181</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447</v>
      </c>
      <c r="AB123" s="858"/>
      <c r="AC123" s="858"/>
      <c r="AD123" s="858"/>
      <c r="AE123" s="859"/>
      <c r="AF123" s="860" t="s">
        <v>434</v>
      </c>
      <c r="AG123" s="858"/>
      <c r="AH123" s="858"/>
      <c r="AI123" s="858"/>
      <c r="AJ123" s="859"/>
      <c r="AK123" s="860" t="s">
        <v>181</v>
      </c>
      <c r="AL123" s="858"/>
      <c r="AM123" s="858"/>
      <c r="AN123" s="858"/>
      <c r="AO123" s="859"/>
      <c r="AP123" s="905" t="s">
        <v>451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475</v>
      </c>
      <c r="BP123" s="959"/>
      <c r="BQ123" s="913">
        <v>33766276</v>
      </c>
      <c r="BR123" s="914"/>
      <c r="BS123" s="914"/>
      <c r="BT123" s="914"/>
      <c r="BU123" s="914"/>
      <c r="BV123" s="914">
        <v>33399698</v>
      </c>
      <c r="BW123" s="914"/>
      <c r="BX123" s="914"/>
      <c r="BY123" s="914"/>
      <c r="BZ123" s="914"/>
      <c r="CA123" s="914">
        <v>33095639</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181</v>
      </c>
      <c r="DH123" s="858"/>
      <c r="DI123" s="858"/>
      <c r="DJ123" s="858"/>
      <c r="DK123" s="859"/>
      <c r="DL123" s="860" t="s">
        <v>181</v>
      </c>
      <c r="DM123" s="858"/>
      <c r="DN123" s="858"/>
      <c r="DO123" s="858"/>
      <c r="DP123" s="859"/>
      <c r="DQ123" s="860" t="s">
        <v>181</v>
      </c>
      <c r="DR123" s="858"/>
      <c r="DS123" s="858"/>
      <c r="DT123" s="858"/>
      <c r="DU123" s="859"/>
      <c r="DV123" s="905" t="s">
        <v>433</v>
      </c>
      <c r="DW123" s="906"/>
      <c r="DX123" s="906"/>
      <c r="DY123" s="906"/>
      <c r="DZ123" s="907"/>
    </row>
    <row r="124" spans="1:130" s="246"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181</v>
      </c>
      <c r="AB124" s="858"/>
      <c r="AC124" s="858"/>
      <c r="AD124" s="858"/>
      <c r="AE124" s="859"/>
      <c r="AF124" s="860" t="s">
        <v>387</v>
      </c>
      <c r="AG124" s="858"/>
      <c r="AH124" s="858"/>
      <c r="AI124" s="858"/>
      <c r="AJ124" s="859"/>
      <c r="AK124" s="860" t="s">
        <v>181</v>
      </c>
      <c r="AL124" s="858"/>
      <c r="AM124" s="858"/>
      <c r="AN124" s="858"/>
      <c r="AO124" s="859"/>
      <c r="AP124" s="905" t="s">
        <v>435</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33.4</v>
      </c>
      <c r="BR124" s="912"/>
      <c r="BS124" s="912"/>
      <c r="BT124" s="912"/>
      <c r="BU124" s="912"/>
      <c r="BV124" s="912">
        <v>33.1</v>
      </c>
      <c r="BW124" s="912"/>
      <c r="BX124" s="912"/>
      <c r="BY124" s="912"/>
      <c r="BZ124" s="912"/>
      <c r="CA124" s="912">
        <v>28.6</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441</v>
      </c>
      <c r="DH124" s="841"/>
      <c r="DI124" s="841"/>
      <c r="DJ124" s="841"/>
      <c r="DK124" s="842"/>
      <c r="DL124" s="843" t="s">
        <v>447</v>
      </c>
      <c r="DM124" s="841"/>
      <c r="DN124" s="841"/>
      <c r="DO124" s="841"/>
      <c r="DP124" s="842"/>
      <c r="DQ124" s="843" t="s">
        <v>434</v>
      </c>
      <c r="DR124" s="841"/>
      <c r="DS124" s="841"/>
      <c r="DT124" s="841"/>
      <c r="DU124" s="842"/>
      <c r="DV124" s="929" t="s">
        <v>436</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408</v>
      </c>
      <c r="AB125" s="858"/>
      <c r="AC125" s="858"/>
      <c r="AD125" s="858"/>
      <c r="AE125" s="859"/>
      <c r="AF125" s="860" t="s">
        <v>436</v>
      </c>
      <c r="AG125" s="858"/>
      <c r="AH125" s="858"/>
      <c r="AI125" s="858"/>
      <c r="AJ125" s="859"/>
      <c r="AK125" s="860" t="s">
        <v>181</v>
      </c>
      <c r="AL125" s="858"/>
      <c r="AM125" s="858"/>
      <c r="AN125" s="858"/>
      <c r="AO125" s="859"/>
      <c r="AP125" s="905" t="s">
        <v>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435</v>
      </c>
      <c r="DM125" s="923"/>
      <c r="DN125" s="923"/>
      <c r="DO125" s="923"/>
      <c r="DP125" s="923"/>
      <c r="DQ125" s="923" t="s">
        <v>435</v>
      </c>
      <c r="DR125" s="923"/>
      <c r="DS125" s="923"/>
      <c r="DT125" s="923"/>
      <c r="DU125" s="923"/>
      <c r="DV125" s="924" t="s">
        <v>181</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105636</v>
      </c>
      <c r="AB126" s="858"/>
      <c r="AC126" s="858"/>
      <c r="AD126" s="858"/>
      <c r="AE126" s="859"/>
      <c r="AF126" s="860">
        <v>83896</v>
      </c>
      <c r="AG126" s="858"/>
      <c r="AH126" s="858"/>
      <c r="AI126" s="858"/>
      <c r="AJ126" s="859"/>
      <c r="AK126" s="860">
        <v>50843</v>
      </c>
      <c r="AL126" s="858"/>
      <c r="AM126" s="858"/>
      <c r="AN126" s="858"/>
      <c r="AO126" s="859"/>
      <c r="AP126" s="905">
        <v>0.5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451</v>
      </c>
      <c r="DH126" s="895"/>
      <c r="DI126" s="895"/>
      <c r="DJ126" s="895"/>
      <c r="DK126" s="895"/>
      <c r="DL126" s="895" t="s">
        <v>447</v>
      </c>
      <c r="DM126" s="895"/>
      <c r="DN126" s="895"/>
      <c r="DO126" s="895"/>
      <c r="DP126" s="895"/>
      <c r="DQ126" s="895" t="s">
        <v>181</v>
      </c>
      <c r="DR126" s="895"/>
      <c r="DS126" s="895"/>
      <c r="DT126" s="895"/>
      <c r="DU126" s="895"/>
      <c r="DV126" s="872" t="s">
        <v>441</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181</v>
      </c>
      <c r="AB127" s="858"/>
      <c r="AC127" s="858"/>
      <c r="AD127" s="858"/>
      <c r="AE127" s="859"/>
      <c r="AF127" s="860" t="s">
        <v>435</v>
      </c>
      <c r="AG127" s="858"/>
      <c r="AH127" s="858"/>
      <c r="AI127" s="858"/>
      <c r="AJ127" s="859"/>
      <c r="AK127" s="860" t="s">
        <v>451</v>
      </c>
      <c r="AL127" s="858"/>
      <c r="AM127" s="858"/>
      <c r="AN127" s="858"/>
      <c r="AO127" s="859"/>
      <c r="AP127" s="905" t="s">
        <v>181</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447</v>
      </c>
      <c r="DH127" s="895"/>
      <c r="DI127" s="895"/>
      <c r="DJ127" s="895"/>
      <c r="DK127" s="895"/>
      <c r="DL127" s="895" t="s">
        <v>435</v>
      </c>
      <c r="DM127" s="895"/>
      <c r="DN127" s="895"/>
      <c r="DO127" s="895"/>
      <c r="DP127" s="895"/>
      <c r="DQ127" s="895" t="s">
        <v>441</v>
      </c>
      <c r="DR127" s="895"/>
      <c r="DS127" s="895"/>
      <c r="DT127" s="895"/>
      <c r="DU127" s="895"/>
      <c r="DV127" s="872" t="s">
        <v>441</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321684</v>
      </c>
      <c r="AB128" s="879"/>
      <c r="AC128" s="879"/>
      <c r="AD128" s="879"/>
      <c r="AE128" s="880"/>
      <c r="AF128" s="881">
        <v>326973</v>
      </c>
      <c r="AG128" s="879"/>
      <c r="AH128" s="879"/>
      <c r="AI128" s="879"/>
      <c r="AJ128" s="880"/>
      <c r="AK128" s="881">
        <v>322471</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441</v>
      </c>
      <c r="BG128" s="865"/>
      <c r="BH128" s="865"/>
      <c r="BI128" s="865"/>
      <c r="BJ128" s="865"/>
      <c r="BK128" s="865"/>
      <c r="BL128" s="888"/>
      <c r="BM128" s="864">
        <v>13.06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387</v>
      </c>
      <c r="DH128" s="869"/>
      <c r="DI128" s="869"/>
      <c r="DJ128" s="869"/>
      <c r="DK128" s="869"/>
      <c r="DL128" s="869" t="s">
        <v>181</v>
      </c>
      <c r="DM128" s="869"/>
      <c r="DN128" s="869"/>
      <c r="DO128" s="869"/>
      <c r="DP128" s="869"/>
      <c r="DQ128" s="869" t="s">
        <v>447</v>
      </c>
      <c r="DR128" s="869"/>
      <c r="DS128" s="869"/>
      <c r="DT128" s="869"/>
      <c r="DU128" s="869"/>
      <c r="DV128" s="870" t="s">
        <v>434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11840359</v>
      </c>
      <c r="AB129" s="858"/>
      <c r="AC129" s="858"/>
      <c r="AD129" s="858"/>
      <c r="AE129" s="859"/>
      <c r="AF129" s="860">
        <v>11937632</v>
      </c>
      <c r="AG129" s="858"/>
      <c r="AH129" s="858"/>
      <c r="AI129" s="858"/>
      <c r="AJ129" s="859"/>
      <c r="AK129" s="860">
        <v>12002427</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433</v>
      </c>
      <c r="BG129" s="848"/>
      <c r="BH129" s="848"/>
      <c r="BI129" s="848"/>
      <c r="BJ129" s="848"/>
      <c r="BK129" s="848"/>
      <c r="BL129" s="849"/>
      <c r="BM129" s="847">
        <v>18.059999999999999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1936018</v>
      </c>
      <c r="AB130" s="858"/>
      <c r="AC130" s="858"/>
      <c r="AD130" s="858"/>
      <c r="AE130" s="859"/>
      <c r="AF130" s="860">
        <v>1932650</v>
      </c>
      <c r="AG130" s="858"/>
      <c r="AH130" s="858"/>
      <c r="AI130" s="858"/>
      <c r="AJ130" s="859"/>
      <c r="AK130" s="860">
        <v>1872320</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9904341</v>
      </c>
      <c r="AB131" s="841"/>
      <c r="AC131" s="841"/>
      <c r="AD131" s="841"/>
      <c r="AE131" s="842"/>
      <c r="AF131" s="843">
        <v>10004982</v>
      </c>
      <c r="AG131" s="841"/>
      <c r="AH131" s="841"/>
      <c r="AI131" s="841"/>
      <c r="AJ131" s="842"/>
      <c r="AK131" s="843">
        <v>10130107</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28.6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8.3244609609999998</v>
      </c>
      <c r="AB132" s="821"/>
      <c r="AC132" s="821"/>
      <c r="AD132" s="821"/>
      <c r="AE132" s="822"/>
      <c r="AF132" s="823">
        <v>9.2425953389999993</v>
      </c>
      <c r="AG132" s="821"/>
      <c r="AH132" s="821"/>
      <c r="AI132" s="821"/>
      <c r="AJ132" s="822"/>
      <c r="AK132" s="823">
        <v>9.7252378480000008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8</v>
      </c>
      <c r="AB133" s="800"/>
      <c r="AC133" s="800"/>
      <c r="AD133" s="800"/>
      <c r="AE133" s="801"/>
      <c r="AF133" s="799">
        <v>8.6</v>
      </c>
      <c r="AG133" s="800"/>
      <c r="AH133" s="800"/>
      <c r="AI133" s="800"/>
      <c r="AJ133" s="801"/>
      <c r="AK133" s="799">
        <v>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vKXWRONH3GR/SvGTVWXvESP8CKVAZNCbTXZADH7irWHsZmWiCYGEY93zrbldZSUfXpYILhSsoHzpfpdoAcn1g==" saltValue="8LVqPwug38YS3Jb4+W4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5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QT4VJj04QGnGCn2wXVAjGeZiQqGA0s1Fi0cih76e1xpHTspaObiZhDZNxKGMO0gTqQZ5bnNkDO+5om2pYtSzQ==" saltValue="8z1layuMG0v5m+2trjnX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O6ALpEh54zDKWA7/Ny2HgCi2SfUDM02bUg8Iz2o4HPVTHHNoon3MEhzYJgmpOr2VEGHtE9JZNWCSiSDO34/EA==" saltValue="kr1Hm0GKZPdn/LhrACDj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3667802</v>
      </c>
      <c r="AP9" s="312">
        <v>72131</v>
      </c>
      <c r="AQ9" s="313">
        <v>72852</v>
      </c>
      <c r="AR9" s="314">
        <v>-1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761529</v>
      </c>
      <c r="AP10" s="315">
        <v>14976</v>
      </c>
      <c r="AQ10" s="316">
        <v>5779</v>
      </c>
      <c r="AR10" s="317">
        <v>159.1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46537</v>
      </c>
      <c r="AP11" s="315">
        <v>915</v>
      </c>
      <c r="AQ11" s="316">
        <v>5205</v>
      </c>
      <c r="AR11" s="317">
        <v>-82.4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1186</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2</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153527</v>
      </c>
      <c r="AP14" s="315">
        <v>3019</v>
      </c>
      <c r="AQ14" s="316">
        <v>3005</v>
      </c>
      <c r="AR14" s="317">
        <v>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56500</v>
      </c>
      <c r="AP15" s="315">
        <v>1111</v>
      </c>
      <c r="AQ15" s="316">
        <v>1720</v>
      </c>
      <c r="AR15" s="317">
        <v>-35.4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-352869</v>
      </c>
      <c r="AP16" s="315">
        <v>-6940</v>
      </c>
      <c r="AQ16" s="316">
        <v>-6900</v>
      </c>
      <c r="AR16" s="317">
        <v>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4333026</v>
      </c>
      <c r="AP17" s="315">
        <v>85214</v>
      </c>
      <c r="AQ17" s="316">
        <v>82850</v>
      </c>
      <c r="AR17" s="317">
        <v>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8.2200000000000006</v>
      </c>
      <c r="AP21" s="328">
        <v>8.1999999999999993</v>
      </c>
      <c r="AQ21" s="329">
        <v>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98.9</v>
      </c>
      <c r="AP22" s="333">
        <v>97.9</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1979776</v>
      </c>
      <c r="AP32" s="342">
        <v>38934</v>
      </c>
      <c r="AQ32" s="343">
        <v>53769</v>
      </c>
      <c r="AR32" s="344">
        <v>-27.6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v>30</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1130367</v>
      </c>
      <c r="AP35" s="342">
        <v>22230</v>
      </c>
      <c r="AQ35" s="343">
        <v>13935</v>
      </c>
      <c r="AR35" s="344">
        <v>59.5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18982</v>
      </c>
      <c r="AP36" s="342">
        <v>373</v>
      </c>
      <c r="AQ36" s="343">
        <v>1254</v>
      </c>
      <c r="AR36" s="344">
        <v>-70.3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50843</v>
      </c>
      <c r="AP37" s="342">
        <v>1000</v>
      </c>
      <c r="AQ37" s="343">
        <v>601</v>
      </c>
      <c r="AR37" s="344">
        <v>66.400000000000006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-322471</v>
      </c>
      <c r="AP39" s="342">
        <v>-6342</v>
      </c>
      <c r="AQ39" s="343">
        <v>-4013</v>
      </c>
      <c r="AR39" s="344">
        <v>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-1872320</v>
      </c>
      <c r="AP40" s="342">
        <v>-36821</v>
      </c>
      <c r="AQ40" s="343">
        <v>-48341</v>
      </c>
      <c r="AR40" s="344">
        <v>-23.8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985177</v>
      </c>
      <c r="AP41" s="342">
        <v>19375</v>
      </c>
      <c r="AQ41" s="343">
        <v>17235</v>
      </c>
      <c r="AR41" s="344">
        <v>12.4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4016916</v>
      </c>
      <c r="AN51" s="364">
        <v>77263</v>
      </c>
      <c r="AO51" s="365">
        <v>36.1</v>
      </c>
      <c r="AP51" s="366">
        <v>66255</v>
      </c>
      <c r="AQ51" s="367">
        <v>3.6</v>
      </c>
      <c r="AR51" s="368">
        <v>32.5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1608798</v>
      </c>
      <c r="AN52" s="372">
        <v>30944</v>
      </c>
      <c r="AO52" s="373">
        <v>52.3</v>
      </c>
      <c r="AP52" s="374">
        <v>31822</v>
      </c>
      <c r="AQ52" s="375">
        <v>8.8000000000000007</v>
      </c>
      <c r="AR52" s="376">
        <v>43.5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2494678</v>
      </c>
      <c r="AN53" s="364">
        <v>48316</v>
      </c>
      <c r="AO53" s="365">
        <v>-37.5</v>
      </c>
      <c r="AP53" s="366">
        <v>92247</v>
      </c>
      <c r="AQ53" s="367">
        <v>39.200000000000003</v>
      </c>
      <c r="AR53" s="368">
        <v>-76.7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1047888</v>
      </c>
      <c r="AN54" s="372">
        <v>20295</v>
      </c>
      <c r="AO54" s="373">
        <v>-34.4</v>
      </c>
      <c r="AP54" s="374">
        <v>37204</v>
      </c>
      <c r="AQ54" s="375">
        <v>16.899999999999999</v>
      </c>
      <c r="AR54" s="376">
        <v>-51.3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2539375</v>
      </c>
      <c r="AN55" s="364">
        <v>49435</v>
      </c>
      <c r="AO55" s="365">
        <v>2.2999999999999998</v>
      </c>
      <c r="AP55" s="366">
        <v>67319</v>
      </c>
      <c r="AQ55" s="367">
        <v>-27</v>
      </c>
      <c r="AR55" s="368">
        <v>29.3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1069923</v>
      </c>
      <c r="AN56" s="372">
        <v>20829</v>
      </c>
      <c r="AO56" s="373">
        <v>2.6</v>
      </c>
      <c r="AP56" s="374">
        <v>38101</v>
      </c>
      <c r="AQ56" s="375">
        <v>2.4</v>
      </c>
      <c r="AR56" s="376">
        <v>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2363225</v>
      </c>
      <c r="AN57" s="364">
        <v>46218</v>
      </c>
      <c r="AO57" s="365">
        <v>-6.5</v>
      </c>
      <c r="AP57" s="366">
        <v>70615</v>
      </c>
      <c r="AQ57" s="367">
        <v>4.9000000000000004</v>
      </c>
      <c r="AR57" s="368">
        <v>-11.4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1199859</v>
      </c>
      <c r="AN58" s="372">
        <v>23466</v>
      </c>
      <c r="AO58" s="373">
        <v>12.7</v>
      </c>
      <c r="AP58" s="374">
        <v>37382</v>
      </c>
      <c r="AQ58" s="375">
        <v>-1.9</v>
      </c>
      <c r="AR58" s="376">
        <v>14.6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1788339</v>
      </c>
      <c r="AN59" s="364">
        <v>35170</v>
      </c>
      <c r="AO59" s="365">
        <v>-23.9</v>
      </c>
      <c r="AP59" s="366">
        <v>69185</v>
      </c>
      <c r="AQ59" s="367">
        <v>-2</v>
      </c>
      <c r="AR59" s="368">
        <v>-21.9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1329898</v>
      </c>
      <c r="AN60" s="372">
        <v>26154</v>
      </c>
      <c r="AO60" s="373">
        <v>11.5</v>
      </c>
      <c r="AP60" s="374">
        <v>38519</v>
      </c>
      <c r="AQ60" s="375">
        <v>3</v>
      </c>
      <c r="AR60" s="376">
        <v>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2640507</v>
      </c>
      <c r="AN61" s="379">
        <v>51280</v>
      </c>
      <c r="AO61" s="380">
        <v>-5.9</v>
      </c>
      <c r="AP61" s="381">
        <v>73124</v>
      </c>
      <c r="AQ61" s="382">
        <v>3.7</v>
      </c>
      <c r="AR61" s="368">
        <v>-9.6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1251273</v>
      </c>
      <c r="AN62" s="372">
        <v>24338</v>
      </c>
      <c r="AO62" s="373">
        <v>8.9</v>
      </c>
      <c r="AP62" s="374">
        <v>36606</v>
      </c>
      <c r="AQ62" s="375">
        <v>5.8</v>
      </c>
      <c r="AR62" s="376">
        <v>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M/itgaV0Y5uxDtJBpPi1eEjRkHnJvoVwCHtdu5h6bbdgQBLWTW3391Ld070WNqW61CxGn8oHtGDheTjaQz04A==" saltValue="RpQtfWHlKz+uZzw5HZeU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GBFhHBD7ibhyFviAKTl76E9hQy9mL60/hIGI5sjoKS716Bpvjwa+JLgAn9CiItrnmuwrq2cdE3hEA4OaqBYBA==" saltValue="TV4dKbR5rkysb/EgoBXE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WiLav1naiNzJgkwVJSs/ATQIuXMiBUGyuLIVJJi6HvvGybkXGebT7tkKzIM7p6tpxHqLJj6L0M1DqfWY4xPvA==" saltValue="kQ4SfkTmjUDln1rN/7dL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21.7</v>
      </c>
      <c r="G47" s="12">
        <v>21.7</v>
      </c>
      <c r="H47" s="12">
        <v>21.8</v>
      </c>
      <c r="I47" s="12">
        <v>21</v>
      </c>
      <c r="J47" s="13">
        <v>20.69</v>
      </c>
    </row>
    <row r="48" spans="2:10" ht="57.75" customHeight="1" x14ac:dyDescent="0.15">
      <c r="B48" s="14"/>
      <c r="C48" s="1234" t="s">
        <v>4</v>
      </c>
      <c r="D48" s="1234"/>
      <c r="E48" s="1235"/>
      <c r="F48" s="15">
        <v>4.1399999999999997</v>
      </c>
      <c r="G48" s="16">
        <v>4.59</v>
      </c>
      <c r="H48" s="16">
        <v>4.71</v>
      </c>
      <c r="I48" s="16">
        <v>5.65</v>
      </c>
      <c r="J48" s="17">
        <v>5.16</v>
      </c>
    </row>
    <row r="49" spans="2:10" ht="57.75" customHeight="1" thickBot="1" x14ac:dyDescent="0.2">
      <c r="B49" s="18"/>
      <c r="C49" s="1236" t="s">
        <v>5</v>
      </c>
      <c r="D49" s="1236"/>
      <c r="E49" s="1237"/>
      <c r="F49" s="19" t="s">
        <v>560</v>
      </c>
      <c r="G49" s="20">
        <v>0.19</v>
      </c>
      <c r="H49" s="20" t="s">
        <v>561</v>
      </c>
      <c r="I49" s="20">
        <v>0.35</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b6SdlxW51kUSK0slx0VF/UI64HFTceEaX0AS+2WHJ90h21mktJcn87cK2AhwIELZKUoDSGIYLaj5LDn5L5HYQ==" saltValue="7UmcF4KrOGR9BRuHQwIT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2020-08-25T07:07:09Z</cp:lastPrinted>
  <dcterms:created xsi:type="dcterms:W3CDTF">2020-02-10T03:52:10Z</dcterms:created>
  <dcterms:modified xsi:type="dcterms:W3CDTF">2020-09-30T01:54:13Z</dcterms:modified>
  <cp:category/>
</cp:coreProperties>
</file>