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9長野地域\"/>
    </mc:Choice>
  </mc:AlternateContent>
  <xr:revisionPtr revIDLastSave="0" documentId="13_ncr:1_{F12AD2AD-36EB-4EC5-90A4-8257CDB9622C}"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<sst xmlns="http://schemas.openxmlformats.org/spreadsheetml/2006/main" count="1139" uniqueCount="625">
  <si>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</si>
  <si>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</si>
  <si>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</si>
  <si>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</si>
  <si>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</si>
  <si>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</si>
  <si>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</si>
  <si>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</si>
  <si>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</si>
  <si>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</si>
  <si>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</si>
  <si>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</si>
  <si>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</si>
  <si>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</si>
  <si>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</si>
  <si>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</si>
  <si>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</si>
  <si>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</si>
  <si>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</si>
  <si>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</si>
  <si>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</si>
  <si>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</si>
  <si>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</si>
  <si>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</si>
  <si>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</si>
  <si>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</si>
  <si>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</si>
  <si>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</si>
  <si>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</si>
  <si>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</si>
  <si>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</si>
  <si>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</si>
  <si>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</si>
  <si>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</si>
  <si>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</si>
  <si>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</si>
  <si>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</si>
  <si>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</si>
  <si>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</si>
  <si>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</si>
  <si>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</si>
  <si>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</si>
  <si>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</si>
  <si>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</si>
  <si>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</si>
  <si>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</si>
  <si>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</si>
  <si>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</si>
  <si>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</si>
  <si>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</si>
  <si>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</si>
  <si>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</si>
  <si>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</si>
  <si>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</si>
  <si>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</si>
  <si>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</si>
  <si>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</si>
  <si>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</si>
  <si>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</si>
  <si>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</si>
  <si>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</si>
  <si>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</si>
  <si>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</si>
  <si>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</si>
  <si>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</si>
  <si>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</si>
  <si>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</si>
  <si>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</si>
  <si>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</si>
  <si>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</si>
  <si>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</si>
  <si>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</si>
  <si>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</si>
  <si>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</si>
  <si>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</si>
  <si>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</si>
  <si>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</si>
  <si>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</si>
  <si>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</si>
  <si>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</si>
  <si>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</si>
  <si>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</si>
  <si>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</si>
  <si>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</si>
  <si>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</si>
  <si>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</si>
  <si>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</si>
  <si>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</si>
  <si>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</si>
  <si>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</si>
  <si>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</si>
  <si>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</si>
  <si>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</si>
  <si>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</si>
  <si>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</si>
  <si>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</si>
  <si>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</si>
  <si>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</si>
  <si>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</si>
  <si>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</si>
  <si>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須坂市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</si>
  <si>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</si>
  <si>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</si>
  <si>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</si>
  <si>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</si>
  <si>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</si>
  <si>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</si>
  <si>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</si>
  <si>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</si>
  <si>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</si>
  <si>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</si>
  <si>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</si>
  <si>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</si>
  <si>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</si>
  <si>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</si>
  <si>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</si>
  <si>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</si>
  <si>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</si>
  <si>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</si>
  <si>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</si>
  <si>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</si>
  <si>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</si>
  <si>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</si>
  <si>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</si>
  <si>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</si>
  <si>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</si>
  <si>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</si>
  <si>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</si>
  <si>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</si>
  <si>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</si>
  <si>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</si>
  <si>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</si>
  <si>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</si>
  <si>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</si>
  <si>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</si>
  <si>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</si>
  <si>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</si>
  <si>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</si>
  <si>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</si>
  <si>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</si>
  <si>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</si>
  <si>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</si>
  <si>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</si>
  <si>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</si>
  <si>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</si>
  <si>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</si>
  <si>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</si>
  <si>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</si>
  <si>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</si>
  <si>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</si>
  <si>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</si>
  <si>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</si>
  <si>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</si>
  <si>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</si>
  <si>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</si>
  <si>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</si>
  <si>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</si>
  <si>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</si>
  <si>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</si>
  <si>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</si>
  <si>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</si>
  <si>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</si>
  <si>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</si>
  <si>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</si>
  <si>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</si>
  <si>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</si>
  <si>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</si>
  <si>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</si>
  <si>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</si>
  <si>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</si>
  <si>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</si>
  <si>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</si>
  <si>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</si>
  <si>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</si>
  <si>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</si>
  <si>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</si>
  <si>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</si>
  <si>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</si>
  <si>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</si>
  <si>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</si>
  <si>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</si>
  <si>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</si>
  <si>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</si>
  <si>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</si>
  <si>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</si>
  <si>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</si>
  <si>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</si>
  <si>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</si>
  <si>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</si>
  <si>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</si>
  <si>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</si>
  <si>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</si>
  <si>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</si>
  <si>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</si>
  <si>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</si>
  <si>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</si>
  <si>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</si>
  <si>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</si>
  <si>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</si>
  <si>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</si>
  <si>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</si>
  <si>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</si>
  <si>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</si>
  <si>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</si>
  <si>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</si>
  <si>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</si>
  <si>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</si>
  <si>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</si>
  <si>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</si>
  <si>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</si>
  <si>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</si>
  <si>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</si>
  <si>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</si>
  <si>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</si>
  <si>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</si>
  <si>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</si>
  <si>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</si>
  <si>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</si>
  <si>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</si>
  <si>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</si>
  <si>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</si>
  <si>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長野県須坂市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</si>
  <si>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</si>
  <si>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</si>
  <si>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</si>
  <si>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</si>
  <si>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</si>
  <si>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</si>
  <si>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</si>
  <si>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</si>
  <si>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</si>
  <si>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</si>
  <si>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</si>
  <si>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</si>
  <si>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</si>
  <si>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</si>
  <si>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</si>
  <si>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</si>
  <si>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</si>
  <si>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</si>
  <si>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</si>
  <si>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</si>
  <si>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</si>
  <si>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</si>
  <si>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</si>
  <si>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</si>
  <si>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</si>
  <si>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</si>
  <si>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</si>
  <si>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</si>
  <si>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</si>
  <si>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</si>
  <si>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</si>
  <si>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</si>
  <si>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</si>
  <si>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</si>
  <si>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</si>
  <si>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</si>
  <si>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</si>
  <si>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</si>
  <si>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</si>
  <si>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</si>
  <si>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</si>
  <si>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</si>
  <si>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</si>
  <si>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</si>
  <si>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</si>
  <si>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</si>
  <si>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</si>
  <si>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</si>
  <si>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</si>
  <si>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</si>
  <si>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</si>
  <si>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</si>
  <si>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</si>
  <si>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</si>
  <si>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</si>
  <si>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</si>
  <si>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</si>
  <si>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</si>
  <si>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</si>
  <si>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</si>
  <si>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</si>
  <si>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</si>
  <si>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</si>
  <si>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</si>
  <si>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</si>
  <si>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</si>
  <si>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</si>
  <si>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</si>
  <si>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</si>
  <si>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</si>
  <si>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</si>
  <si>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</si>
  <si>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</si>
  <si>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</si>
  <si>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</si>
  <si>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</si>
  <si>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</si>
  <si>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</si>
  <si>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</si>
  <si>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</si>
  <si>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</si>
  <si>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</si>
  <si>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</si>
  <si>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</si>
  <si>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</si>
  <si>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</si>
  <si>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</si>
  <si>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</si>
  <si>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</si>
  <si>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</si>
  <si>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</si>
  <si>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</si>
  <si>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</si>
  <si>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</si>
  <si>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</si>
  <si>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</si>
  <si>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</si>
  <si>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</si>
  <si>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</si>
  <si>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</si>
  <si>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</si>
  <si>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</si>
  <si>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</si>
  <si>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</si>
  <si>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</si>
  <si>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</si>
  <si>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</si>
  <si>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</si>
  <si>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</si>
  <si>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</si>
  <si>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</si>
  <si>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</si>
  <si>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</si>
  <si>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</si>
  <si>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</si>
  <si>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</si>
  <si>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</si>
  <si>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</si>
  <si>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</si>
  <si>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</si>
  <si>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</si>
  <si>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</si>
  <si>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</si>
  <si>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</si>
  <si>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</si>
  <si>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</si>
  <si>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</si>
  <si>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</si>
  <si>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</si>
  <si>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</si>
  <si>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</si>
  <si>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</si>
  <si>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</si>
  <si>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</si>
  <si>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</si>
  <si>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</si>
  <si>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</si>
  <si>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</si>
  <si>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</si>
  <si>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</si>
  <si>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</si>
  <si>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</si>
  <si>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</si>
  <si>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</si>
  <si>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</si>
  <si>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</si>
  <si>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</si>
  <si>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</si>
  <si>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</si>
  <si>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</si>
  <si>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</si>
  <si>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</si>
  <si>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長野県須坂市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</si>
  <si>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</si>
  <si>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</si>
  <si>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</si>
  <si>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</si>
  <si>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</si>
  <si>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</si>
  <si>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</si>
  <si>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</si>
  <si>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</si>
  <si>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</si>
  <si>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</si>
  <si>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</si>
  <si>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</si>
  <si>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</si>
  <si>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</si>
  <si>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</si>
  <si>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</si>
  <si>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</si>
  <si>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</si>
  <si>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</si>
  <si>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</si>
  <si>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</si>
  <si>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</si>
  <si>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</si>
  <si>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</si>
  <si>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</si>
  <si>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</si>
  <si>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</si>
  <si>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</si>
  <si>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</si>
  <si>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</si>
  <si>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</si>
  <si>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</si>
  <si>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</si>
  <si>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</si>
  <si>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</si>
  <si>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</si>
  <si>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</si>
  <si>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</si>
  <si>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</si>
  <si>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宅地造成事業会計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</si>
  <si>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</si>
  <si>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</si>
  <si>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</si>
  <si>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</si>
  <si>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</si>
  <si>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</si>
  <si>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</si>
  <si>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</si>
  <si>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</si>
  <si>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</si>
  <si>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</si>
  <si>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</si>
  <si>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</si>
  <si>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</si>
  <si>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</si>
  <si>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</si>
  <si>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</si>
  <si>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</si>
  <si>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</si>
  <si>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</si>
  <si>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</si>
  <si>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</si>
  <si>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</si>
  <si>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</si>
  <si>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</si>
  <si>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</si>
  <si>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</si>
  <si>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</si>
  <si>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</si>
  <si>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</si>
  <si>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</si>
  <si>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</si>
  <si>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</si>
  <si>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</si>
  <si>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</si>
  <si>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</si>
  <si>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</si>
  <si>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</si>
  <si>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</si>
  <si>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</si>
  <si>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</si>
  <si>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</si>
  <si>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</si>
  <si>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</si>
  <si>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</si>
  <si>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</si>
  <si>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</si>
  <si>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</si>
  <si>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</si>
  <si>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</si>
  <si>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</si>
  <si>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</si>
  <si>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</si>
  <si>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</si>
  <si>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</si>
  <si>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</si>
  <si>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</si>
  <si>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</si>
  <si>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</si>
  <si>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</si>
  <si>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</si>
  <si>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</si>
  <si>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</si>
  <si>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</si>
  <si>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</si>
  <si>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</si>
  <si>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</si>
  <si>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</si>
  <si>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</si>
  <si>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</si>
  <si>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</si>
  <si>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</si>
  <si>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</si>
  <si>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</si>
  <si>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</si>
  <si>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</si>
  <si>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</si>
  <si>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</si>
  <si>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</si>
  <si>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</si>
  <si>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</si>
  <si>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</si>
  <si>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</si>
  <si>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</si>
  <si>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</si>
  <si>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</si>
  <si>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</si>
  <si>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</si>
  <si>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</si>
  <si>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</si>
  <si>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</si>
  <si>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</si>
  <si>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</si>
  <si>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</si>
  <si>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</si>
  <si>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</si>
  <si>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</si>
  <si>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</si>
  <si>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</si>
  <si>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</si>
  <si>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</si>
  <si>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</si>
  <si>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</si>
  <si>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</si>
  <si>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</si>
  <si>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</si>
  <si>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</si>
  <si>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</si>
  <si>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</si>
  <si>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</si>
  <si>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</si>
  <si>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</si>
  <si>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</si>
  <si>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</si>
  <si>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</si>
  <si>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</si>
  <si>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</si>
  <si>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</si>
  <si>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</si>
  <si>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</si>
  <si>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</si>
  <si>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</si>
  <si>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</si>
  <si>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</si>
  <si>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</si>
  <si>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</si>
  <si>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</si>
  <si>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</si>
  <si>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</si>
  <si>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</si>
  <si>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</si>
  <si>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</si>
  <si>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</si>
  <si>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</si>
  <si>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</si>
  <si>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</si>
  <si>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</si>
  <si>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</si>
  <si>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</si>
  <si>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</si>
  <si>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</si>
  <si>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</si>
  <si>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</si>
  <si>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</si>
  <si>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</si>
  <si>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</si>
  <si>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</si>
  <si>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</si>
  <si>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</si>
  <si>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</si>
  <si>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</si>
  <si>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</si>
  <si>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</si>
  <si>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</si>
  <si>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</si>
  <si>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</si>
  <si>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</si>
  <si>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</si>
  <si>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</si>
  <si>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</si>
  <si>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0.65</t>
  </si>
  <si>
    <t>▲ 2.72</t>
  </si>
  <si>
    <t>下水道事業会計</t>
  </si>
  <si>
    <t>水道事業会計</t>
  </si>
  <si>
    <t>一般会計</t>
  </si>
  <si>
    <t>宅地造成事業会計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</si>
  <si>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</si>
  <si>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</si>
  <si>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</si>
  <si>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</si>
  <si>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</si>
  <si>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</si>
  <si>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</si>
  <si>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</si>
  <si>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</si>
  <si>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</si>
  <si>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</si>
  <si>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</si>
  <si>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</si>
  <si>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</si>
  <si>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rPh sb="2" eb="4">
      <t>ロウジン</t>
    </rPh>
    <rPh sb="4" eb="6">
      <t>フクシ</t>
    </rPh>
    <rPh sb="6" eb="8">
      <t>シセツ</t>
    </rPh>
    <rPh sb="8" eb="9">
      <t>トウ</t>
    </rPh>
    <rPh sb="9" eb="11">
      <t>ウンエイ</t>
    </rPh>
    <rPh sb="11" eb="13">
      <t>ジギョウ</t>
    </rPh>
    <rPh sb="13" eb="15">
      <t>トクベツ</t>
    </rPh>
    <rPh sb="15" eb="17">
      <t>カイケイ</t>
    </rPh>
    <phoneticPr fontId="2"/>
  </si>
  <si>
    <t>　（長野地域ふるさと事業特別会計</t>
    <rPh sb="2" eb="4">
      <t>ナガノ</t>
    </rPh>
    <rPh sb="4" eb="6">
      <t>チイキ</t>
    </rPh>
    <rPh sb="10" eb="12">
      <t>ジギョウ</t>
    </rPh>
    <rPh sb="12" eb="14">
      <t>トクベツ</t>
    </rPh>
    <rPh sb="14" eb="16">
      <t>カイケイ</t>
    </rPh>
    <phoneticPr fontId="2"/>
  </si>
  <si>
    <t>　（ごみ処理施設事業特別会計）</t>
    <rPh sb="4" eb="6">
      <t>ショリ</t>
    </rPh>
    <rPh sb="6" eb="8">
      <t>シセツ</t>
    </rPh>
    <rPh sb="8" eb="10">
      <t>ジギョウ</t>
    </rPh>
    <rPh sb="10" eb="12">
      <t>トクベツ</t>
    </rPh>
    <rPh sb="12" eb="14">
      <t>カイケイ</t>
    </rPh>
    <phoneticPr fontId="2"/>
  </si>
  <si>
    <t>高山村外一市一町財産組合</t>
    <rPh sb="0" eb="2">
      <t>タカヤマ</t>
    </rPh>
    <rPh sb="2" eb="3">
      <t>ムラ</t>
    </rPh>
    <rPh sb="3" eb="4">
      <t>ソト</t>
    </rPh>
    <rPh sb="4" eb="5">
      <t>イチ</t>
    </rPh>
    <rPh sb="5" eb="6">
      <t>シ</t>
    </rPh>
    <rPh sb="6" eb="7">
      <t>イチ</t>
    </rPh>
    <rPh sb="7" eb="8">
      <t>マチ</t>
    </rPh>
    <rPh sb="8" eb="10">
      <t>ザイサン</t>
    </rPh>
    <rPh sb="10" eb="12">
      <t>クミアイ</t>
    </rPh>
    <phoneticPr fontId="2"/>
  </si>
  <si>
    <t>須高行政事務組合</t>
    <rPh sb="0" eb="2">
      <t>スコウ</t>
    </rPh>
    <rPh sb="2" eb="4">
      <t>ギョウセイ</t>
    </rPh>
    <rPh sb="4" eb="6">
      <t>ジム</t>
    </rPh>
    <rPh sb="6" eb="8">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</si>
  <si>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</si>
  <si>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</si>
  <si>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</si>
  <si>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長野県民交通災害共済組合</t>
    <rPh sb="0" eb="4">
      <t>ナガノケンミン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</si>
  <si>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</si>
  <si>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須坂市文化振興事業団</t>
    <rPh sb="0" eb="3">
      <t>スザカシ</t>
    </rPh>
    <rPh sb="3" eb="5">
      <t>ブンカ</t>
    </rPh>
    <rPh sb="5" eb="7">
      <t>シンコウ</t>
    </rPh>
    <rPh sb="7" eb="10">
      <t>ジギョウダン</t>
    </rPh>
    <phoneticPr fontId="2"/>
  </si>
  <si>
    <t>須坂市土地開発公社</t>
    <rPh sb="0" eb="3">
      <t>スザカシ</t>
    </rPh>
    <rPh sb="3" eb="5">
      <t>トチ</t>
    </rPh>
    <rPh sb="5" eb="7">
      <t>カイハツ</t>
    </rPh>
    <rPh sb="7" eb="9">
      <t>コウシャ</t>
    </rPh>
    <phoneticPr fontId="2"/>
  </si>
  <si>
    <t>須坂温泉</t>
    <rPh sb="0" eb="2">
      <t>スザカ</t>
    </rPh>
    <rPh sb="2" eb="4">
      <t>オンセン</t>
    </rPh>
    <phoneticPr fontId="2"/>
  </si>
  <si>
    <t>公共施設等整備基金</t>
    <rPh sb="0" eb="2">
      <t>コウキョウ</t>
    </rPh>
    <rPh sb="2" eb="4">
      <t>シセツ</t>
    </rPh>
    <rPh sb="4" eb="5">
      <t>トウ</t>
    </rPh>
    <rPh sb="5" eb="7">
      <t>セイビ</t>
    </rPh>
    <rPh sb="7" eb="9">
      <t>キキン</t>
    </rPh>
    <phoneticPr fontId="5"/>
  </si>
  <si>
    <t>信州須坂ふるさと応援基金</t>
    <rPh sb="0" eb="2">
      <t>シンシュウ</t>
    </rPh>
    <rPh sb="2" eb="4">
      <t>スザカ</t>
    </rPh>
    <rPh sb="8" eb="10">
      <t>オウエン</t>
    </rPh>
    <rPh sb="10" eb="12">
      <t>キキン</t>
    </rPh>
    <phoneticPr fontId="5"/>
  </si>
  <si>
    <t>動物園みんなの夢基金</t>
    <rPh sb="0" eb="3">
      <t>ドウブツエン</t>
    </rPh>
    <rPh sb="7" eb="8">
      <t>ユメ</t>
    </rPh>
    <rPh sb="8" eb="10">
      <t>キキン</t>
    </rPh>
    <phoneticPr fontId="3"/>
  </si>
  <si>
    <t>奨学金積立基金</t>
    <rPh sb="0" eb="3">
      <t>ショウガクキン</t>
    </rPh>
    <rPh sb="3" eb="5">
      <t>ツミタテ</t>
    </rPh>
    <rPh sb="5" eb="7">
      <t>キキン</t>
    </rPh>
    <phoneticPr fontId="3"/>
  </si>
  <si>
    <t>社会福祉基金</t>
    <rPh sb="0" eb="2">
      <t>シャカイ</t>
    </rPh>
    <rPh sb="2" eb="4">
      <t>フクシ</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</si>
  <si>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</si>
  <si>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</si>
  <si>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の基金の増により算定なしとなった。前年度と比較すると地方債の借入額は減少しているものの、今後は充当可能基金の減少も見込んでいることから、長期的には上昇していく見込みである。
一方、有形固定資産減価償却率は、類似団体平均を上回っており、老朽化した施設も多いことから、将来の公共施設等の修繕や更新等に係る財政負担を軽減・平準化するため、公共施設等総合管理計画等に基づき施設の長寿命化を計画的に進めていく。</t>
    <rPh sb="21" eb="23">
      <t>サンテイ</t>
    </rPh>
    <rPh sb="30" eb="33">
      <t>ゼンネンド</t>
    </rPh>
    <rPh sb="34" eb="36">
      <t>ヒカク</t>
    </rPh>
    <rPh sb="47" eb="49">
      <t>ゲンショウ</t>
    </rPh>
    <rPh sb="57" eb="59">
      <t>コンゴ</t>
    </rPh>
    <rPh sb="60" eb="62">
      <t>ジュウトウ</t>
    </rPh>
    <rPh sb="62" eb="66">
      <t>カノウキキン</t>
    </rPh>
    <rPh sb="67" eb="69">
      <t>ゲンショウ</t>
    </rPh>
    <rPh sb="70" eb="72">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</si>
  <si>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</si>
  <si>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</si>
  <si>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</si>
  <si>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</si>
  <si>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</si>
  <si>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</si>
  <si>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改善しており、将来負担比率については初めて算定なしとなった。しかし、実質公債費比率については、令和２年度、令和３年度に多くの地方債を活用したことから、今後公債費の負担が大きくなり、比率は上昇していく見込みである。
今後も老朽化した施設の長寿命化等へ地方債を活用していく見込みであるが、各比率が大幅に上昇しないよう長期的な事業計画を策定していく。</t>
    <rPh sb="0" eb="2">
      <t>ショウライ</t>
    </rPh>
    <rPh sb="2" eb="6">
      <t>フタンヒリツ</t>
    </rPh>
    <rPh sb="7" eb="9">
      <t>ジッシツ</t>
    </rPh>
    <rPh sb="9" eb="12">
      <t>コウサイヒ</t>
    </rPh>
    <rPh sb="12" eb="14">
      <t>ヒリツ</t>
    </rPh>
    <rPh sb="17" eb="19">
      <t>ネンネン</t>
    </rPh>
    <rPh sb="19" eb="21">
      <t>カイゼン</t>
    </rPh>
    <rPh sb="26" eb="30">
      <t>ショウライフタン</t>
    </rPh>
    <rPh sb="30" eb="32">
      <t>ヒリツ</t>
    </rPh>
    <rPh sb="37" eb="38">
      <t>ハジ</t>
    </rPh>
    <rPh sb="40" eb="42">
      <t>サンテイ</t>
    </rPh>
    <rPh sb="53" eb="58">
      <t>ジッシツコウサイヒ</t>
    </rPh>
    <rPh sb="58" eb="60">
      <t>ヒリツ</t>
    </rPh>
    <rPh sb="66" eb="68">
      <t>レイワ</t>
    </rPh>
    <rPh sb="69" eb="71">
      <t>ネンド</t>
    </rPh>
    <rPh sb="72" eb="74">
      <t>レイワ</t>
    </rPh>
    <rPh sb="75" eb="77">
      <t>ネンド</t>
    </rPh>
    <rPh sb="78" eb="79">
      <t>オオ</t>
    </rPh>
    <rPh sb="81" eb="84">
      <t>チホウサイ</t>
    </rPh>
    <rPh sb="85" eb="87">
      <t>カツヨウ</t>
    </rPh>
    <rPh sb="94" eb="96">
      <t>コンゴ</t>
    </rPh>
    <rPh sb="96" eb="99">
      <t>コウサイヒ</t>
    </rPh>
    <rPh sb="100" eb="102">
      <t>フタン</t>
    </rPh>
    <rPh sb="103" eb="104">
      <t>オオ</t>
    </rPh>
    <rPh sb="109" eb="111">
      <t>ヒリツ</t>
    </rPh>
    <rPh sb="112" eb="114">
      <t>ジョウショウ</t>
    </rPh>
    <rPh sb="118" eb="120">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</si>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</sst>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6F026FF-5F86-433F-962A-D4718B7D338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92632</c:v>
                </c:pt>
                <c:pt idx="3">
                  <c:v>96469</c:v>
                </c:pt>
                <c:pt idx="4">
                  <c:v>85743</c:v>
                </c:pt>
              </c:numCache>
            </c:numRef>
          </c:val>
          <c:smooth val="0"/>
          <c:extLst>
            <c:ext xmlns:c16="http://schemas.microsoft.com/office/drawing/2014/chart" uri="{C3380CC4-5D6E-409C-BE32-E72D297353CC}">
              <c16:uniqueId val="{00000000-D556-4360-8DB6-5DB33714A2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35170</c:v>
                </c:pt>
                <c:pt idx="1">
                  <c:v>51491</c:v>
                </c:pt>
                <c:pt idx="2">
                  <c:v>113106</c:v>
                </c:pt>
                <c:pt idx="3">
                  <c:v>115821</c:v>
                </c:pt>
                <c:pt idx="4">
                  <c:v>84526</c:v>
                </c:pt>
              </c:numCache>
            </c:numRef>
          </c:val>
          <c:smooth val="0"/>
          <c:extLst>
            <c:ext xmlns:c16="http://schemas.microsoft.com/office/drawing/2014/chart" uri="{C3380CC4-5D6E-409C-BE32-E72D297353CC}">
              <c16:uniqueId val="{00000001-D556-4360-8DB6-5DB33714A2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5.16</c:v>
                </c:pt>
                <c:pt idx="1">
                  <c:v>1.38</c:v>
                </c:pt>
                <c:pt idx="2">
                  <c:v>7.43</c:v>
                </c:pt>
                <c:pt idx="3">
                  <c:v>7.86</c:v>
                </c:pt>
                <c:pt idx="4">
                  <c:v>7.35</c:v>
                </c:pt>
              </c:numCache>
            </c:numRef>
          </c:val>
          <c:extLst>
            <c:ext xmlns:c16="http://schemas.microsoft.com/office/drawing/2014/chart" uri="{C3380CC4-5D6E-409C-BE32-E72D297353CC}">
              <c16:uniqueId val="{00000000-E2B0-45C1-BE93-11274BC1B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20.69</c:v>
                </c:pt>
                <c:pt idx="1">
                  <c:v>21.75</c:v>
                </c:pt>
                <c:pt idx="2">
                  <c:v>23.47</c:v>
                </c:pt>
                <c:pt idx="3">
                  <c:v>22.79</c:v>
                </c:pt>
                <c:pt idx="4">
                  <c:v>26.93</c:v>
                </c:pt>
              </c:numCache>
            </c:numRef>
          </c:val>
          <c:extLst>
            <c:ext xmlns:c16="http://schemas.microsoft.com/office/drawing/2014/chart" uri="{C3380CC4-5D6E-409C-BE32-E72D297353CC}">
              <c16:uniqueId val="{00000001-E2B0-45C1-BE93-11274BC1B4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-2.72</c:v>
                </c:pt>
                <c:pt idx="2">
                  <c:v>8.51</c:v>
                </c:pt>
                <c:pt idx="3">
                  <c:v>1.08</c:v>
                </c:pt>
                <c:pt idx="4">
                  <c:v>3.5</c:v>
                </c:pt>
              </c:numCache>
            </c:numRef>
          </c:val>
          <c:smooth val="0"/>
          <c:extLst>
            <c:ext xmlns:c16="http://schemas.microsoft.com/office/drawing/2014/chart" uri="{C3380CC4-5D6E-409C-BE32-E72D297353CC}">
              <c16:uniqueId val="{00000002-E2B0-45C1-BE93-11274BC1B4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8-4F24-AE67-2ABD28664F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8-4F24-AE67-2ABD28664F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8-4F24-AE67-2ABD28664F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A0A8-4F24-AE67-2ABD28664F7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0.35</c:v>
                </c:pt>
                <c:pt idx="2">
                  <c:v>#N/A</c:v>
                </c:pt>
                <c:pt idx="3">
                  <c:v>0.49</c:v>
                </c:pt>
                <c:pt idx="4">
                  <c:v>#N/A</c:v>
                </c:pt>
                <c:pt idx="5">
                  <c:v>0.6</c:v>
                </c:pt>
                <c:pt idx="6">
                  <c:v>#N/A</c:v>
                </c:pt>
                <c:pt idx="7">
                  <c:v>0.54</c:v>
                </c:pt>
                <c:pt idx="8">
                  <c:v>#N/A</c:v>
                </c:pt>
                <c:pt idx="9">
                  <c:v>0.7</c:v>
                </c:pt>
              </c:numCache>
            </c:numRef>
          </c:val>
          <c:extLst>
            <c:ext xmlns:c16="http://schemas.microsoft.com/office/drawing/2014/chart" uri="{C3380CC4-5D6E-409C-BE32-E72D297353CC}">
              <c16:uniqueId val="{00000004-A0A8-4F24-AE67-2ABD28664F7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1.89</c:v>
                </c:pt>
                <c:pt idx="2">
                  <c:v>#N/A</c:v>
                </c:pt>
                <c:pt idx="3">
                  <c:v>1.53</c:v>
                </c:pt>
                <c:pt idx="4">
                  <c:v>#N/A</c:v>
                </c:pt>
                <c:pt idx="5">
                  <c:v>1.1000000000000001</c:v>
                </c:pt>
                <c:pt idx="6">
                  <c:v>#N/A</c:v>
                </c:pt>
                <c:pt idx="7">
                  <c:v>1.1200000000000001</c:v>
                </c:pt>
                <c:pt idx="8">
                  <c:v>#N/A</c:v>
                </c:pt>
                <c:pt idx="9">
                  <c:v>1.17</c:v>
                </c:pt>
              </c:numCache>
            </c:numRef>
          </c:val>
          <c:extLst>
            <c:ext xmlns:c16="http://schemas.microsoft.com/office/drawing/2014/chart" uri="{C3380CC4-5D6E-409C-BE32-E72D297353CC}">
              <c16:uniqueId val="{00000005-A0A8-4F24-AE67-2ABD28664F72}"/>
            </c:ext>
          </c:extLst>
        </c:ser>
        <c:ser>
          <c:idx val="6"/>
          <c:order val="6"/>
          <c:tx>
            <c:strRef>
              <c:f>データシート!$A$33</c:f>
              <c:strCache>
                <c:ptCount val="1"/>
                <c:pt idx="0">
                  <c:v>宅地造成事業会計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4.46</c:v>
                </c:pt>
                <c:pt idx="2">
                  <c:v>#N/A</c:v>
                </c:pt>
                <c:pt idx="3">
                  <c:v>4.45</c:v>
                </c:pt>
                <c:pt idx="4">
                  <c:v>#N/A</c:v>
                </c:pt>
                <c:pt idx="5">
                  <c:v>4.29</c:v>
                </c:pt>
                <c:pt idx="6">
                  <c:v>#N/A</c:v>
                </c:pt>
                <c:pt idx="7">
                  <c:v>4.09</c:v>
                </c:pt>
                <c:pt idx="8">
                  <c:v>#N/A</c:v>
                </c:pt>
                <c:pt idx="9">
                  <c:v>4.09</c:v>
                </c:pt>
              </c:numCache>
            </c:numRef>
          </c:val>
          <c:extLst>
            <c:ext xmlns:c16="http://schemas.microsoft.com/office/drawing/2014/chart" uri="{C3380CC4-5D6E-409C-BE32-E72D297353CC}">
              <c16:uniqueId val="{00000006-A0A8-4F24-AE67-2ABD28664F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5.16</c:v>
                </c:pt>
                <c:pt idx="2">
                  <c:v>#N/A</c:v>
                </c:pt>
                <c:pt idx="3">
                  <c:v>1.37</c:v>
                </c:pt>
                <c:pt idx="4">
                  <c:v>#N/A</c:v>
                </c:pt>
                <c:pt idx="5">
                  <c:v>7.43</c:v>
                </c:pt>
                <c:pt idx="6">
                  <c:v>#N/A</c:v>
                </c:pt>
                <c:pt idx="7">
                  <c:v>7.86</c:v>
                </c:pt>
                <c:pt idx="8">
                  <c:v>#N/A</c:v>
                </c:pt>
                <c:pt idx="9">
                  <c:v>7.34</c:v>
                </c:pt>
              </c:numCache>
            </c:numRef>
          </c:val>
          <c:extLst>
            <c:ext xmlns:c16="http://schemas.microsoft.com/office/drawing/2014/chart" uri="{C3380CC4-5D6E-409C-BE32-E72D297353CC}">
              <c16:uniqueId val="{00000007-A0A8-4F24-AE67-2ABD28664F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13.49</c:v>
                </c:pt>
                <c:pt idx="2">
                  <c:v>#N/A</c:v>
                </c:pt>
                <c:pt idx="3">
                  <c:v>14.12</c:v>
                </c:pt>
                <c:pt idx="4">
                  <c:v>#N/A</c:v>
                </c:pt>
                <c:pt idx="5">
                  <c:v>14.44</c:v>
                </c:pt>
                <c:pt idx="6">
                  <c:v>#N/A</c:v>
                </c:pt>
                <c:pt idx="7">
                  <c:v>14.91</c:v>
                </c:pt>
                <c:pt idx="8">
                  <c:v>#N/A</c:v>
                </c:pt>
                <c:pt idx="9">
                  <c:v>12.09</c:v>
                </c:pt>
              </c:numCache>
            </c:numRef>
          </c:val>
          <c:extLst>
            <c:ext xmlns:c16="http://schemas.microsoft.com/office/drawing/2014/chart" uri="{C3380CC4-5D6E-409C-BE32-E72D297353CC}">
              <c16:uniqueId val="{00000008-A0A8-4F24-AE67-2ABD28664F72}"/>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14.54</c:v>
                </c:pt>
                <c:pt idx="2">
                  <c:v>#N/A</c:v>
                </c:pt>
                <c:pt idx="3">
                  <c:v>15.42</c:v>
                </c:pt>
                <c:pt idx="4">
                  <c:v>#N/A</c:v>
                </c:pt>
                <c:pt idx="5">
                  <c:v>16.239999999999998</c:v>
                </c:pt>
                <c:pt idx="6">
                  <c:v>#N/A</c:v>
                </c:pt>
                <c:pt idx="7">
                  <c:v>15.94</c:v>
                </c:pt>
                <c:pt idx="8">
                  <c:v>#N/A</c:v>
                </c:pt>
                <c:pt idx="9">
                  <c:v>15.48</c:v>
                </c:pt>
              </c:numCache>
            </c:numRef>
          </c:val>
          <c:extLst>
            <c:ext xmlns:c16="http://schemas.microsoft.com/office/drawing/2014/chart" uri="{C3380CC4-5D6E-409C-BE32-E72D297353CC}">
              <c16:uniqueId val="{00000009-A0A8-4F24-AE67-2ABD28664F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2194</c:v>
                </c:pt>
                <c:pt idx="5">
                  <c:v>2141</c:v>
                </c:pt>
                <c:pt idx="8">
                  <c:v>2149</c:v>
                </c:pt>
                <c:pt idx="11">
                  <c:v>2122</c:v>
                </c:pt>
                <c:pt idx="14">
                  <c:v>2230</c:v>
                </c:pt>
              </c:numCache>
            </c:numRef>
          </c:val>
          <c:extLst>
            <c:ext xmlns:c16="http://schemas.microsoft.com/office/drawing/2014/chart" uri="{C3380CC4-5D6E-409C-BE32-E72D297353CC}">
              <c16:uniqueId val="{00000000-6A17-437C-93D5-B5063F6ADE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17-437C-93D5-B5063F6ADE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51</c:v>
                </c:pt>
                <c:pt idx="3">
                  <c:v>51</c:v>
                </c:pt>
                <c:pt idx="6">
                  <c:v>44</c:v>
                </c:pt>
                <c:pt idx="9">
                  <c:v>30</c:v>
                </c:pt>
                <c:pt idx="12">
                  <c:v>16</c:v>
                </c:pt>
              </c:numCache>
            </c:numRef>
          </c:val>
          <c:extLst>
            <c:ext xmlns:c16="http://schemas.microsoft.com/office/drawing/2014/chart" uri="{C3380CC4-5D6E-409C-BE32-E72D297353CC}">
              <c16:uniqueId val="{00000002-6A17-437C-93D5-B5063F6ADE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58</c:v>
                </c:pt>
                <c:pt idx="6">
                  <c:v>109</c:v>
                </c:pt>
                <c:pt idx="9">
                  <c:v>102</c:v>
                </c:pt>
                <c:pt idx="12">
                  <c:v>82</c:v>
                </c:pt>
              </c:numCache>
            </c:numRef>
          </c:val>
          <c:extLst>
            <c:ext xmlns:c16="http://schemas.microsoft.com/office/drawing/2014/chart" uri="{C3380CC4-5D6E-409C-BE32-E72D297353CC}">
              <c16:uniqueId val="{00000003-6A17-437C-93D5-B5063F6ADE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1130</c:v>
                </c:pt>
                <c:pt idx="3">
                  <c:v>1123</c:v>
                </c:pt>
                <c:pt idx="6">
                  <c:v>1053</c:v>
                </c:pt>
                <c:pt idx="9">
                  <c:v>958</c:v>
                </c:pt>
                <c:pt idx="12">
                  <c:v>1016</c:v>
                </c:pt>
              </c:numCache>
            </c:numRef>
          </c:val>
          <c:extLst>
            <c:ext xmlns:c16="http://schemas.microsoft.com/office/drawing/2014/chart" uri="{C3380CC4-5D6E-409C-BE32-E72D297353CC}">
              <c16:uniqueId val="{00000004-6A17-437C-93D5-B5063F6ADE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17-437C-93D5-B5063F6ADE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17-437C-93D5-B5063F6ADE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1980</c:v>
                </c:pt>
                <c:pt idx="3">
                  <c:v>1883</c:v>
                </c:pt>
                <c:pt idx="6">
                  <c:v>1866</c:v>
                </c:pt>
                <c:pt idx="9">
                  <c:v>1950</c:v>
                </c:pt>
                <c:pt idx="12">
                  <c:v>1984</c:v>
                </c:pt>
              </c:numCache>
            </c:numRef>
          </c:val>
          <c:extLst>
            <c:ext xmlns:c16="http://schemas.microsoft.com/office/drawing/2014/chart" uri="{C3380CC4-5D6E-409C-BE32-E72D297353CC}">
              <c16:uniqueId val="{00000007-6A17-437C-93D5-B5063F6ADE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986</c:v>
                </c:pt>
                <c:pt idx="2">
                  <c:v>#N/A</c:v>
                </c:pt>
                <c:pt idx="3">
                  <c:v>#N/A</c:v>
                </c:pt>
                <c:pt idx="4">
                  <c:v>974</c:v>
                </c:pt>
                <c:pt idx="5">
                  <c:v>#N/A</c:v>
                </c:pt>
                <c:pt idx="6">
                  <c:v>#N/A</c:v>
                </c:pt>
                <c:pt idx="7">
                  <c:v>923</c:v>
                </c:pt>
                <c:pt idx="8">
                  <c:v>#N/A</c:v>
                </c:pt>
                <c:pt idx="9">
                  <c:v>#N/A</c:v>
                </c:pt>
                <c:pt idx="10">
                  <c:v>918</c:v>
                </c:pt>
                <c:pt idx="11">
                  <c:v>#N/A</c:v>
                </c:pt>
                <c:pt idx="12">
                  <c:v>#N/A</c:v>
                </c:pt>
                <c:pt idx="13">
                  <c:v>868</c:v>
                </c:pt>
                <c:pt idx="14">
                  <c:v>#N/A</c:v>
                </c:pt>
              </c:numCache>
            </c:numRef>
          </c:val>
          <c:smooth val="0"/>
          <c:extLst>
            <c:ext xmlns:c16="http://schemas.microsoft.com/office/drawing/2014/chart" uri="{C3380CC4-5D6E-409C-BE32-E72D297353CC}">
              <c16:uniqueId val="{00000008-6A17-437C-93D5-B5063F6ADE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23893</c:v>
                </c:pt>
                <c:pt idx="5">
                  <c:v>23648</c:v>
                </c:pt>
                <c:pt idx="8">
                  <c:v>25408</c:v>
                </c:pt>
                <c:pt idx="11">
                  <c:v>25148</c:v>
                </c:pt>
                <c:pt idx="14">
                  <c:v>24254</c:v>
                </c:pt>
              </c:numCache>
            </c:numRef>
          </c:val>
          <c:extLst>
            <c:ext xmlns:c16="http://schemas.microsoft.com/office/drawing/2014/chart" uri="{C3380CC4-5D6E-409C-BE32-E72D297353CC}">
              <c16:uniqueId val="{00000000-270F-49B7-8B97-92F6C9128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2955</c:v>
                </c:pt>
                <c:pt idx="5">
                  <c:v>2823</c:v>
                </c:pt>
                <c:pt idx="8">
                  <c:v>2723</c:v>
                </c:pt>
                <c:pt idx="11">
                  <c:v>2554</c:v>
                </c:pt>
                <c:pt idx="14">
                  <c:v>2334</c:v>
                </c:pt>
              </c:numCache>
            </c:numRef>
          </c:val>
          <c:extLst>
            <c:ext xmlns:c16="http://schemas.microsoft.com/office/drawing/2014/chart" uri="{C3380CC4-5D6E-409C-BE32-E72D297353CC}">
              <c16:uniqueId val="{00000001-270F-49B7-8B97-92F6C9128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6248</c:v>
                </c:pt>
                <c:pt idx="5">
                  <c:v>6773</c:v>
                </c:pt>
                <c:pt idx="8">
                  <c:v>6515</c:v>
                </c:pt>
                <c:pt idx="11">
                  <c:v>8180</c:v>
                </c:pt>
                <c:pt idx="14">
                  <c:v>10155</c:v>
                </c:pt>
              </c:numCache>
            </c:numRef>
          </c:val>
          <c:extLst>
            <c:ext xmlns:c16="http://schemas.microsoft.com/office/drawing/2014/chart" uri="{C3380CC4-5D6E-409C-BE32-E72D297353CC}">
              <c16:uniqueId val="{00000002-270F-49B7-8B97-92F6C9128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0F-49B7-8B97-92F6C9128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0F-49B7-8B97-92F6C9128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0F-49B7-8B97-92F6C9128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3467</c:v>
                </c:pt>
                <c:pt idx="3">
                  <c:v>3464</c:v>
                </c:pt>
                <c:pt idx="6">
                  <c:v>3524</c:v>
                </c:pt>
                <c:pt idx="9">
                  <c:v>3424</c:v>
                </c:pt>
                <c:pt idx="12">
                  <c:v>3301</c:v>
                </c:pt>
              </c:numCache>
            </c:numRef>
          </c:val>
          <c:extLst>
            <c:ext xmlns:c16="http://schemas.microsoft.com/office/drawing/2014/chart" uri="{C3380CC4-5D6E-409C-BE32-E72D297353CC}">
              <c16:uniqueId val="{00000006-270F-49B7-8B97-92F6C9128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1277</c:v>
                </c:pt>
                <c:pt idx="3">
                  <c:v>1345</c:v>
                </c:pt>
                <c:pt idx="6">
                  <c:v>1502</c:v>
                </c:pt>
                <c:pt idx="9">
                  <c:v>1616</c:v>
                </c:pt>
                <c:pt idx="12">
                  <c:v>1573</c:v>
                </c:pt>
              </c:numCache>
            </c:numRef>
          </c:val>
          <c:extLst>
            <c:ext xmlns:c16="http://schemas.microsoft.com/office/drawing/2014/chart" uri="{C3380CC4-5D6E-409C-BE32-E72D297353CC}">
              <c16:uniqueId val="{00000007-270F-49B7-8B97-92F6C9128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14671</c:v>
                </c:pt>
                <c:pt idx="3">
                  <c:v>13776</c:v>
                </c:pt>
                <c:pt idx="6">
                  <c:v>12757</c:v>
                </c:pt>
                <c:pt idx="9">
                  <c:v>11723</c:v>
                </c:pt>
                <c:pt idx="12">
                  <c:v>10724</c:v>
                </c:pt>
              </c:numCache>
            </c:numRef>
          </c:val>
          <c:extLst>
            <c:ext xmlns:c16="http://schemas.microsoft.com/office/drawing/2014/chart" uri="{C3380CC4-5D6E-409C-BE32-E72D297353CC}">
              <c16:uniqueId val="{00000008-270F-49B7-8B97-92F6C9128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139</c:v>
                </c:pt>
                <c:pt idx="3">
                  <c:v>90</c:v>
                </c:pt>
                <c:pt idx="6">
                  <c:v>47</c:v>
                </c:pt>
                <c:pt idx="9">
                  <c:v>18</c:v>
                </c:pt>
                <c:pt idx="12">
                  <c:v>3</c:v>
                </c:pt>
              </c:numCache>
            </c:numRef>
          </c:val>
          <c:extLst>
            <c:ext xmlns:c16="http://schemas.microsoft.com/office/drawing/2014/chart" uri="{C3380CC4-5D6E-409C-BE32-E72D297353CC}">
              <c16:uniqueId val="{00000009-270F-49B7-8B97-92F6C9128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16442</c:v>
                </c:pt>
                <c:pt idx="3">
                  <c:v>16615</c:v>
                </c:pt>
                <c:pt idx="6">
                  <c:v>18840</c:v>
                </c:pt>
                <c:pt idx="9">
                  <c:v>20834</c:v>
                </c:pt>
                <c:pt idx="12">
                  <c:v>20802</c:v>
                </c:pt>
              </c:numCache>
            </c:numRef>
          </c:val>
          <c:extLst>
            <c:ext xmlns:c16="http://schemas.microsoft.com/office/drawing/2014/chart" uri="{C3380CC4-5D6E-409C-BE32-E72D297353CC}">
              <c16:uniqueId val="{0000000A-270F-49B7-8B97-92F6C91286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2902</c:v>
                </c:pt>
                <c:pt idx="2">
                  <c:v>#N/A</c:v>
                </c:pt>
                <c:pt idx="3">
                  <c:v>#N/A</c:v>
                </c:pt>
                <c:pt idx="4">
                  <c:v>2047</c:v>
                </c:pt>
                <c:pt idx="5">
                  <c:v>#N/A</c:v>
                </c:pt>
                <c:pt idx="6">
                  <c:v>#N/A</c:v>
                </c:pt>
                <c:pt idx="7">
                  <c:v>2024</c:v>
                </c:pt>
                <c:pt idx="8">
                  <c:v>#N/A</c:v>
                </c:pt>
                <c:pt idx="9">
                  <c:v>#N/A</c:v>
                </c:pt>
                <c:pt idx="10">
                  <c:v>1732</c:v>
                </c:pt>
                <c:pt idx="11">
                  <c:v>#N/A</c:v>
                </c:pt>
                <c:pt idx="12">
                  <c:v>#N/A</c:v>
                </c:pt>
                <c:pt idx="13">
                  <c:v>0</c:v>
                </c:pt>
                <c:pt idx="14">
                  <c:v>#N/A</c:v>
                </c:pt>
              </c:numCache>
            </c:numRef>
          </c:val>
          <c:smooth val="0"/>
          <c:extLst>
            <c:ext xmlns:c16="http://schemas.microsoft.com/office/drawing/2014/chart" uri="{C3380CC4-5D6E-409C-BE32-E72D297353CC}">
              <c16:uniqueId val="{0000000B-270F-49B7-8B97-92F6C91286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2912</c:v>
                </c:pt>
                <c:pt idx="1">
                  <c:v>2954</c:v>
                </c:pt>
                <c:pt idx="2">
                  <c:v>3476</c:v>
                </c:pt>
              </c:numCache>
            </c:numRef>
          </c:val>
          <c:extLst>
            <c:ext xmlns:c16="http://schemas.microsoft.com/office/drawing/2014/chart" uri="{C3380CC4-5D6E-409C-BE32-E72D297353CC}">
              <c16:uniqueId val="{00000000-266E-4425-88B7-71CFFBD3C7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c:v>
                </c:pt>
                <c:pt idx="1">
                  <c:v>280</c:v>
                </c:pt>
                <c:pt idx="2">
                  <c:v>1114</c:v>
                </c:pt>
              </c:numCache>
            </c:numRef>
          </c:val>
          <c:extLst>
            <c:ext xmlns:c16="http://schemas.microsoft.com/office/drawing/2014/chart" uri="{C3380CC4-5D6E-409C-BE32-E72D297353CC}">
              <c16:uniqueId val="{00000001-266E-4425-88B7-71CFFBD3C7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2406</c:v>
                </c:pt>
                <c:pt idx="1">
                  <c:v>3770</c:v>
                </c:pt>
                <c:pt idx="2">
                  <c:v>4319</c:v>
                </c:pt>
              </c:numCache>
            </c:numRef>
          </c:val>
          <c:extLst>
            <c:ext xmlns:c16="http://schemas.microsoft.com/office/drawing/2014/chart" uri="{C3380CC4-5D6E-409C-BE32-E72D297353CC}">
              <c16:uniqueId val="{00000002-266E-4425-88B7-71CFFBD3C7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{1A92F653-807F-4407-A436-98F4DFD36DD1}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1F-4F65-8E0C-46C47C3820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{A40F154B-C583-4F60-A7A6-FD37ED071843}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1F-4F65-8E0C-46C47C3820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{750EFA35-B454-41EA-8B10-08C978C94525}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1F-4F65-8E0C-46C47C3820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{093FBD51-8686-4A6D-A249-47C4D5ED590D}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1F-4F65-8E0C-46C47C3820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{E920AED1-2A24-4A1B-A490-4026BAE94422}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1F-4F65-8E0C-46C47C3820B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{62882BC1-8863-479E-B075-8AB02CADFAD7}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1F-4F65-8E0C-46C47C3820B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{BCF9A7FD-DFB1-425C-B88E-9925E7EC9E3C}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1F-4F65-8E0C-46C47C3820B9}"/>
                </c:ext>
              </c:extLst>
            </c:dLbl>
            <c:dLbl>
              <c:idx val="24"/>
              <c:layout>
                <c:manualLayout>
                  <c:x val="-3.6961054097210552E-2"/>
                  <c:y val="-8.2804661054730055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{13F4EBA1-7F5D-4134-B8CD-3B5E7BC5C5B5}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1F-4F65-8E0C-46C47C3820B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{7CC4307B-E7C9-46EF-B262-7B734175D4DB}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1F-4F65-8E0C-46C47C3820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c:v>
                </c:pt>
                <c:pt idx="16">
                  <c:v>64.099999999999994</c:v>
                </c:pt>
                <c:pt idx="24">
                  <c:v>65.2</c:v>
                </c:pt>
                <c:pt idx="32">
                  <c:v>72.599999999999994</c:v>
                </c:pt>
              </c:numCache>
            </c:numRef>
          </c:xVal>
          <c:yVal>
            <c:numRef>
              <c:f>公会計指標分析・財政指標組合せ分析表!$BP$51:$DC$51</c:f>
              <c:numCache>
                <c:formatCode>#,##0.0;"▲ "#,##0.0</c:formatCode>
                <c:ptCount val="40"/>
                <c:pt idx="0">
                  <c:v>28.6</c:v>
                </c:pt>
                <c:pt idx="8">
                  <c:v>20.100000000000001</c:v>
                </c:pt>
                <c:pt idx="16">
                  <c:v>19.100000000000001</c:v>
                </c:pt>
                <c:pt idx="24">
                  <c:v>15.5</c:v>
                </c:pt>
              </c:numCache>
            </c:numRef>
          </c:yVal>
          <c:smooth val="0"/>
          <c:extLst>
            <c:ext xmlns:c16="http://schemas.microsoft.com/office/drawing/2014/chart" uri="{C3380CC4-5D6E-409C-BE32-E72D297353CC}">
              <c16:uniqueId val="{00000009-C21F-4F65-8E0C-46C47C3820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{CFE1EF69-8AA6-41E3-9E55-7CFB7D0D5E3E}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1F-4F65-8E0C-46C47C3820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{7954FB3C-DF94-445F-B6BF-3AC30670DAFC}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1F-4F65-8E0C-46C47C3820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{2EA977A2-66C2-4272-B11A-5BC8A3A59598}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1F-4F65-8E0C-46C47C3820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{293A65BB-220F-4718-9629-34B4332ECEE2}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1F-4F65-8E0C-46C47C3820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{7321AA49-9517-4477-9DFB-A37A21F9FC78}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1F-4F65-8E0C-46C47C3820B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{343FDCAD-2C20-47BF-A0F7-4BA00977BD6A}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1F-4F65-8E0C-46C47C3820B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{C0018AC4-E2E2-4B40-9198-2F0E96F45880}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1F-4F65-8E0C-46C47C3820B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{7F28F65C-2971-410F-9160-EE6F757D6EE4}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1F-4F65-8E0C-46C47C3820B9}"/>
                </c:ext>
              </c:extLst>
            </c:dLbl>
            <c:dLbl>
              <c:idx val="32"/>
              <c:layout>
                <c:manualLayout>
                  <c:x val="-2.7070447203257766E-2"/>
                  <c:y val="-4.6673423157000342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{FD12067F-EEA2-45B2-B12B-96E3CA35C92F}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1F-4F65-8E0C-46C47C3820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61.7</c:v>
                </c:pt>
                <c:pt idx="24">
                  <c:v>62.5</c:v>
                </c:pt>
                <c:pt idx="32">
                  <c:v>65</c:v>
                </c:pt>
              </c:numCache>
            </c:numRef>
          </c:xVal>
          <c:yVal>
            <c:numRef>
              <c:f>公会計指標分析・財政指標組合せ分析表!$BP$55:$DC$55</c:f>
              <c:numCache>
                <c:formatCode>#,##0.0;"▲ "#,##0.0</c:formatCode>
                <c:ptCount val="40"/>
                <c:pt idx="0">
                  <c:v>25.4</c:v>
                </c:pt>
                <c:pt idx="8">
                  <c:v>23</c:v>
                </c:pt>
                <c:pt idx="16">
                  <c:v>41.5</c:v>
                </c:pt>
                <c:pt idx="24">
                  <c:v>25.2</c:v>
                </c:pt>
                <c:pt idx="32">
                  <c:v>15.7</c:v>
                </c:pt>
              </c:numCache>
            </c:numRef>
          </c:yVal>
          <c:smooth val="0"/>
          <c:extLst>
            <c:ext xmlns:c16="http://schemas.microsoft.com/office/drawing/2014/chart" uri="{C3380CC4-5D6E-409C-BE32-E72D297353CC}">
              <c16:uniqueId val="{00000013-C21F-4F65-8E0C-46C47C3820B9}"/>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{1636D6A9-5F95-4FD6-8EB9-D8F0CDB63B78}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E4-49A7-9B64-402D9E4EB7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{2FEAA46D-0331-4493-B0BB-B3D349D29F69}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E4-49A7-9B64-402D9E4EB7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{23A73123-E16E-4CD0-98B9-56CC5EBA48A8}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E4-49A7-9B64-402D9E4EB7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{61CA0E43-7756-451E-B130-E794E60B7C4E}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E4-49A7-9B64-402D9E4EB7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{2E32E0F1-D48E-4F34-B15C-B182234C106D}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E4-49A7-9B64-402D9E4EB78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{57ACB731-7DAD-4A32-89A4-3247C058A8C9}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E4-49A7-9B64-402D9E4EB7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{B21DDCB6-6387-4865-BC05-045515B51108}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E4-49A7-9B64-402D9E4EB7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{98C37DD4-9D81-47CD-A578-363FE3DD9EED}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E4-49A7-9B64-402D9E4EB7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{DF3145F8-8629-4FB2-8FD1-E2F4697CA41C}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E4-49A7-9B64-402D9E4EB7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9.5</c:v>
                </c:pt>
                <c:pt idx="16">
                  <c:v>9.3000000000000007</c:v>
                </c:pt>
                <c:pt idx="24">
                  <c:v>8.8000000000000007</c:v>
                </c:pt>
                <c:pt idx="32">
                  <c:v>8.1999999999999993</c:v>
                </c:pt>
              </c:numCache>
            </c:numRef>
          </c:xVal>
          <c:yVal>
            <c:numRef>
              <c:f>公会計指標分析・財政指標組合せ分析表!$BP$73:$DC$73</c:f>
              <c:numCache>
                <c:formatCode>#,##0.0;"▲ "#,##0.0</c:formatCode>
                <c:ptCount val="40"/>
                <c:pt idx="0">
                  <c:v>28.6</c:v>
                </c:pt>
                <c:pt idx="8">
                  <c:v>20.100000000000001</c:v>
                </c:pt>
                <c:pt idx="16">
                  <c:v>19.100000000000001</c:v>
                </c:pt>
                <c:pt idx="24">
                  <c:v>15.5</c:v>
                </c:pt>
              </c:numCache>
            </c:numRef>
          </c:yVal>
          <c:smooth val="0"/>
          <c:extLst>
            <c:ext xmlns:c16="http://schemas.microsoft.com/office/drawing/2014/chart" uri="{C3380CC4-5D6E-409C-BE32-E72D297353CC}">
              <c16:uniqueId val="{00000009-CEE4-49A7-9B64-402D9E4EB7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{4F6D4446-EAB8-4E04-98EF-4886A1ED4AFC}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E4-49A7-9B64-402D9E4EB7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{705CC3F1-98CF-4811-B3BC-44A13FACFAF6}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E4-49A7-9B64-402D9E4EB7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{50C51AD0-66C9-4535-9CDC-E1AD7AFA9586}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E4-49A7-9B64-402D9E4EB7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{85E3FE77-367F-445E-8C9C-A9DDC1AAC9FE}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E4-49A7-9B64-402D9E4EB7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{51698589-4C76-4252-B372-DACA13134F19}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E4-49A7-9B64-402D9E4EB78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{41CA9412-1C3A-4D8D-8440-A9C46B0EC085}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E4-49A7-9B64-402D9E4EB7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{9224F721-62E1-4652-8D2F-E6E8AB8DAB0C}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E4-49A7-9B64-402D9E4EB7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{F005E519-2E80-4B60-99AB-1FDED14B8A8E}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E4-49A7-9B64-402D9E4EB7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{72EA2607-F5F5-4457-95B2-8C552FC15580}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E4-49A7-9B64-402D9E4EB7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9.1999999999999993</c:v>
                </c:pt>
                <c:pt idx="24">
                  <c:v>8.9</c:v>
                </c:pt>
                <c:pt idx="32">
                  <c:v>8.9</c:v>
                </c:pt>
              </c:numCache>
            </c:numRef>
          </c:xVal>
          <c:yVal>
            <c:numRef>
              <c:f>公会計指標分析・財政指標組合せ分析表!$BP$77:$DC$77</c:f>
              <c:numCache>
                <c:formatCode>#,##0.0;"▲ "#,##0.0</c:formatCode>
                <c:ptCount val="40"/>
                <c:pt idx="0">
                  <c:v>25.4</c:v>
                </c:pt>
                <c:pt idx="8">
                  <c:v>23</c:v>
                </c:pt>
                <c:pt idx="16">
                  <c:v>41.5</c:v>
                </c:pt>
                <c:pt idx="24">
                  <c:v>25.2</c:v>
                </c:pt>
                <c:pt idx="32">
                  <c:v>15.7</c:v>
                </c:pt>
              </c:numCache>
            </c:numRef>
          </c:yVal>
          <c:smooth val="0"/>
          <c:extLst>
            <c:ext xmlns:c16="http://schemas.microsoft.com/office/drawing/2014/chart" uri="{C3380CC4-5D6E-409C-BE32-E72D297353CC}">
              <c16:uniqueId val="{00000013-CEE4-49A7-9B64-402D9E4EB786}"/>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49,776
49,076
149.67
31,265,271
30,272,042
948,543
12,908,086
20,801,993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須坂市の市民一人当たりの市税収入は県内</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市中</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位であり、他市に比べて一般財源の中心である市税が少ない状況である。また、総面積のうち約７割を山林が占めており、最も安定的な税目である固定資産税が少ないことなどから、従来から財政基盤が弱い傾向があ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年度は基準財政収入額の増加に比べ基準財政需要額の増加が大きく、財政力指数は前年度▲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今後は税収を増やすためにインターチェンジ周辺開発の推進や移住支援などの人口増対策、産業振興や企業立地の促進などの施策を引き続き進めていく。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138447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経常的支出に充当した一般財源は、人件費や補助費が減少したことにより対前年度比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％減少した。経常的収入（一般財源）については、地方税や地方消費税交付金が対前年度比で増となったものの、臨時財政対策債が前年度よ</a:t>
          </a:r>
          <a:r>
            <a:rPr kumimoji="1" lang="en-US" altLang="ja-JP" sz="1100">
              <a:solidFill>
                <a:schemeClr val="dk1"/>
              </a:solidFill>
              <a:effectLst/>
              <a:latin typeface="+mn-lt"/>
              <a:ea typeface="+mn-ea"/>
              <a:cs typeface="+mn-cs"/>
            </a:rPr>
            <a:t>71.0</a:t>
          </a:r>
          <a:r>
            <a:rPr kumimoji="1" lang="ja-JP" altLang="ja-JP" sz="1100">
              <a:solidFill>
                <a:schemeClr val="dk1"/>
              </a:solidFill>
              <a:effectLst/>
              <a:latin typeface="+mn-lt"/>
              <a:ea typeface="+mn-ea"/>
              <a:cs typeface="+mn-cs"/>
            </a:rPr>
            <a:t>％減となったことにより、対前年度比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％減少したため、経常収支比率は対前年度比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年度の比率は全国・類似団体平均は上回ったものの、長野県平均は下回っている。今後も行財政改革を行い、事務事業の見直しなどによる経常経費の削減や歳入の増に取り組む。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141696</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5724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141696</xdr:rowOff>
    </xdr:from>
    <xdr:to>
      <xdr:col>19</xdr:col>
      <xdr:colOff>133350</xdr:colOff>
      <xdr:row>59</xdr:row>
      <xdr:rowOff>169273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572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169273</xdr:rowOff>
    </xdr:from>
    <xdr:to>
      <xdr:col>15</xdr:col>
      <xdr:colOff>82550</xdr:colOff>
      <xdr:row>60</xdr:row>
      <xdr:rowOff>49530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848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87449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365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36649</xdr:rowOff>
    </xdr:from>
    <xdr:to>
      <xdr:col>11</xdr:col>
      <xdr:colOff>82550</xdr:colOff>
      <xdr:row>60</xdr:row>
      <xdr:rowOff>138249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90896</xdr:rowOff>
    </xdr:from>
    <xdr:to>
      <xdr:col>19</xdr:col>
      <xdr:colOff>184150</xdr:colOff>
      <xdr:row>60</xdr:row>
      <xdr:rowOff>21046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5823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118473</xdr:rowOff>
    </xdr:from>
    <xdr:to>
      <xdr:col>15</xdr:col>
      <xdr:colOff>133350</xdr:colOff>
      <xdr:row>60</xdr:row>
      <xdr:rowOff>48623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58800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退職手当の減があるものの、ふるさと応援寄附金の増に伴う手数料の増により物件費等が増加したため、人口１人当たり決算額は増加となった。</a:t>
          </a:r>
          <a:endParaRPr lang="ja-JP" altLang="ja-JP" sz="1400">
            <a:effectLst/>
          </a:endParaRPr>
        </a:p>
        <a:p>
          <a:r>
            <a:rPr kumimoji="1" lang="ja-JP" altLang="ja-JP" sz="1100">
              <a:solidFill>
                <a:schemeClr val="dk1"/>
              </a:solidFill>
              <a:effectLst/>
              <a:latin typeface="+mn-lt"/>
              <a:ea typeface="+mn-ea"/>
              <a:cs typeface="+mn-cs"/>
            </a:rPr>
            <a:t>　人件費と物件費が比較的に高い傾向にあるのは、近隣町村の消防業務を受託しているなどの特殊要因によるところも大きい。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148876</xdr:rowOff>
    </xdr:from>
    <xdr:to>
      <xdr:col>23</xdr:col>
      <xdr:colOff>133350</xdr:colOff>
      <xdr:row>82</xdr:row>
      <xdr:rowOff>1513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6326"/>
          <a:ext cx="83820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157740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5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140650</xdr:rowOff>
    </xdr:from>
    <xdr:to>
      <xdr:col>19</xdr:col>
      <xdr:colOff>133350</xdr:colOff>
      <xdr:row>81</xdr:row>
      <xdr:rowOff>148876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8100"/>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110796</xdr:rowOff>
    </xdr:from>
    <xdr:to>
      <xdr:col>15</xdr:col>
      <xdr:colOff>82550</xdr:colOff>
      <xdr:row>81</xdr:row>
      <xdr:rowOff>140650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8246"/>
          <a:ext cx="8890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92655</xdr:rowOff>
    </xdr:from>
    <xdr:to>
      <xdr:col>11</xdr:col>
      <xdr:colOff>31750</xdr:colOff>
      <xdr:row>81</xdr:row>
      <xdr:rowOff>110796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0105"/>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51181</xdr:rowOff>
    </xdr:from>
    <xdr:to>
      <xdr:col>11</xdr:col>
      <xdr:colOff>82550</xdr:colOff>
      <xdr:row>81</xdr:row>
      <xdr:rowOff>152781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43866</xdr:rowOff>
    </xdr:from>
    <xdr:to>
      <xdr:col>7</xdr:col>
      <xdr:colOff>31750</xdr:colOff>
      <xdr:row>81</xdr:row>
      <xdr:rowOff>145466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130243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1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122163</xdr:rowOff>
    </xdr:from>
    <xdr:to>
      <xdr:col>23</xdr:col>
      <xdr:colOff>184150</xdr:colOff>
      <xdr:row>82</xdr:row>
      <xdr:rowOff>52313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43440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98076</xdr:rowOff>
    </xdr:from>
    <xdr:to>
      <xdr:col>19</xdr:col>
      <xdr:colOff>184150</xdr:colOff>
      <xdr:row>82</xdr:row>
      <xdr:rowOff>28226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38403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89850</xdr:rowOff>
    </xdr:from>
    <xdr:to>
      <xdr:col>15</xdr:col>
      <xdr:colOff>133350</xdr:colOff>
      <xdr:row>82</xdr:row>
      <xdr:rowOff>20000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30177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59996</xdr:rowOff>
    </xdr:from>
    <xdr:to>
      <xdr:col>11</xdr:col>
      <xdr:colOff>82550</xdr:colOff>
      <xdr:row>81</xdr:row>
      <xdr:rowOff>161596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146373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3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41855</xdr:rowOff>
    </xdr:from>
    <xdr:to>
      <xdr:col>7</xdr:col>
      <xdr:colOff>31750</xdr:colOff>
      <xdr:row>81</xdr:row>
      <xdr:rowOff>143455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153632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「須坂市行財政改革プラン</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」に基づき、人件費の削減や、職員年齢構成の改善を行い、給与水準の適正化を図っていく。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117828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401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77611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これまで定員適正化計画や市の総合基本計画に基づき職員の削減を実施してきた。当市においては、近隣町村の消防業務を受託しているなどの特殊要因があるため、全国・県平均を上回っているが、</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年以降は前期基本計画（</a:t>
          </a:r>
          <a:r>
            <a:rPr kumimoji="1" lang="en-US" altLang="ja-JP" sz="1100">
              <a:solidFill>
                <a:schemeClr val="dk1"/>
              </a:solidFill>
              <a:effectLst/>
              <a:latin typeface="+mn-lt"/>
              <a:ea typeface="+mn-ea"/>
              <a:cs typeface="+mn-cs"/>
            </a:rPr>
            <a:t>2021-2025</a:t>
          </a:r>
          <a:r>
            <a:rPr kumimoji="1" lang="ja-JP" altLang="ja-JP" sz="1100">
              <a:solidFill>
                <a:schemeClr val="dk1"/>
              </a:solidFill>
              <a:effectLst/>
              <a:latin typeface="+mn-lt"/>
              <a:ea typeface="+mn-ea"/>
              <a:cs typeface="+mn-cs"/>
            </a:rPr>
            <a:t>）に基づき職員数の適正化に取り組んでいる。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101479</xdr:rowOff>
    </xdr:from>
    <xdr:to>
      <xdr:col>81</xdr:col>
      <xdr:colOff>44450</xdr:colOff>
      <xdr:row>59</xdr:row>
      <xdr:rowOff>114119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1702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95734</xdr:rowOff>
    </xdr:from>
    <xdr:to>
      <xdr:col>77</xdr:col>
      <xdr:colOff>44450</xdr:colOff>
      <xdr:row>59</xdr:row>
      <xdr:rowOff>101479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1128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87691</xdr:rowOff>
    </xdr:from>
    <xdr:to>
      <xdr:col>72</xdr:col>
      <xdr:colOff>203200</xdr:colOff>
      <xdr:row>59</xdr:row>
      <xdr:rowOff>95734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032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72753</xdr:rowOff>
    </xdr:from>
    <xdr:to>
      <xdr:col>68</xdr:col>
      <xdr:colOff>152400</xdr:colOff>
      <xdr:row>59</xdr:row>
      <xdr:rowOff>87691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8830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24251</xdr:rowOff>
    </xdr:from>
    <xdr:to>
      <xdr:col>68</xdr:col>
      <xdr:colOff>203200</xdr:colOff>
      <xdr:row>59</xdr:row>
      <xdr:rowOff>125851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79846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50679</xdr:rowOff>
    </xdr:from>
    <xdr:to>
      <xdr:col>77</xdr:col>
      <xdr:colOff>95250</xdr:colOff>
      <xdr:row>59</xdr:row>
      <xdr:rowOff>152279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162456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3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44934</xdr:rowOff>
    </xdr:from>
    <xdr:to>
      <xdr:col>73</xdr:col>
      <xdr:colOff>44450</xdr:colOff>
      <xdr:row>59</xdr:row>
      <xdr:rowOff>146534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156711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36891</xdr:rowOff>
    </xdr:from>
    <xdr:to>
      <xdr:col>68</xdr:col>
      <xdr:colOff>203200</xdr:colOff>
      <xdr:row>59</xdr:row>
      <xdr:rowOff>138491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123268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21953</xdr:rowOff>
    </xdr:from>
    <xdr:to>
      <xdr:col>64</xdr:col>
      <xdr:colOff>152400</xdr:colOff>
      <xdr:row>59</xdr:row>
      <xdr:rowOff>123553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108330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分子は、下水道会計の災害復旧債の償還開始と資本平準化債による繰り延べ額の減により減少した。</a:t>
          </a:r>
          <a:endParaRPr lang="ja-JP" altLang="ja-JP" sz="1400">
            <a:effectLst/>
          </a:endParaRPr>
        </a:p>
        <a:p>
          <a:r>
            <a:rPr kumimoji="1" lang="ja-JP" altLang="ja-JP" sz="1100">
              <a:solidFill>
                <a:schemeClr val="dk1"/>
              </a:solidFill>
              <a:effectLst/>
              <a:latin typeface="+mn-lt"/>
              <a:ea typeface="+mn-ea"/>
              <a:cs typeface="+mn-cs"/>
            </a:rPr>
            <a:t>　分母は、標準税収入額が増加したものの、臨時財政対策債の減により減少したことにより、単年では対前年度比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％減となり、３ヶ年平均でも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今後はインターチェンジ周辺開発や老朽化した公共施設の長寿命化などに起債を活用する予定であり、元利償還金がさらに増加するため、比率は増加していくと見込んでいる。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1905</xdr:rowOff>
    </xdr:from>
    <xdr:to>
      <xdr:col>81</xdr:col>
      <xdr:colOff>44450</xdr:colOff>
      <xdr:row>37</xdr:row>
      <xdr:rowOff>13970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455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24024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576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28046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6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28046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616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112501</xdr:rowOff>
    </xdr:from>
    <xdr:to>
      <xdr:col>68</xdr:col>
      <xdr:colOff>203200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59601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53569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分母は、普通交付税や臨時財政対策債の減により標準財政規模が減少したものの、算入公債費等の額が増加したため増となった。</a:t>
          </a:r>
          <a:endParaRPr lang="ja-JP" altLang="ja-JP" sz="1400">
            <a:effectLst/>
          </a:endParaRPr>
        </a:p>
        <a:p>
          <a:r>
            <a:rPr kumimoji="1" lang="ja-JP" altLang="ja-JP" sz="1100">
              <a:solidFill>
                <a:schemeClr val="dk1"/>
              </a:solidFill>
              <a:effectLst/>
              <a:latin typeface="+mn-lt"/>
              <a:ea typeface="+mn-ea"/>
              <a:cs typeface="+mn-cs"/>
            </a:rPr>
            <a:t>　分子は、公営企業債等の減により将来負担額が減少したことに加え、充当可能基金が増加したことにより、前年度と比較すると大幅に減少しマイナスとなったことから、将来負担比率は算定なしとなった。</a:t>
          </a:r>
          <a:endParaRPr lang="ja-JP" altLang="ja-JP" sz="1400">
            <a:effectLst/>
          </a:endParaRPr>
        </a:p>
        <a:p>
          <a:r>
            <a:rPr kumimoji="1" lang="ja-JP" altLang="ja-JP" sz="1100">
              <a:solidFill>
                <a:schemeClr val="dk1"/>
              </a:solidFill>
              <a:effectLst/>
              <a:latin typeface="+mn-lt"/>
              <a:ea typeface="+mn-ea"/>
              <a:cs typeface="+mn-cs"/>
            </a:rPr>
            <a:t>　今後はインターチェンジ周辺開発や老朽化した公共施設の長寿命化など地方債残高の増加や、充当可能基金の減少を見込んでおり、将来負担比率は上昇すると見込んでいる。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93504</xdr:rowOff>
    </xdr:from>
    <xdr:to>
      <xdr:col>77</xdr:col>
      <xdr:colOff>44450</xdr:colOff>
      <xdr:row>15</xdr:row>
      <xdr:rowOff>115221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66525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115221</xdr:rowOff>
    </xdr:from>
    <xdr:to>
      <xdr:col>72</xdr:col>
      <xdr:colOff>203200</xdr:colOff>
      <xdr:row>15</xdr:row>
      <xdr:rowOff>121253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8697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121253</xdr:rowOff>
    </xdr:from>
    <xdr:to>
      <xdr:col>68</xdr:col>
      <xdr:colOff>152400</xdr:colOff>
      <xdr:row>16</xdr:row>
      <xdr:rowOff>1080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93003"/>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87948</xdr:rowOff>
    </xdr:from>
    <xdr:to>
      <xdr:col>68</xdr:col>
      <xdr:colOff>203200</xdr:colOff>
      <xdr:row>16</xdr:row>
      <xdr:rowOff>18098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2875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102426</xdr:rowOff>
    </xdr:from>
    <xdr:to>
      <xdr:col>64</xdr:col>
      <xdr:colOff>152400</xdr:colOff>
      <xdr:row>16</xdr:row>
      <xdr:rowOff>32576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42753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42704</xdr:rowOff>
    </xdr:from>
    <xdr:to>
      <xdr:col>77</xdr:col>
      <xdr:colOff>95250</xdr:colOff>
      <xdr:row>15</xdr:row>
      <xdr:rowOff>144304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154481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8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64421</xdr:rowOff>
    </xdr:from>
    <xdr:to>
      <xdr:col>73</xdr:col>
      <xdr:colOff>44450</xdr:colOff>
      <xdr:row>15</xdr:row>
      <xdr:rowOff>166021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4748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70453</xdr:rowOff>
    </xdr:from>
    <xdr:to>
      <xdr:col>68</xdr:col>
      <xdr:colOff>203200</xdr:colOff>
      <xdr:row>16</xdr:row>
      <xdr:rowOff>603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1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121730</xdr:rowOff>
    </xdr:from>
    <xdr:to>
      <xdr:col>64</xdr:col>
      <xdr:colOff>152400</xdr:colOff>
      <xdr:row>16</xdr:row>
      <xdr:rowOff>51880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36657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49,776
49,076
149.67
31,265,271
30,272,042
948,543
12,908,086
20,801,993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年度からの会計年度任用職員の制度移行に加え、給料の引上げなどにより、比率は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今後は市の総合計画に沿った職員数の適正化や個別計画である行財政改革プラン</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による職員の働き方改革を推進し、時間外勤務手当等の人件費の削減に努めていく。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64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指定管理等の施設管理委託料の増により、比率は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全国平均は下回っているものの、県・類似団体平均は上回っており、物件費の縮減については、引き続き大きな課題となっているため、事務事業の見直しを徹底して行い、さらなる経常経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0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18</xdr:row>
      <xdr:rowOff>105229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9186"/>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19</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913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障害福祉サービス費の増などにより、比率は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今後も障害福祉サービスなどの障害福祉費や保育所の運営などの児童福祉費が増加見込みであり、扶助費の比率は上昇していく見込みである。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044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4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施設の老朽化に伴う維持補修費の増や高齢化に伴う介護保険特別会計などへの繰出金の増により、前年度対比では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今後は介護保険特別会計への繰出金が増加傾向にあるため、保険料の適正化等を図り、普通会計の負担を減らしていくよう努める。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適切な支出に努めたことにより負担金等は減となったが、充当財源がも減となったことから、前年度と同じ</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経常経費としては今後も横ばいで推移していくと考えられるが、各種団体への負担金などさらなる見直しを図っていく。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28702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現状は全国・県・類似団体平均を下回っているが、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３年度にかけて多額の借り入れを行っており、今後大幅な上昇が見込まれるため、引き続き健全財政を堅持していく必要がある。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76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76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92710</xdr:rowOff>
    </xdr:from>
    <xdr:to>
      <xdr:col>15</xdr:col>
      <xdr:colOff>98425</xdr:colOff>
      <xdr:row>74</xdr:row>
      <xdr:rowOff>106045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800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119380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93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118110</xdr:rowOff>
    </xdr:from>
    <xdr:to>
      <xdr:col>11</xdr:col>
      <xdr:colOff>60325</xdr:colOff>
      <xdr:row>75</xdr:row>
      <xdr:rowOff>48260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33037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129557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55245</xdr:rowOff>
    </xdr:from>
    <xdr:to>
      <xdr:col>11</xdr:col>
      <xdr:colOff>60325</xdr:colOff>
      <xdr:row>74</xdr:row>
      <xdr:rowOff>156845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167022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公債費ではすべて平均を下回っているが、公債費以外については、全国・県・類似団体平均を上回っており、数値については前年度から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％増となり、依然高い状態が続いている。</a:t>
          </a:r>
          <a:endParaRPr lang="ja-JP" altLang="ja-JP" sz="1400">
            <a:effectLst/>
          </a:endParaRPr>
        </a:p>
        <a:p>
          <a:r>
            <a:rPr kumimoji="1" lang="ja-JP" altLang="ja-JP" sz="1100">
              <a:solidFill>
                <a:schemeClr val="dk1"/>
              </a:solidFill>
              <a:effectLst/>
              <a:latin typeface="+mn-lt"/>
              <a:ea typeface="+mn-ea"/>
              <a:cs typeface="+mn-cs"/>
            </a:rPr>
            <a:t>　今後も引き続き事務事業の見直し等、経常経費の削減に取り組んでいく。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897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45858</xdr:rowOff>
    </xdr:from>
    <xdr:to>
      <xdr:col>29</xdr:col>
      <xdr:colOff>127000</xdr:colOff>
      <xdr:row>18</xdr:row>
      <xdr:rowOff>71483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9583"/>
          <a:ext cx="647700" cy="2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71483</xdr:rowOff>
    </xdr:from>
    <xdr:to>
      <xdr:col>26</xdr:col>
      <xdr:colOff>50800</xdr:colOff>
      <xdr:row>18</xdr:row>
      <xdr:rowOff>109071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5208"/>
          <a:ext cx="6985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109071</xdr:rowOff>
    </xdr:from>
    <xdr:to>
      <xdr:col>22</xdr:col>
      <xdr:colOff>114300</xdr:colOff>
      <xdr:row>19</xdr:row>
      <xdr:rowOff>9565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2796"/>
          <a:ext cx="698500" cy="7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9565</xdr:rowOff>
    </xdr:from>
    <xdr:to>
      <xdr:col>18</xdr:col>
      <xdr:colOff>177800</xdr:colOff>
      <xdr:row>19</xdr:row>
      <xdr:rowOff>30781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4740"/>
          <a:ext cx="698500" cy="2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164799</xdr:rowOff>
    </xdr:from>
    <xdr:to>
      <xdr:col>19</xdr:col>
      <xdr:colOff>38100</xdr:colOff>
      <xdr:row>19</xdr:row>
      <xdr:rowOff>94949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5715</xdr:rowOff>
    </xdr:from>
    <xdr:to>
      <xdr:col>15</xdr:col>
      <xdr:colOff>101600</xdr:colOff>
      <xdr:row>19</xdr:row>
      <xdr:rowOff>107315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92092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166508</xdr:rowOff>
    </xdr:from>
    <xdr:to>
      <xdr:col>29</xdr:col>
      <xdr:colOff>177800</xdr:colOff>
      <xdr:row>18</xdr:row>
      <xdr:rowOff>96658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138585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20683</xdr:rowOff>
    </xdr:from>
    <xdr:to>
      <xdr:col>26</xdr:col>
      <xdr:colOff>101600</xdr:colOff>
      <xdr:row>18</xdr:row>
      <xdr:rowOff>122283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107060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58271</xdr:rowOff>
    </xdr:from>
    <xdr:to>
      <xdr:col>22</xdr:col>
      <xdr:colOff>165100</xdr:colOff>
      <xdr:row>18</xdr:row>
      <xdr:rowOff>159871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144648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130215</xdr:rowOff>
    </xdr:from>
    <xdr:to>
      <xdr:col>19</xdr:col>
      <xdr:colOff>38100</xdr:colOff>
      <xdr:row>19</xdr:row>
      <xdr:rowOff>60365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3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151431</xdr:rowOff>
    </xdr:from>
    <xdr:to>
      <xdr:col>15</xdr:col>
      <xdr:colOff>101600</xdr:colOff>
      <xdr:row>19</xdr:row>
      <xdr:rowOff>81581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91758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19040</xdr:rowOff>
    </xdr:from>
    <xdr:to>
      <xdr:col>29</xdr:col>
      <xdr:colOff>127000</xdr:colOff>
      <xdr:row>38</xdr:row>
      <xdr:rowOff>22454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6640"/>
          <a:ext cx="647700" cy="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18838</xdr:rowOff>
    </xdr:from>
    <xdr:to>
      <xdr:col>26</xdr:col>
      <xdr:colOff>50800</xdr:colOff>
      <xdr:row>38</xdr:row>
      <xdr:rowOff>19040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86438"/>
          <a:ext cx="698500" cy="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15451</xdr:rowOff>
    </xdr:from>
    <xdr:to>
      <xdr:col>22</xdr:col>
      <xdr:colOff>114300</xdr:colOff>
      <xdr:row>38</xdr:row>
      <xdr:rowOff>18838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3051"/>
          <a:ext cx="698500" cy="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15081</xdr:rowOff>
    </xdr:from>
    <xdr:to>
      <xdr:col>18</xdr:col>
      <xdr:colOff>177800</xdr:colOff>
      <xdr:row>38</xdr:row>
      <xdr:rowOff>15451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82681"/>
          <a:ext cx="698500" cy="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313674</xdr:rowOff>
    </xdr:from>
    <xdr:to>
      <xdr:col>19</xdr:col>
      <xdr:colOff>38100</xdr:colOff>
      <xdr:row>38</xdr:row>
      <xdr:rowOff>72374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57151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315335</xdr:rowOff>
    </xdr:from>
    <xdr:to>
      <xdr:col>15</xdr:col>
      <xdr:colOff>101600</xdr:colOff>
      <xdr:row>38</xdr:row>
      <xdr:rowOff>74035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58812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314554</xdr:rowOff>
    </xdr:from>
    <xdr:to>
      <xdr:col>29</xdr:col>
      <xdr:colOff>177800</xdr:colOff>
      <xdr:row>38</xdr:row>
      <xdr:rowOff>73254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311140</xdr:rowOff>
    </xdr:from>
    <xdr:to>
      <xdr:col>26</xdr:col>
      <xdr:colOff>101600</xdr:colOff>
      <xdr:row>38</xdr:row>
      <xdr:rowOff>69840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54617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310938</xdr:rowOff>
    </xdr:from>
    <xdr:to>
      <xdr:col>22</xdr:col>
      <xdr:colOff>165100</xdr:colOff>
      <xdr:row>38</xdr:row>
      <xdr:rowOff>69638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54415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307551</xdr:rowOff>
    </xdr:from>
    <xdr:to>
      <xdr:col>19</xdr:col>
      <xdr:colOff>38100</xdr:colOff>
      <xdr:row>38</xdr:row>
      <xdr:rowOff>66251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76428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307181</xdr:rowOff>
    </xdr:from>
    <xdr:to>
      <xdr:col>15</xdr:col>
      <xdr:colOff>101600</xdr:colOff>
      <xdr:row>38</xdr:row>
      <xdr:rowOff>65881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76058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49,776
49,076
149.67
31,265,271
30,272,042
948,543
12,908,086
20,801,993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66929</xdr:rowOff>
    </xdr:from>
    <xdr:to>
      <xdr:col>24</xdr:col>
      <xdr:colOff>63500</xdr:colOff>
      <xdr:row>36</xdr:row>
      <xdr:rowOff>92011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9129"/>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92011</xdr:rowOff>
    </xdr:from>
    <xdr:to>
      <xdr:col>19</xdr:col>
      <xdr:colOff>177800</xdr:colOff>
      <xdr:row>37</xdr:row>
      <xdr:rowOff>45314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4211"/>
          <a:ext cx="889000" cy="1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45314</xdr:rowOff>
    </xdr:from>
    <xdr:to>
      <xdr:col>15</xdr:col>
      <xdr:colOff>50800</xdr:colOff>
      <xdr:row>38</xdr:row>
      <xdr:rowOff>93955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8964"/>
          <a:ext cx="889000" cy="2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61837</xdr:rowOff>
    </xdr:from>
    <xdr:to>
      <xdr:col>10</xdr:col>
      <xdr:colOff>114300</xdr:colOff>
      <xdr:row>38</xdr:row>
      <xdr:rowOff>93955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6937"/>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169964</xdr:rowOff>
    </xdr:from>
    <xdr:to>
      <xdr:col>10</xdr:col>
      <xdr:colOff>165100</xdr:colOff>
      <xdr:row>38</xdr:row>
      <xdr:rowOff>100114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116641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1880</xdr:rowOff>
    </xdr:from>
    <xdr:to>
      <xdr:col>6</xdr:col>
      <xdr:colOff>38100</xdr:colOff>
      <xdr:row>38</xdr:row>
      <xdr:rowOff>103480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120007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xdr:rowOff>
    </xdr:from>
    <xdr:to>
      <xdr:col>24</xdr:col>
      <xdr:colOff>114300</xdr:colOff>
      <xdr:row>36</xdr:row>
      <xdr:rowOff>117729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166006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41211</xdr:rowOff>
    </xdr:from>
    <xdr:to>
      <xdr:col>20</xdr:col>
      <xdr:colOff>38100</xdr:colOff>
      <xdr:row>36</xdr:row>
      <xdr:rowOff>142811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133938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165964</xdr:rowOff>
    </xdr:from>
    <xdr:to>
      <xdr:col>15</xdr:col>
      <xdr:colOff>101600</xdr:colOff>
      <xdr:row>37</xdr:row>
      <xdr:rowOff>96114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87241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43155</xdr:rowOff>
    </xdr:from>
    <xdr:to>
      <xdr:col>10</xdr:col>
      <xdr:colOff>165100</xdr:colOff>
      <xdr:row>38</xdr:row>
      <xdr:rowOff>144755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135882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11037</xdr:rowOff>
    </xdr:from>
    <xdr:to>
      <xdr:col>6</xdr:col>
      <xdr:colOff>38100</xdr:colOff>
      <xdr:row>38</xdr:row>
      <xdr:rowOff>112637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103764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52428</xdr:rowOff>
    </xdr:from>
    <xdr:to>
      <xdr:col>24</xdr:col>
      <xdr:colOff>63500</xdr:colOff>
      <xdr:row>58</xdr:row>
      <xdr:rowOff>74772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96528"/>
          <a:ext cx="8382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74772</xdr:rowOff>
    </xdr:from>
    <xdr:to>
      <xdr:col>19</xdr:col>
      <xdr:colOff>177800</xdr:colOff>
      <xdr:row>58</xdr:row>
      <xdr:rowOff>77210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887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66510</xdr:rowOff>
    </xdr:from>
    <xdr:to>
      <xdr:col>15</xdr:col>
      <xdr:colOff>50800</xdr:colOff>
      <xdr:row>58</xdr:row>
      <xdr:rowOff>77210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10610"/>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66510</xdr:rowOff>
    </xdr:from>
    <xdr:to>
      <xdr:col>10</xdr:col>
      <xdr:colOff>114300</xdr:colOff>
      <xdr:row>58</xdr:row>
      <xdr:rowOff>89298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0610"/>
          <a:ext cx="889000" cy="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34589</xdr:rowOff>
    </xdr:from>
    <xdr:to>
      <xdr:col>10</xdr:col>
      <xdr:colOff>165100</xdr:colOff>
      <xdr:row>58</xdr:row>
      <xdr:rowOff>136189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43269</xdr:rowOff>
    </xdr:from>
    <xdr:to>
      <xdr:col>6</xdr:col>
      <xdr:colOff>38100</xdr:colOff>
      <xdr:row>58</xdr:row>
      <xdr:rowOff>144869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8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135996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1628</xdr:rowOff>
    </xdr:from>
    <xdr:to>
      <xdr:col>24</xdr:col>
      <xdr:colOff>114300</xdr:colOff>
      <xdr:row>58</xdr:row>
      <xdr:rowOff>103228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23972</xdr:rowOff>
    </xdr:from>
    <xdr:to>
      <xdr:col>20</xdr:col>
      <xdr:colOff>38100</xdr:colOff>
      <xdr:row>58</xdr:row>
      <xdr:rowOff>125572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116699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26410</xdr:rowOff>
    </xdr:from>
    <xdr:to>
      <xdr:col>15</xdr:col>
      <xdr:colOff>101600</xdr:colOff>
      <xdr:row>58</xdr:row>
      <xdr:rowOff>128010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119137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15710</xdr:rowOff>
    </xdr:from>
    <xdr:to>
      <xdr:col>10</xdr:col>
      <xdr:colOff>165100</xdr:colOff>
      <xdr:row>58</xdr:row>
      <xdr:rowOff>117310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133837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38498</xdr:rowOff>
    </xdr:from>
    <xdr:to>
      <xdr:col>6</xdr:col>
      <xdr:colOff>38100</xdr:colOff>
      <xdr:row>58</xdr:row>
      <xdr:rowOff>140098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156625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26102</xdr:rowOff>
    </xdr:from>
    <xdr:to>
      <xdr:col>24</xdr:col>
      <xdr:colOff>63500</xdr:colOff>
      <xdr:row>79</xdr:row>
      <xdr:rowOff>27898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70652"/>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19163</xdr:rowOff>
    </xdr:from>
    <xdr:to>
      <xdr:col>19</xdr:col>
      <xdr:colOff>177800</xdr:colOff>
      <xdr:row>79</xdr:row>
      <xdr:rowOff>27898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63713"/>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19163</xdr:rowOff>
    </xdr:from>
    <xdr:to>
      <xdr:col>15</xdr:col>
      <xdr:colOff>50800</xdr:colOff>
      <xdr:row>79</xdr:row>
      <xdr:rowOff>45386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3713"/>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22445</xdr:rowOff>
    </xdr:from>
    <xdr:to>
      <xdr:col>10</xdr:col>
      <xdr:colOff>114300</xdr:colOff>
      <xdr:row>79</xdr:row>
      <xdr:rowOff>45386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6995"/>
          <a:ext cx="889000" cy="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121492</xdr:rowOff>
    </xdr:from>
    <xdr:to>
      <xdr:col>10</xdr:col>
      <xdr:colOff>165100</xdr:colOff>
      <xdr:row>79</xdr:row>
      <xdr:rowOff>51642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68169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105490</xdr:rowOff>
    </xdr:from>
    <xdr:to>
      <xdr:col>6</xdr:col>
      <xdr:colOff>38100</xdr:colOff>
      <xdr:row>79</xdr:row>
      <xdr:rowOff>35640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52167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146752</xdr:rowOff>
    </xdr:from>
    <xdr:to>
      <xdr:col>24</xdr:col>
      <xdr:colOff>114300</xdr:colOff>
      <xdr:row>79</xdr:row>
      <xdr:rowOff>76902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61679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148548</xdr:rowOff>
    </xdr:from>
    <xdr:to>
      <xdr:col>20</xdr:col>
      <xdr:colOff>38100</xdr:colOff>
      <xdr:row>79</xdr:row>
      <xdr:rowOff>78698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69825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139813</xdr:rowOff>
    </xdr:from>
    <xdr:to>
      <xdr:col>15</xdr:col>
      <xdr:colOff>101600</xdr:colOff>
      <xdr:row>79</xdr:row>
      <xdr:rowOff>69963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61090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166036</xdr:rowOff>
    </xdr:from>
    <xdr:to>
      <xdr:col>10</xdr:col>
      <xdr:colOff>165100</xdr:colOff>
      <xdr:row>79</xdr:row>
      <xdr:rowOff>96186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87313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143095</xdr:rowOff>
    </xdr:from>
    <xdr:to>
      <xdr:col>6</xdr:col>
      <xdr:colOff>38100</xdr:colOff>
      <xdr:row>79</xdr:row>
      <xdr:rowOff>73245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64372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55380</xdr:rowOff>
    </xdr:from>
    <xdr:to>
      <xdr:col>24</xdr:col>
      <xdr:colOff>63500</xdr:colOff>
      <xdr:row>97</xdr:row>
      <xdr:rowOff>125168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86030"/>
          <a:ext cx="8382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55380</xdr:rowOff>
    </xdr:from>
    <xdr:to>
      <xdr:col>19</xdr:col>
      <xdr:colOff>177800</xdr:colOff>
      <xdr:row>98</xdr:row>
      <xdr:rowOff>117351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86030"/>
          <a:ext cx="889000" cy="2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117188</xdr:rowOff>
    </xdr:from>
    <xdr:to>
      <xdr:col>15</xdr:col>
      <xdr:colOff>50800</xdr:colOff>
      <xdr:row>98</xdr:row>
      <xdr:rowOff>117351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192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117188</xdr:rowOff>
    </xdr:from>
    <xdr:to>
      <xdr:col>10</xdr:col>
      <xdr:colOff>114300</xdr:colOff>
      <xdr:row>98</xdr:row>
      <xdr:rowOff>144261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19288"/>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74368</xdr:rowOff>
    </xdr:from>
    <xdr:to>
      <xdr:col>24</xdr:col>
      <xdr:colOff>114300</xdr:colOff>
      <xdr:row>98</xdr:row>
      <xdr:rowOff>4518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52795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4580</xdr:rowOff>
    </xdr:from>
    <xdr:to>
      <xdr:col>20</xdr:col>
      <xdr:colOff>38100</xdr:colOff>
      <xdr:row>97</xdr:row>
      <xdr:rowOff>106180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97307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66551</xdr:rowOff>
    </xdr:from>
    <xdr:to>
      <xdr:col>15</xdr:col>
      <xdr:colOff>101600</xdr:colOff>
      <xdr:row>98</xdr:row>
      <xdr:rowOff>168151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159278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6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66388</xdr:rowOff>
    </xdr:from>
    <xdr:to>
      <xdr:col>10</xdr:col>
      <xdr:colOff>165100</xdr:colOff>
      <xdr:row>98</xdr:row>
      <xdr:rowOff>167988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159115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93461</xdr:rowOff>
    </xdr:from>
    <xdr:to>
      <xdr:col>6</xdr:col>
      <xdr:colOff>38100</xdr:colOff>
      <xdr:row>99</xdr:row>
      <xdr:rowOff>23611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15270</xdr:rowOff>
    </xdr:from>
    <xdr:to>
      <xdr:col>55</xdr:col>
      <xdr:colOff>0</xdr:colOff>
      <xdr:row>38</xdr:row>
      <xdr:rowOff>50092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30370"/>
          <a:ext cx="8382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58958</xdr:rowOff>
    </xdr:from>
    <xdr:to>
      <xdr:col>50</xdr:col>
      <xdr:colOff>114300</xdr:colOff>
      <xdr:row>38</xdr:row>
      <xdr:rowOff>50092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31158"/>
          <a:ext cx="889000" cy="33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58958</xdr:rowOff>
    </xdr:from>
    <xdr:to>
      <xdr:col>45</xdr:col>
      <xdr:colOff>177800</xdr:colOff>
      <xdr:row>38</xdr:row>
      <xdr:rowOff>82641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31158"/>
          <a:ext cx="889000" cy="36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82641</xdr:rowOff>
    </xdr:from>
    <xdr:to>
      <xdr:col>41</xdr:col>
      <xdr:colOff>50800</xdr:colOff>
      <xdr:row>38</xdr:row>
      <xdr:rowOff>110834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7741"/>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41256</xdr:rowOff>
    </xdr:from>
    <xdr:to>
      <xdr:col>41</xdr:col>
      <xdr:colOff>101600</xdr:colOff>
      <xdr:row>38</xdr:row>
      <xdr:rowOff>142856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133983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135920</xdr:rowOff>
    </xdr:from>
    <xdr:to>
      <xdr:col>55</xdr:col>
      <xdr:colOff>50800</xdr:colOff>
      <xdr:row>38</xdr:row>
      <xdr:rowOff>66070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114347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170742</xdr:rowOff>
    </xdr:from>
    <xdr:to>
      <xdr:col>50</xdr:col>
      <xdr:colOff>165100</xdr:colOff>
      <xdr:row>38</xdr:row>
      <xdr:rowOff>100892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92019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8158</xdr:rowOff>
    </xdr:from>
    <xdr:to>
      <xdr:col>46</xdr:col>
      <xdr:colOff>38100</xdr:colOff>
      <xdr:row>36</xdr:row>
      <xdr:rowOff>109758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100885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7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31841</xdr:rowOff>
    </xdr:from>
    <xdr:to>
      <xdr:col>41</xdr:col>
      <xdr:colOff>101600</xdr:colOff>
      <xdr:row>38</xdr:row>
      <xdr:rowOff>133441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149968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60034</xdr:rowOff>
    </xdr:from>
    <xdr:to>
      <xdr:col>36</xdr:col>
      <xdr:colOff>165100</xdr:colOff>
      <xdr:row>38</xdr:row>
      <xdr:rowOff>161634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152761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63540</xdr:rowOff>
    </xdr:from>
    <xdr:to>
      <xdr:col>55</xdr:col>
      <xdr:colOff>0</xdr:colOff>
      <xdr:row>57</xdr:row>
      <xdr:rowOff>165741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36190"/>
          <a:ext cx="838200" cy="10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63540</xdr:rowOff>
    </xdr:from>
    <xdr:to>
      <xdr:col>50</xdr:col>
      <xdr:colOff>114300</xdr:colOff>
      <xdr:row>57</xdr:row>
      <xdr:rowOff>72406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36190"/>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72406</xdr:rowOff>
    </xdr:from>
    <xdr:to>
      <xdr:col>45</xdr:col>
      <xdr:colOff>177800</xdr:colOff>
      <xdr:row>58</xdr:row>
      <xdr:rowOff>102174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45056"/>
          <a:ext cx="889000" cy="2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102174</xdr:rowOff>
    </xdr:from>
    <xdr:to>
      <xdr:col>41</xdr:col>
      <xdr:colOff>50800</xdr:colOff>
      <xdr:row>58</xdr:row>
      <xdr:rowOff>155473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46274"/>
          <a:ext cx="889000" cy="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161837</xdr:rowOff>
    </xdr:from>
    <xdr:to>
      <xdr:col>41</xdr:col>
      <xdr:colOff>101600</xdr:colOff>
      <xdr:row>58</xdr:row>
      <xdr:rowOff>91987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9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108514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0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165040</xdr:rowOff>
    </xdr:from>
    <xdr:to>
      <xdr:col>36</xdr:col>
      <xdr:colOff>165100</xdr:colOff>
      <xdr:row>58</xdr:row>
      <xdr:rowOff>95190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114941</xdr:rowOff>
    </xdr:from>
    <xdr:to>
      <xdr:col>55</xdr:col>
      <xdr:colOff>50800</xdr:colOff>
      <xdr:row>58</xdr:row>
      <xdr:rowOff>45091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93368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6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12740</xdr:rowOff>
    </xdr:from>
    <xdr:to>
      <xdr:col>50</xdr:col>
      <xdr:colOff>165100</xdr:colOff>
      <xdr:row>57</xdr:row>
      <xdr:rowOff>114340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130867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5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21606</xdr:rowOff>
    </xdr:from>
    <xdr:to>
      <xdr:col>46</xdr:col>
      <xdr:colOff>38100</xdr:colOff>
      <xdr:row>57</xdr:row>
      <xdr:rowOff>123206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139733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56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51374</xdr:rowOff>
    </xdr:from>
    <xdr:to>
      <xdr:col>41</xdr:col>
      <xdr:colOff>101600</xdr:colOff>
      <xdr:row>58</xdr:row>
      <xdr:rowOff>152974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144101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8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104673</xdr:rowOff>
    </xdr:from>
    <xdr:to>
      <xdr:col>36</xdr:col>
      <xdr:colOff>165100</xdr:colOff>
      <xdr:row>59</xdr:row>
      <xdr:rowOff>34823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25950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69050</xdr:rowOff>
    </xdr:from>
    <xdr:to>
      <xdr:col>55</xdr:col>
      <xdr:colOff>0</xdr:colOff>
      <xdr:row>78</xdr:row>
      <xdr:rowOff>88354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421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135445</xdr:rowOff>
    </xdr:from>
    <xdr:to>
      <xdr:col>50</xdr:col>
      <xdr:colOff>114300</xdr:colOff>
      <xdr:row>78</xdr:row>
      <xdr:rowOff>69050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651295"/>
          <a:ext cx="889000" cy="7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135445</xdr:rowOff>
    </xdr:from>
    <xdr:to>
      <xdr:col>45</xdr:col>
      <xdr:colOff>177800</xdr:colOff>
      <xdr:row>77</xdr:row>
      <xdr:rowOff>157480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51295"/>
          <a:ext cx="889000" cy="7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157480</xdr:rowOff>
    </xdr:from>
    <xdr:to>
      <xdr:col>41</xdr:col>
      <xdr:colOff>50800</xdr:colOff>
      <xdr:row>78</xdr:row>
      <xdr:rowOff>149010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59130"/>
          <a:ext cx="889000" cy="1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37554</xdr:rowOff>
    </xdr:from>
    <xdr:to>
      <xdr:col>55</xdr:col>
      <xdr:colOff>50800</xdr:colOff>
      <xdr:row>78</xdr:row>
      <xdr:rowOff>139154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15981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18250</xdr:rowOff>
    </xdr:from>
    <xdr:to>
      <xdr:col>50</xdr:col>
      <xdr:colOff>165100</xdr:colOff>
      <xdr:row>78</xdr:row>
      <xdr:rowOff>119850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110977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84645</xdr:rowOff>
    </xdr:from>
    <xdr:to>
      <xdr:col>46</xdr:col>
      <xdr:colOff>38100</xdr:colOff>
      <xdr:row>74</xdr:row>
      <xdr:rowOff>14795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6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31322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106680</xdr:rowOff>
    </xdr:from>
    <xdr:to>
      <xdr:col>41</xdr:col>
      <xdr:colOff>101600</xdr:colOff>
      <xdr:row>78</xdr:row>
      <xdr:rowOff>36830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53357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98210</xdr:rowOff>
    </xdr:from>
    <xdr:to>
      <xdr:col>36</xdr:col>
      <xdr:colOff>165100</xdr:colOff>
      <xdr:row>79</xdr:row>
      <xdr:rowOff>28360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19487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140461</xdr:rowOff>
    </xdr:from>
    <xdr:to>
      <xdr:col>55</xdr:col>
      <xdr:colOff>0</xdr:colOff>
      <xdr:row>98</xdr:row>
      <xdr:rowOff>54386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71111"/>
          <a:ext cx="838200" cy="8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140461</xdr:rowOff>
    </xdr:from>
    <xdr:to>
      <xdr:col>50</xdr:col>
      <xdr:colOff>114300</xdr:colOff>
      <xdr:row>98</xdr:row>
      <xdr:rowOff>171303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71111"/>
          <a:ext cx="889000" cy="20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171303</xdr:rowOff>
    </xdr:from>
    <xdr:to>
      <xdr:col>45</xdr:col>
      <xdr:colOff>177800</xdr:colOff>
      <xdr:row>99</xdr:row>
      <xdr:rowOff>9179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73403"/>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9179</xdr:rowOff>
    </xdr:from>
    <xdr:to>
      <xdr:col>41</xdr:col>
      <xdr:colOff>50800</xdr:colOff>
      <xdr:row>99</xdr:row>
      <xdr:rowOff>22330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82729"/>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88080</xdr:rowOff>
    </xdr:from>
    <xdr:to>
      <xdr:col>41</xdr:col>
      <xdr:colOff>101600</xdr:colOff>
      <xdr:row>99</xdr:row>
      <xdr:rowOff>18230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9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34757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99206</xdr:rowOff>
    </xdr:from>
    <xdr:to>
      <xdr:col>36</xdr:col>
      <xdr:colOff>165100</xdr:colOff>
      <xdr:row>99</xdr:row>
      <xdr:rowOff>29356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90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3586</xdr:rowOff>
    </xdr:from>
    <xdr:to>
      <xdr:col>55</xdr:col>
      <xdr:colOff>50800</xdr:colOff>
      <xdr:row>98</xdr:row>
      <xdr:rowOff>105186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26463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89661</xdr:rowOff>
    </xdr:from>
    <xdr:to>
      <xdr:col>50</xdr:col>
      <xdr:colOff>165100</xdr:colOff>
      <xdr:row>98</xdr:row>
      <xdr:rowOff>19811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36338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4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120503</xdr:rowOff>
    </xdr:from>
    <xdr:to>
      <xdr:col>46</xdr:col>
      <xdr:colOff>38100</xdr:colOff>
      <xdr:row>99</xdr:row>
      <xdr:rowOff>50653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41780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129829</xdr:rowOff>
    </xdr:from>
    <xdr:to>
      <xdr:col>41</xdr:col>
      <xdr:colOff>101600</xdr:colOff>
      <xdr:row>99</xdr:row>
      <xdr:rowOff>59979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51106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142980</xdr:rowOff>
    </xdr:from>
    <xdr:to>
      <xdr:col>36</xdr:col>
      <xdr:colOff>165100</xdr:colOff>
      <xdr:row>99</xdr:row>
      <xdr:rowOff>73130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64257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71512</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58062"/>
          <a:ext cx="8382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62335</xdr:rowOff>
    </xdr:from>
    <xdr:to>
      <xdr:col>81</xdr:col>
      <xdr:colOff>50800</xdr:colOff>
      <xdr:row>39</xdr:row>
      <xdr:rowOff>71512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405985"/>
          <a:ext cx="889000" cy="35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62335</xdr:rowOff>
    </xdr:from>
    <xdr:to>
      <xdr:col>76</xdr:col>
      <xdr:colOff>114300</xdr:colOff>
      <xdr:row>38</xdr:row>
      <xdr:rowOff>91645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405985"/>
          <a:ext cx="889000" cy="20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91645</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06745"/>
          <a:ext cx="889000" cy="17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92835</xdr:rowOff>
    </xdr:from>
    <xdr:to>
      <xdr:col>72</xdr:col>
      <xdr:colOff>38100</xdr:colOff>
      <xdr:row>39</xdr:row>
      <xdr:rowOff>22985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0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14112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0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123386</xdr:rowOff>
    </xdr:from>
    <xdr:to>
      <xdr:col>67</xdr:col>
      <xdr:colOff>101600</xdr:colOff>
      <xdr:row>39</xdr:row>
      <xdr:rowOff>53536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70063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20712</xdr:rowOff>
    </xdr:from>
    <xdr:to>
      <xdr:col>81</xdr:col>
      <xdr:colOff>101600</xdr:colOff>
      <xdr:row>39</xdr:row>
      <xdr:rowOff>122312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113439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11535</xdr:rowOff>
    </xdr:from>
    <xdr:to>
      <xdr:col>76</xdr:col>
      <xdr:colOff>165100</xdr:colOff>
      <xdr:row>37</xdr:row>
      <xdr:rowOff>113135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3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129662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1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40845</xdr:rowOff>
    </xdr:from>
    <xdr:to>
      <xdr:col>72</xdr:col>
      <xdr:colOff>38100</xdr:colOff>
      <xdr:row>38</xdr:row>
      <xdr:rowOff>142445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5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158972</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63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140164</xdr:rowOff>
    </xdr:from>
    <xdr:to>
      <xdr:col>85</xdr:col>
      <xdr:colOff>127000</xdr:colOff>
      <xdr:row>78</xdr:row>
      <xdr:rowOff>143153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513264"/>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143153</xdr:rowOff>
    </xdr:from>
    <xdr:to>
      <xdr:col>81</xdr:col>
      <xdr:colOff>50800</xdr:colOff>
      <xdr:row>78</xdr:row>
      <xdr:rowOff>149245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516253"/>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148602</xdr:rowOff>
    </xdr:from>
    <xdr:to>
      <xdr:col>76</xdr:col>
      <xdr:colOff>114300</xdr:colOff>
      <xdr:row>78</xdr:row>
      <xdr:rowOff>149245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3521702"/>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143182</xdr:rowOff>
    </xdr:from>
    <xdr:to>
      <xdr:col>71</xdr:col>
      <xdr:colOff>177800</xdr:colOff>
      <xdr:row>78</xdr:row>
      <xdr:rowOff>148602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516282"/>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41377</xdr:rowOff>
    </xdr:from>
    <xdr:to>
      <xdr:col>72</xdr:col>
      <xdr:colOff>38100</xdr:colOff>
      <xdr:row>78</xdr:row>
      <xdr:rowOff>142977</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159504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42472</xdr:rowOff>
    </xdr:from>
    <xdr:to>
      <xdr:col>67</xdr:col>
      <xdr:colOff>101600</xdr:colOff>
      <xdr:row>78</xdr:row>
      <xdr:rowOff>144072</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160599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89364</xdr:rowOff>
    </xdr:from>
    <xdr:to>
      <xdr:col>85</xdr:col>
      <xdr:colOff>177800</xdr:colOff>
      <xdr:row>79</xdr:row>
      <xdr:rowOff>19514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4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4291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92353</xdr:rowOff>
    </xdr:from>
    <xdr:to>
      <xdr:col>81</xdr:col>
      <xdr:colOff>101600</xdr:colOff>
      <xdr:row>79</xdr:row>
      <xdr:rowOff>22503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4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13630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5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98445</xdr:rowOff>
    </xdr:from>
    <xdr:to>
      <xdr:col>76</xdr:col>
      <xdr:colOff>165100</xdr:colOff>
      <xdr:row>79</xdr:row>
      <xdr:rowOff>28595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4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19722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5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97802</xdr:rowOff>
    </xdr:from>
    <xdr:to>
      <xdr:col>72</xdr:col>
      <xdr:colOff>38100</xdr:colOff>
      <xdr:row>79</xdr:row>
      <xdr:rowOff>27952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19079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92382</xdr:rowOff>
    </xdr:from>
    <xdr:to>
      <xdr:col>67</xdr:col>
      <xdr:colOff>101600</xdr:colOff>
      <xdr:row>79</xdr:row>
      <xdr:rowOff>22532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4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13659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55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84841</xdr:rowOff>
    </xdr:from>
    <xdr:to>
      <xdr:col>85</xdr:col>
      <xdr:colOff>127000</xdr:colOff>
      <xdr:row>98</xdr:row>
      <xdr:rowOff>110182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886941"/>
          <a:ext cx="8382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110182</xdr:rowOff>
    </xdr:from>
    <xdr:to>
      <xdr:col>81</xdr:col>
      <xdr:colOff>50800</xdr:colOff>
      <xdr:row>99</xdr:row>
      <xdr:rowOff>2967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912282"/>
          <a:ext cx="889000" cy="6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120844</xdr:rowOff>
    </xdr:from>
    <xdr:to>
      <xdr:col>76</xdr:col>
      <xdr:colOff>114300</xdr:colOff>
      <xdr:row>99</xdr:row>
      <xdr:rowOff>2967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922944"/>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120844</xdr:rowOff>
    </xdr:from>
    <xdr:to>
      <xdr:col>71</xdr:col>
      <xdr:colOff>177800</xdr:colOff>
      <xdr:row>99</xdr:row>
      <xdr:rowOff>2894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22944"/>
          <a:ext cx="889000" cy="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137402</xdr:rowOff>
    </xdr:from>
    <xdr:to>
      <xdr:col>72</xdr:col>
      <xdr:colOff>38100</xdr:colOff>
      <xdr:row>99</xdr:row>
      <xdr:rowOff>67552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58679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70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136793</xdr:rowOff>
    </xdr:from>
    <xdr:to>
      <xdr:col>67</xdr:col>
      <xdr:colOff>101600</xdr:colOff>
      <xdr:row>99</xdr:row>
      <xdr:rowOff>66943</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58070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7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34041</xdr:rowOff>
    </xdr:from>
    <xdr:to>
      <xdr:col>85</xdr:col>
      <xdr:colOff>177800</xdr:colOff>
      <xdr:row>98</xdr:row>
      <xdr:rowOff>135641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56918</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59382</xdr:rowOff>
    </xdr:from>
    <xdr:to>
      <xdr:col>81</xdr:col>
      <xdr:colOff>101600</xdr:colOff>
      <xdr:row>98</xdr:row>
      <xdr:rowOff>160982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6059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63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123617</xdr:rowOff>
    </xdr:from>
    <xdr:to>
      <xdr:col>76</xdr:col>
      <xdr:colOff>165100</xdr:colOff>
      <xdr:row>99</xdr:row>
      <xdr:rowOff>53767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44894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70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70044</xdr:rowOff>
    </xdr:from>
    <xdr:to>
      <xdr:col>72</xdr:col>
      <xdr:colOff>38100</xdr:colOff>
      <xdr:row>99</xdr:row>
      <xdr:rowOff>194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16721</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6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123544</xdr:rowOff>
    </xdr:from>
    <xdr:to>
      <xdr:col>67</xdr:col>
      <xdr:colOff>101600</xdr:colOff>
      <xdr:row>99</xdr:row>
      <xdr:rowOff>53694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70221</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67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87840</xdr:rowOff>
    </xdr:from>
    <xdr:to>
      <xdr:col>116</xdr:col>
      <xdr:colOff>63500</xdr:colOff>
      <xdr:row>39</xdr:row>
      <xdr:rowOff>90355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7439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86664</xdr:rowOff>
    </xdr:from>
    <xdr:to>
      <xdr:col>111</xdr:col>
      <xdr:colOff>177800</xdr:colOff>
      <xdr:row>39</xdr:row>
      <xdr:rowOff>87840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773214"/>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81701</xdr:rowOff>
    </xdr:from>
    <xdr:to>
      <xdr:col>107</xdr:col>
      <xdr:colOff>50800</xdr:colOff>
      <xdr:row>39</xdr:row>
      <xdr:rowOff>86664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768251"/>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79677</xdr:rowOff>
    </xdr:from>
    <xdr:to>
      <xdr:col>102</xdr:col>
      <xdr:colOff>114300</xdr:colOff>
      <xdr:row>39</xdr:row>
      <xdr:rowOff>81701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66227"/>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141968</xdr:rowOff>
    </xdr:from>
    <xdr:to>
      <xdr:col>102</xdr:col>
      <xdr:colOff>165100</xdr:colOff>
      <xdr:row>39</xdr:row>
      <xdr:rowOff>72118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5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152288</xdr:rowOff>
    </xdr:from>
    <xdr:to>
      <xdr:col>98</xdr:col>
      <xdr:colOff>38100</xdr:colOff>
      <xdr:row>39</xdr:row>
      <xdr:rowOff>82438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6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98965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4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39555</xdr:rowOff>
    </xdr:from>
    <xdr:to>
      <xdr:col>116</xdr:col>
      <xdr:colOff>114300</xdr:colOff>
      <xdr:row>39</xdr:row>
      <xdr:rowOff>141155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125932</xdr:rowOff>
    </xdr:from>
    <xdr:ext cx="378565"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4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37040</xdr:rowOff>
    </xdr:from>
    <xdr:to>
      <xdr:col>112</xdr:col>
      <xdr:colOff>38100</xdr:colOff>
      <xdr:row>39</xdr:row>
      <xdr:rowOff>138640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129767</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34017" y="681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35864</xdr:rowOff>
    </xdr:from>
    <xdr:to>
      <xdr:col>107</xdr:col>
      <xdr:colOff>101600</xdr:colOff>
      <xdr:row>39</xdr:row>
      <xdr:rowOff>137464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7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128591</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245017" y="681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30901</xdr:rowOff>
    </xdr:from>
    <xdr:to>
      <xdr:col>102</xdr:col>
      <xdr:colOff>165100</xdr:colOff>
      <xdr:row>39</xdr:row>
      <xdr:rowOff>132501</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123628</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56017" y="681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28877</xdr:rowOff>
    </xdr:from>
    <xdr:to>
      <xdr:col>98</xdr:col>
      <xdr:colOff>38100</xdr:colOff>
      <xdr:row>39</xdr:row>
      <xdr:rowOff>130477</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121604</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7017" y="6808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136065</xdr:rowOff>
    </xdr:from>
    <xdr:to>
      <xdr:col>116</xdr:col>
      <xdr:colOff>63500</xdr:colOff>
      <xdr:row>55</xdr:row>
      <xdr:rowOff>137894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56581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136065</xdr:rowOff>
    </xdr:from>
    <xdr:to>
      <xdr:col>111</xdr:col>
      <xdr:colOff>177800</xdr:colOff>
      <xdr:row>55</xdr:row>
      <xdr:rowOff>141003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956581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141003</xdr:rowOff>
    </xdr:from>
    <xdr:to>
      <xdr:col>107</xdr:col>
      <xdr:colOff>50800</xdr:colOff>
      <xdr:row>55</xdr:row>
      <xdr:rowOff>144844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9570753"/>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144844</xdr:rowOff>
    </xdr:from>
    <xdr:to>
      <xdr:col>102</xdr:col>
      <xdr:colOff>114300</xdr:colOff>
      <xdr:row>55</xdr:row>
      <xdr:rowOff>146969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574594"/>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138849</xdr:rowOff>
    </xdr:from>
    <xdr:to>
      <xdr:col>102</xdr:col>
      <xdr:colOff>165100</xdr:colOff>
      <xdr:row>58</xdr:row>
      <xdr:rowOff>68999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60126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0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0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57063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0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87094</xdr:rowOff>
    </xdr:from>
    <xdr:to>
      <xdr:col>116</xdr:col>
      <xdr:colOff>114300</xdr:colOff>
      <xdr:row>56</xdr:row>
      <xdr:rowOff>17244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5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109971</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3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85265</xdr:rowOff>
    </xdr:from>
    <xdr:to>
      <xdr:col>112</xdr:col>
      <xdr:colOff>38100</xdr:colOff>
      <xdr:row>56</xdr:row>
      <xdr:rowOff>15415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5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31942</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92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90203</xdr:rowOff>
    </xdr:from>
    <xdr:to>
      <xdr:col>107</xdr:col>
      <xdr:colOff>101600</xdr:colOff>
      <xdr:row>56</xdr:row>
      <xdr:rowOff>20353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5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36880</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2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94044</xdr:rowOff>
    </xdr:from>
    <xdr:to>
      <xdr:col>102</xdr:col>
      <xdr:colOff>165100</xdr:colOff>
      <xdr:row>56</xdr:row>
      <xdr:rowOff>24194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5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40721</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2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96169</xdr:rowOff>
    </xdr:from>
    <xdr:to>
      <xdr:col>98</xdr:col>
      <xdr:colOff>38100</xdr:colOff>
      <xdr:row>56</xdr:row>
      <xdr:rowOff>26319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42846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3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9740</xdr:rowOff>
    </xdr:from>
    <xdr:to>
      <xdr:col>116</xdr:col>
      <xdr:colOff>63500</xdr:colOff>
      <xdr:row>78</xdr:row>
      <xdr:rowOff>26739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382840"/>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26739</xdr:rowOff>
    </xdr:from>
    <xdr:to>
      <xdr:col>111</xdr:col>
      <xdr:colOff>177800</xdr:colOff>
      <xdr:row>78</xdr:row>
      <xdr:rowOff>31866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39983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31866</xdr:rowOff>
    </xdr:from>
    <xdr:to>
      <xdr:col>107</xdr:col>
      <xdr:colOff>50800</xdr:colOff>
      <xdr:row>78</xdr:row>
      <xdr:rowOff>43231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404966"/>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43231</xdr:rowOff>
    </xdr:from>
    <xdr:to>
      <xdr:col>102</xdr:col>
      <xdr:colOff>114300</xdr:colOff>
      <xdr:row>78</xdr:row>
      <xdr:rowOff>63233</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41633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96084</xdr:rowOff>
    </xdr:from>
    <xdr:to>
      <xdr:col>102</xdr:col>
      <xdr:colOff>165100</xdr:colOff>
      <xdr:row>77</xdr:row>
      <xdr:rowOff>26234</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42762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94027</xdr:rowOff>
    </xdr:from>
    <xdr:to>
      <xdr:col>98</xdr:col>
      <xdr:colOff>38100</xdr:colOff>
      <xdr:row>77</xdr:row>
      <xdr:rowOff>24177</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40704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130390</xdr:rowOff>
    </xdr:from>
    <xdr:to>
      <xdr:col>116</xdr:col>
      <xdr:colOff>114300</xdr:colOff>
      <xdr:row>78</xdr:row>
      <xdr:rowOff>60540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45317</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2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147389</xdr:rowOff>
    </xdr:from>
    <xdr:to>
      <xdr:col>112</xdr:col>
      <xdr:colOff>38100</xdr:colOff>
      <xdr:row>78</xdr:row>
      <xdr:rowOff>77539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3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68666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44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152516</xdr:rowOff>
    </xdr:from>
    <xdr:to>
      <xdr:col>107</xdr:col>
      <xdr:colOff>101600</xdr:colOff>
      <xdr:row>78</xdr:row>
      <xdr:rowOff>82666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3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73793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4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163881</xdr:rowOff>
    </xdr:from>
    <xdr:to>
      <xdr:col>102</xdr:col>
      <xdr:colOff>165100</xdr:colOff>
      <xdr:row>78</xdr:row>
      <xdr:rowOff>94031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85158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4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12433</xdr:rowOff>
    </xdr:from>
    <xdr:to>
      <xdr:col>98</xdr:col>
      <xdr:colOff>38100</xdr:colOff>
      <xdr:row>78</xdr:row>
      <xdr:rowOff>114033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105160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性質別では、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前年度と比較して人件費・物件費・補助費等が大きく増加した。人件費は人事院勧告に伴い一般職員給料が増となったことに伴い増加した。ふるさと応援寄附金が好調なことから、物件費については必要な手数料の増により、補助費等については寄附者への謝礼の増により、それぞれ増加した。　公債費については、全国・県・類似団体平均を大きく下回っているが、インター周辺開発の推進や防災拠点施設の整備、老朽化した公共施設の長寿命化などの大型事業に多額の市債を活用していることから今後は上昇が見込まれている。また、他団体と比較して突出して一人当たりコストが多いのは貸付金ある。これは市制度資金預託金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億円あるためであり、市制度資金預託金を除いた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年度の一人当たりコストは</a:t>
          </a:r>
          <a:r>
            <a:rPr kumimoji="1" lang="en-US" altLang="ja-JP" sz="1100">
              <a:solidFill>
                <a:schemeClr val="dk1"/>
              </a:solidFill>
              <a:effectLst/>
              <a:latin typeface="+mn-lt"/>
              <a:ea typeface="+mn-ea"/>
              <a:cs typeface="+mn-cs"/>
            </a:rPr>
            <a:t>2,489</a:t>
          </a:r>
          <a:r>
            <a:rPr kumimoji="1" lang="ja-JP" altLang="ja-JP" sz="1100">
              <a:solidFill>
                <a:schemeClr val="dk1"/>
              </a:solidFill>
              <a:effectLst/>
              <a:latin typeface="+mn-lt"/>
              <a:ea typeface="+mn-ea"/>
              <a:cs typeface="+mn-cs"/>
            </a:rPr>
            <a:t>円となり、全国・県・類似団体平均を下回っている。市制度資金預託金は歳入でも同額の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億円であり、一般財源には影響を与えていない。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49,776
49,076
149.67
31,265,271
30,272,042
948,543
12,908,086
20,801,993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154368</xdr:rowOff>
    </xdr:from>
    <xdr:to>
      <xdr:col>24</xdr:col>
      <xdr:colOff>63500</xdr:colOff>
      <xdr:row>36</xdr:row>
      <xdr:rowOff>165798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65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165798</xdr:rowOff>
    </xdr:from>
    <xdr:to>
      <xdr:col>19</xdr:col>
      <xdr:colOff>177800</xdr:colOff>
      <xdr:row>36</xdr:row>
      <xdr:rowOff>166560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79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121984</xdr:rowOff>
    </xdr:from>
    <xdr:to>
      <xdr:col>15</xdr:col>
      <xdr:colOff>50800</xdr:colOff>
      <xdr:row>36</xdr:row>
      <xdr:rowOff>166560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4184"/>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121984</xdr:rowOff>
    </xdr:from>
    <xdr:to>
      <xdr:col>10</xdr:col>
      <xdr:colOff>114300</xdr:colOff>
      <xdr:row>36</xdr:row>
      <xdr:rowOff>122174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418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53086</xdr:rowOff>
    </xdr:from>
    <xdr:to>
      <xdr:col>10</xdr:col>
      <xdr:colOff>165100</xdr:colOff>
      <xdr:row>37</xdr:row>
      <xdr:rowOff>154686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145813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103568</xdr:rowOff>
    </xdr:from>
    <xdr:to>
      <xdr:col>24</xdr:col>
      <xdr:colOff>114300</xdr:colOff>
      <xdr:row>37</xdr:row>
      <xdr:rowOff>33718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81995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114998</xdr:rowOff>
    </xdr:from>
    <xdr:to>
      <xdr:col>20</xdr:col>
      <xdr:colOff>38100</xdr:colOff>
      <xdr:row>37</xdr:row>
      <xdr:rowOff>45148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36275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115760</xdr:rowOff>
    </xdr:from>
    <xdr:to>
      <xdr:col>15</xdr:col>
      <xdr:colOff>101600</xdr:colOff>
      <xdr:row>37</xdr:row>
      <xdr:rowOff>45910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37037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71184</xdr:rowOff>
    </xdr:from>
    <xdr:to>
      <xdr:col>10</xdr:col>
      <xdr:colOff>165100</xdr:colOff>
      <xdr:row>37</xdr:row>
      <xdr:rowOff>1334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71374</xdr:rowOff>
    </xdr:from>
    <xdr:to>
      <xdr:col>6</xdr:col>
      <xdr:colOff>38100</xdr:colOff>
      <xdr:row>37</xdr:row>
      <xdr:rowOff>1524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18051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111847</xdr:rowOff>
    </xdr:from>
    <xdr:to>
      <xdr:col>24</xdr:col>
      <xdr:colOff>63500</xdr:colOff>
      <xdr:row>58</xdr:row>
      <xdr:rowOff>131287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5947"/>
          <a:ext cx="8382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75586</xdr:rowOff>
    </xdr:from>
    <xdr:to>
      <xdr:col>19</xdr:col>
      <xdr:colOff>177800</xdr:colOff>
      <xdr:row>58</xdr:row>
      <xdr:rowOff>131287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9686"/>
          <a:ext cx="889000" cy="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75586</xdr:rowOff>
    </xdr:from>
    <xdr:to>
      <xdr:col>15</xdr:col>
      <xdr:colOff>50800</xdr:colOff>
      <xdr:row>58</xdr:row>
      <xdr:rowOff>165058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9686"/>
          <a:ext cx="889000" cy="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165058</xdr:rowOff>
    </xdr:from>
    <xdr:to>
      <xdr:col>10</xdr:col>
      <xdr:colOff>114300</xdr:colOff>
      <xdr:row>59</xdr:row>
      <xdr:rowOff>35674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9158"/>
          <a:ext cx="889000" cy="4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144160</xdr:rowOff>
    </xdr:from>
    <xdr:to>
      <xdr:col>10</xdr:col>
      <xdr:colOff>165100</xdr:colOff>
      <xdr:row>59</xdr:row>
      <xdr:rowOff>74310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65437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147655</xdr:rowOff>
    </xdr:from>
    <xdr:to>
      <xdr:col>6</xdr:col>
      <xdr:colOff>38100</xdr:colOff>
      <xdr:row>59</xdr:row>
      <xdr:rowOff>77805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9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94332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61047</xdr:rowOff>
    </xdr:from>
    <xdr:to>
      <xdr:col>24</xdr:col>
      <xdr:colOff>114300</xdr:colOff>
      <xdr:row>58</xdr:row>
      <xdr:rowOff>162647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20424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80487</xdr:rowOff>
    </xdr:from>
    <xdr:to>
      <xdr:col>20</xdr:col>
      <xdr:colOff>38100</xdr:colOff>
      <xdr:row>59</xdr:row>
      <xdr:rowOff>10637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1764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1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24786</xdr:rowOff>
    </xdr:from>
    <xdr:to>
      <xdr:col>15</xdr:col>
      <xdr:colOff>101600</xdr:colOff>
      <xdr:row>58</xdr:row>
      <xdr:rowOff>126386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117513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114258</xdr:rowOff>
    </xdr:from>
    <xdr:to>
      <xdr:col>10</xdr:col>
      <xdr:colOff>165100</xdr:colOff>
      <xdr:row>59</xdr:row>
      <xdr:rowOff>44408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60935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156324</xdr:rowOff>
    </xdr:from>
    <xdr:to>
      <xdr:col>6</xdr:col>
      <xdr:colOff>38100</xdr:colOff>
      <xdr:row>59</xdr:row>
      <xdr:rowOff>86474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77601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161641</xdr:rowOff>
    </xdr:from>
    <xdr:to>
      <xdr:col>24</xdr:col>
      <xdr:colOff>63500</xdr:colOff>
      <xdr:row>76</xdr:row>
      <xdr:rowOff>164233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1841"/>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164233</xdr:rowOff>
    </xdr:from>
    <xdr:to>
      <xdr:col>19</xdr:col>
      <xdr:colOff>177800</xdr:colOff>
      <xdr:row>77</xdr:row>
      <xdr:rowOff>115643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4433"/>
          <a:ext cx="889000" cy="1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115643</xdr:rowOff>
    </xdr:from>
    <xdr:to>
      <xdr:col>15</xdr:col>
      <xdr:colOff>50800</xdr:colOff>
      <xdr:row>77</xdr:row>
      <xdr:rowOff>137570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7293"/>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137570</xdr:rowOff>
    </xdr:from>
    <xdr:to>
      <xdr:col>10</xdr:col>
      <xdr:colOff>114300</xdr:colOff>
      <xdr:row>77</xdr:row>
      <xdr:rowOff>168787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9220"/>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110841</xdr:rowOff>
    </xdr:from>
    <xdr:to>
      <xdr:col>24</xdr:col>
      <xdr:colOff>114300</xdr:colOff>
      <xdr:row>77</xdr:row>
      <xdr:rowOff>40991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25768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113433</xdr:rowOff>
    </xdr:from>
    <xdr:to>
      <xdr:col>20</xdr:col>
      <xdr:colOff>38100</xdr:colOff>
      <xdr:row>77</xdr:row>
      <xdr:rowOff>43583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34710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64843</xdr:rowOff>
    </xdr:from>
    <xdr:to>
      <xdr:col>15</xdr:col>
      <xdr:colOff>101600</xdr:colOff>
      <xdr:row>77</xdr:row>
      <xdr:rowOff>166443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157570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86770</xdr:rowOff>
    </xdr:from>
    <xdr:to>
      <xdr:col>10</xdr:col>
      <xdr:colOff>165100</xdr:colOff>
      <xdr:row>78</xdr:row>
      <xdr:rowOff>16920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117987</xdr:rowOff>
    </xdr:from>
    <xdr:to>
      <xdr:col>6</xdr:col>
      <xdr:colOff>38100</xdr:colOff>
      <xdr:row>78</xdr:row>
      <xdr:rowOff>48137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39264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161139</xdr:rowOff>
    </xdr:from>
    <xdr:to>
      <xdr:col>24</xdr:col>
      <xdr:colOff>63500</xdr:colOff>
      <xdr:row>98</xdr:row>
      <xdr:rowOff>162429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3239"/>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139919</xdr:rowOff>
    </xdr:from>
    <xdr:to>
      <xdr:col>19</xdr:col>
      <xdr:colOff>177800</xdr:colOff>
      <xdr:row>98</xdr:row>
      <xdr:rowOff>161139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2019"/>
          <a:ext cx="8890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139919</xdr:rowOff>
    </xdr:from>
    <xdr:to>
      <xdr:col>15</xdr:col>
      <xdr:colOff>50800</xdr:colOff>
      <xdr:row>98</xdr:row>
      <xdr:rowOff>165767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2019"/>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165767</xdr:rowOff>
    </xdr:from>
    <xdr:to>
      <xdr:col>10</xdr:col>
      <xdr:colOff>114300</xdr:colOff>
      <xdr:row>99</xdr:row>
      <xdr:rowOff>6367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7867"/>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79609</xdr:rowOff>
    </xdr:from>
    <xdr:to>
      <xdr:col>10</xdr:col>
      <xdr:colOff>165100</xdr:colOff>
      <xdr:row>99</xdr:row>
      <xdr:rowOff>9759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26286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86131</xdr:rowOff>
    </xdr:from>
    <xdr:to>
      <xdr:col>6</xdr:col>
      <xdr:colOff>38100</xdr:colOff>
      <xdr:row>99</xdr:row>
      <xdr:rowOff>16281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32808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111629</xdr:rowOff>
    </xdr:from>
    <xdr:to>
      <xdr:col>24</xdr:col>
      <xdr:colOff>114300</xdr:colOff>
      <xdr:row>99</xdr:row>
      <xdr:rowOff>41779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26556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110339</xdr:rowOff>
    </xdr:from>
    <xdr:to>
      <xdr:col>20</xdr:col>
      <xdr:colOff>38100</xdr:colOff>
      <xdr:row>99</xdr:row>
      <xdr:rowOff>40489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31616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89119</xdr:rowOff>
    </xdr:from>
    <xdr:to>
      <xdr:col>15</xdr:col>
      <xdr:colOff>101600</xdr:colOff>
      <xdr:row>99</xdr:row>
      <xdr:rowOff>19269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10396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114967</xdr:rowOff>
    </xdr:from>
    <xdr:to>
      <xdr:col>10</xdr:col>
      <xdr:colOff>165100</xdr:colOff>
      <xdr:row>99</xdr:row>
      <xdr:rowOff>45117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127017</xdr:rowOff>
    </xdr:from>
    <xdr:to>
      <xdr:col>6</xdr:col>
      <xdr:colOff>38100</xdr:colOff>
      <xdr:row>99</xdr:row>
      <xdr:rowOff>57167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48294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55118</xdr:rowOff>
    </xdr:from>
    <xdr:to>
      <xdr:col>55</xdr:col>
      <xdr:colOff>0</xdr:colOff>
      <xdr:row>32</xdr:row>
      <xdr:rowOff>119452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541518"/>
          <a:ext cx="8382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55118</xdr:rowOff>
    </xdr:from>
    <xdr:to>
      <xdr:col>50</xdr:col>
      <xdr:colOff>114300</xdr:colOff>
      <xdr:row>33</xdr:row>
      <xdr:rowOff>68507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541518"/>
          <a:ext cx="889000" cy="1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45321</xdr:rowOff>
    </xdr:from>
    <xdr:to>
      <xdr:col>45</xdr:col>
      <xdr:colOff>177800</xdr:colOff>
      <xdr:row>33</xdr:row>
      <xdr:rowOff>68507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70317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8418</xdr:rowOff>
    </xdr:from>
    <xdr:to>
      <xdr:col>41</xdr:col>
      <xdr:colOff>50800</xdr:colOff>
      <xdr:row>33</xdr:row>
      <xdr:rowOff>45321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666268"/>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159439</xdr:rowOff>
    </xdr:from>
    <xdr:to>
      <xdr:col>41</xdr:col>
      <xdr:colOff>101600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80716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89861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68652</xdr:rowOff>
    </xdr:from>
    <xdr:to>
      <xdr:col>55</xdr:col>
      <xdr:colOff>50800</xdr:colOff>
      <xdr:row>32</xdr:row>
      <xdr:rowOff>170252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5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91529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40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4318</xdr:rowOff>
    </xdr:from>
    <xdr:to>
      <xdr:col>50</xdr:col>
      <xdr:colOff>165100</xdr:colOff>
      <xdr:row>32</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122445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17707</xdr:rowOff>
    </xdr:from>
    <xdr:to>
      <xdr:col>46</xdr:col>
      <xdr:colOff>38100</xdr:colOff>
      <xdr:row>33</xdr:row>
      <xdr:rowOff>119307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6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135834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165971</xdr:rowOff>
    </xdr:from>
    <xdr:to>
      <xdr:col>41</xdr:col>
      <xdr:colOff>101600</xdr:colOff>
      <xdr:row>33</xdr:row>
      <xdr:rowOff>96121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112648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129068</xdr:rowOff>
    </xdr:from>
    <xdr:to>
      <xdr:col>36</xdr:col>
      <xdr:colOff>165100</xdr:colOff>
      <xdr:row>33</xdr:row>
      <xdr:rowOff>59218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75745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39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92239</xdr:rowOff>
    </xdr:from>
    <xdr:to>
      <xdr:col>55</xdr:col>
      <xdr:colOff>0</xdr:colOff>
      <xdr:row>58</xdr:row>
      <xdr:rowOff>95700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36339"/>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95700</xdr:rowOff>
    </xdr:from>
    <xdr:to>
      <xdr:col>50</xdr:col>
      <xdr:colOff>114300</xdr:colOff>
      <xdr:row>58</xdr:row>
      <xdr:rowOff>148713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39800"/>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148713</xdr:rowOff>
    </xdr:from>
    <xdr:to>
      <xdr:col>45</xdr:col>
      <xdr:colOff>177800</xdr:colOff>
      <xdr:row>58</xdr:row>
      <xdr:rowOff>156268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92813"/>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150302</xdr:rowOff>
    </xdr:from>
    <xdr:to>
      <xdr:col>41</xdr:col>
      <xdr:colOff>50800</xdr:colOff>
      <xdr:row>58</xdr:row>
      <xdr:rowOff>156268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94402"/>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137113</xdr:rowOff>
    </xdr:from>
    <xdr:to>
      <xdr:col>41</xdr:col>
      <xdr:colOff>101600</xdr:colOff>
      <xdr:row>58</xdr:row>
      <xdr:rowOff>67263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83790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134859</xdr:rowOff>
    </xdr:from>
    <xdr:to>
      <xdr:col>36</xdr:col>
      <xdr:colOff>165100</xdr:colOff>
      <xdr:row>58</xdr:row>
      <xdr:rowOff>65009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81536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41439</xdr:rowOff>
    </xdr:from>
    <xdr:to>
      <xdr:col>55</xdr:col>
      <xdr:colOff>50800</xdr:colOff>
      <xdr:row>58</xdr:row>
      <xdr:rowOff>143039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127816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44900</xdr:rowOff>
    </xdr:from>
    <xdr:to>
      <xdr:col>50</xdr:col>
      <xdr:colOff>165100</xdr:colOff>
      <xdr:row>58</xdr:row>
      <xdr:rowOff>146500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137627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97913</xdr:rowOff>
    </xdr:from>
    <xdr:to>
      <xdr:col>46</xdr:col>
      <xdr:colOff>38100</xdr:colOff>
      <xdr:row>59</xdr:row>
      <xdr:rowOff>28063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19190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105468</xdr:rowOff>
    </xdr:from>
    <xdr:to>
      <xdr:col>41</xdr:col>
      <xdr:colOff>101600</xdr:colOff>
      <xdr:row>59</xdr:row>
      <xdr:rowOff>35618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26745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99502</xdr:rowOff>
    </xdr:from>
    <xdr:to>
      <xdr:col>36</xdr:col>
      <xdr:colOff>165100</xdr:colOff>
      <xdr:row>59</xdr:row>
      <xdr:rowOff>29652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20779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145255</xdr:rowOff>
    </xdr:from>
    <xdr:to>
      <xdr:col>55</xdr:col>
      <xdr:colOff>0</xdr:colOff>
      <xdr:row>77</xdr:row>
      <xdr:rowOff>146873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46905"/>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140678</xdr:rowOff>
    </xdr:from>
    <xdr:to>
      <xdr:col>50</xdr:col>
      <xdr:colOff>114300</xdr:colOff>
      <xdr:row>77</xdr:row>
      <xdr:rowOff>145255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42328"/>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140678</xdr:rowOff>
    </xdr:from>
    <xdr:to>
      <xdr:col>45</xdr:col>
      <xdr:colOff>177800</xdr:colOff>
      <xdr:row>77</xdr:row>
      <xdr:rowOff>162756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2328"/>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162756</xdr:rowOff>
    </xdr:from>
    <xdr:to>
      <xdr:col>41</xdr:col>
      <xdr:colOff>50800</xdr:colOff>
      <xdr:row>77</xdr:row>
      <xdr:rowOff>164928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440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122945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96073</xdr:rowOff>
    </xdr:from>
    <xdr:to>
      <xdr:col>55</xdr:col>
      <xdr:colOff>50800</xdr:colOff>
      <xdr:row>78</xdr:row>
      <xdr:rowOff>26223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118950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4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94455</xdr:rowOff>
    </xdr:from>
    <xdr:to>
      <xdr:col>50</xdr:col>
      <xdr:colOff>165100</xdr:colOff>
      <xdr:row>78</xdr:row>
      <xdr:rowOff>24605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89878</xdr:rowOff>
    </xdr:from>
    <xdr:to>
      <xdr:col>46</xdr:col>
      <xdr:colOff>38100</xdr:colOff>
      <xdr:row>78</xdr:row>
      <xdr:rowOff>20028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36555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111956</xdr:rowOff>
    </xdr:from>
    <xdr:to>
      <xdr:col>41</xdr:col>
      <xdr:colOff>101600</xdr:colOff>
      <xdr:row>78</xdr:row>
      <xdr:rowOff>42106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114128</xdr:rowOff>
    </xdr:from>
    <xdr:to>
      <xdr:col>36</xdr:col>
      <xdr:colOff>165100</xdr:colOff>
      <xdr:row>78</xdr:row>
      <xdr:rowOff>44278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60805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4626</xdr:rowOff>
    </xdr:from>
    <xdr:to>
      <xdr:col>55</xdr:col>
      <xdr:colOff>0</xdr:colOff>
      <xdr:row>95</xdr:row>
      <xdr:rowOff>119421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92376"/>
          <a:ext cx="8382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119421</xdr:rowOff>
    </xdr:from>
    <xdr:to>
      <xdr:col>50</xdr:col>
      <xdr:colOff>114300</xdr:colOff>
      <xdr:row>97</xdr:row>
      <xdr:rowOff>15808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07171"/>
          <a:ext cx="889000" cy="2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15808</xdr:rowOff>
    </xdr:from>
    <xdr:to>
      <xdr:col>45</xdr:col>
      <xdr:colOff>177800</xdr:colOff>
      <xdr:row>97</xdr:row>
      <xdr:rowOff>75206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4645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75206</xdr:rowOff>
    </xdr:from>
    <xdr:to>
      <xdr:col>41</xdr:col>
      <xdr:colOff>50800</xdr:colOff>
      <xdr:row>97</xdr:row>
      <xdr:rowOff>80530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05856"/>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143145</xdr:rowOff>
    </xdr:from>
    <xdr:to>
      <xdr:col>41</xdr:col>
      <xdr:colOff>101600</xdr:colOff>
      <xdr:row>97</xdr:row>
      <xdr:rowOff>73295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6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139573</xdr:rowOff>
    </xdr:from>
    <xdr:to>
      <xdr:col>36</xdr:col>
      <xdr:colOff>165100</xdr:colOff>
      <xdr:row>97</xdr:row>
      <xdr:rowOff>69723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86250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125276</xdr:rowOff>
    </xdr:from>
    <xdr:to>
      <xdr:col>55</xdr:col>
      <xdr:colOff>50800</xdr:colOff>
      <xdr:row>95</xdr:row>
      <xdr:rowOff>55426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148153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68621</xdr:rowOff>
    </xdr:from>
    <xdr:to>
      <xdr:col>50</xdr:col>
      <xdr:colOff>165100</xdr:colOff>
      <xdr:row>95</xdr:row>
      <xdr:rowOff>170221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136458</xdr:rowOff>
    </xdr:from>
    <xdr:to>
      <xdr:col>46</xdr:col>
      <xdr:colOff>38100</xdr:colOff>
      <xdr:row>97</xdr:row>
      <xdr:rowOff>66608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9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57735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24406</xdr:rowOff>
    </xdr:from>
    <xdr:to>
      <xdr:col>41</xdr:col>
      <xdr:colOff>101600</xdr:colOff>
      <xdr:row>97</xdr:row>
      <xdr:rowOff>126006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117133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29730</xdr:rowOff>
    </xdr:from>
    <xdr:to>
      <xdr:col>36</xdr:col>
      <xdr:colOff>165100</xdr:colOff>
      <xdr:row>97</xdr:row>
      <xdr:rowOff>131330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122457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168008</xdr:rowOff>
    </xdr:from>
    <xdr:to>
      <xdr:col>85</xdr:col>
      <xdr:colOff>127000</xdr:colOff>
      <xdr:row>37</xdr:row>
      <xdr:rowOff>38678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40208"/>
          <a:ext cx="8382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168008</xdr:rowOff>
    </xdr:from>
    <xdr:to>
      <xdr:col>81</xdr:col>
      <xdr:colOff>50800</xdr:colOff>
      <xdr:row>37</xdr:row>
      <xdr:rowOff>72034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40208"/>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9512</xdr:rowOff>
    </xdr:from>
    <xdr:to>
      <xdr:col>76</xdr:col>
      <xdr:colOff>114300</xdr:colOff>
      <xdr:row>37</xdr:row>
      <xdr:rowOff>72034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53162"/>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9512</xdr:rowOff>
    </xdr:from>
    <xdr:to>
      <xdr:col>71</xdr:col>
      <xdr:colOff>177800</xdr:colOff>
      <xdr:row>37</xdr:row>
      <xdr:rowOff>41726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5316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92498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159328</xdr:rowOff>
    </xdr:from>
    <xdr:to>
      <xdr:col>85</xdr:col>
      <xdr:colOff>177800</xdr:colOff>
      <xdr:row>37</xdr:row>
      <xdr:rowOff>89478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137755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117208</xdr:rowOff>
    </xdr:from>
    <xdr:to>
      <xdr:col>81</xdr:col>
      <xdr:colOff>101600</xdr:colOff>
      <xdr:row>37</xdr:row>
      <xdr:rowOff>47358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38485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21234</xdr:rowOff>
    </xdr:from>
    <xdr:to>
      <xdr:col>76</xdr:col>
      <xdr:colOff>165100</xdr:colOff>
      <xdr:row>37</xdr:row>
      <xdr:rowOff>122834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113961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130162</xdr:rowOff>
    </xdr:from>
    <xdr:to>
      <xdr:col>72</xdr:col>
      <xdr:colOff>38100</xdr:colOff>
      <xdr:row>37</xdr:row>
      <xdr:rowOff>60312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76839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0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162376</xdr:rowOff>
    </xdr:from>
    <xdr:to>
      <xdr:col>67</xdr:col>
      <xdr:colOff>101600</xdr:colOff>
      <xdr:row>37</xdr:row>
      <xdr:rowOff>92526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83653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73520</xdr:rowOff>
    </xdr:from>
    <xdr:to>
      <xdr:col>85</xdr:col>
      <xdr:colOff>127000</xdr:colOff>
      <xdr:row>57</xdr:row>
      <xdr:rowOff>70218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03270"/>
          <a:ext cx="838200" cy="3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129743</xdr:rowOff>
    </xdr:from>
    <xdr:to>
      <xdr:col>81</xdr:col>
      <xdr:colOff>50800</xdr:colOff>
      <xdr:row>55</xdr:row>
      <xdr:rowOff>73520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045143"/>
          <a:ext cx="889000" cy="45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129743</xdr:rowOff>
    </xdr:from>
    <xdr:to>
      <xdr:col>76</xdr:col>
      <xdr:colOff>114300</xdr:colOff>
      <xdr:row>56</xdr:row>
      <xdr:rowOff>163792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045143"/>
          <a:ext cx="889000" cy="7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163792</xdr:rowOff>
    </xdr:from>
    <xdr:to>
      <xdr:col>71</xdr:col>
      <xdr:colOff>177800</xdr:colOff>
      <xdr:row>57</xdr:row>
      <xdr:rowOff>164884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64992"/>
          <a:ext cx="889000" cy="1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19418</xdr:rowOff>
    </xdr:from>
    <xdr:to>
      <xdr:col>85</xdr:col>
      <xdr:colOff>177800</xdr:colOff>
      <xdr:row>57</xdr:row>
      <xdr:rowOff>121018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169295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22720</xdr:rowOff>
    </xdr:from>
    <xdr:to>
      <xdr:col>81</xdr:col>
      <xdr:colOff>101600</xdr:colOff>
      <xdr:row>55</xdr:row>
      <xdr:rowOff>124320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140847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2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78943</xdr:rowOff>
    </xdr:from>
    <xdr:to>
      <xdr:col>76</xdr:col>
      <xdr:colOff>165100</xdr:colOff>
      <xdr:row>53</xdr:row>
      <xdr:rowOff>9093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25620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76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112992</xdr:rowOff>
    </xdr:from>
    <xdr:to>
      <xdr:col>72</xdr:col>
      <xdr:colOff>38100</xdr:colOff>
      <xdr:row>57</xdr:row>
      <xdr:rowOff>43142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59669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4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114084</xdr:rowOff>
    </xdr:from>
    <xdr:to>
      <xdr:col>67</xdr:col>
      <xdr:colOff>101600</xdr:colOff>
      <xdr:row>58</xdr:row>
      <xdr:rowOff>44234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35361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71512</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16062"/>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62336</xdr:rowOff>
    </xdr:from>
    <xdr:to>
      <xdr:col>81</xdr:col>
      <xdr:colOff>50800</xdr:colOff>
      <xdr:row>79</xdr:row>
      <xdr:rowOff>71512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263986"/>
          <a:ext cx="889000" cy="3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62336</xdr:rowOff>
    </xdr:from>
    <xdr:to>
      <xdr:col>76</xdr:col>
      <xdr:colOff>114300</xdr:colOff>
      <xdr:row>78</xdr:row>
      <xdr:rowOff>91646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263986"/>
          <a:ext cx="889000" cy="20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91646</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464746"/>
          <a:ext cx="889000" cy="17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92835</xdr:rowOff>
    </xdr:from>
    <xdr:to>
      <xdr:col>72</xdr:col>
      <xdr:colOff>38100</xdr:colOff>
      <xdr:row>79</xdr:row>
      <xdr:rowOff>22985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6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14112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123386</xdr:rowOff>
    </xdr:from>
    <xdr:to>
      <xdr:col>67</xdr:col>
      <xdr:colOff>101600</xdr:colOff>
      <xdr:row>79</xdr:row>
      <xdr:rowOff>53536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70063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20712</xdr:rowOff>
    </xdr:from>
    <xdr:to>
      <xdr:col>81</xdr:col>
      <xdr:colOff>101600</xdr:colOff>
      <xdr:row>79</xdr:row>
      <xdr:rowOff>122312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113439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11536</xdr:rowOff>
    </xdr:from>
    <xdr:to>
      <xdr:col>76</xdr:col>
      <xdr:colOff>165100</xdr:colOff>
      <xdr:row>77</xdr:row>
      <xdr:rowOff>113136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2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129663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9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40846</xdr:rowOff>
    </xdr:from>
    <xdr:to>
      <xdr:col>72</xdr:col>
      <xdr:colOff>38100</xdr:colOff>
      <xdr:row>78</xdr:row>
      <xdr:rowOff>142446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158973</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18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140164</xdr:rowOff>
    </xdr:from>
    <xdr:to>
      <xdr:col>85</xdr:col>
      <xdr:colOff>127000</xdr:colOff>
      <xdr:row>98</xdr:row>
      <xdr:rowOff>143153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42264"/>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143153</xdr:rowOff>
    </xdr:from>
    <xdr:to>
      <xdr:col>81</xdr:col>
      <xdr:colOff>50800</xdr:colOff>
      <xdr:row>98</xdr:row>
      <xdr:rowOff>149245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45253"/>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148602</xdr:rowOff>
    </xdr:from>
    <xdr:to>
      <xdr:col>76</xdr:col>
      <xdr:colOff>114300</xdr:colOff>
      <xdr:row>98</xdr:row>
      <xdr:rowOff>149245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950702"/>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143182</xdr:rowOff>
    </xdr:from>
    <xdr:to>
      <xdr:col>71</xdr:col>
      <xdr:colOff>177800</xdr:colOff>
      <xdr:row>98</xdr:row>
      <xdr:rowOff>148602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945282"/>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41360</xdr:rowOff>
    </xdr:from>
    <xdr:to>
      <xdr:col>72</xdr:col>
      <xdr:colOff>38100</xdr:colOff>
      <xdr:row>98</xdr:row>
      <xdr:rowOff>142960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42455</xdr:rowOff>
    </xdr:from>
    <xdr:to>
      <xdr:col>67</xdr:col>
      <xdr:colOff>101600</xdr:colOff>
      <xdr:row>98</xdr:row>
      <xdr:rowOff>144055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89364</xdr:rowOff>
    </xdr:from>
    <xdr:to>
      <xdr:col>85</xdr:col>
      <xdr:colOff>177800</xdr:colOff>
      <xdr:row>99</xdr:row>
      <xdr:rowOff>19514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4291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8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92353</xdr:rowOff>
    </xdr:from>
    <xdr:to>
      <xdr:col>81</xdr:col>
      <xdr:colOff>101600</xdr:colOff>
      <xdr:row>99</xdr:row>
      <xdr:rowOff>22503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13630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98445</xdr:rowOff>
    </xdr:from>
    <xdr:to>
      <xdr:col>76</xdr:col>
      <xdr:colOff>165100</xdr:colOff>
      <xdr:row>99</xdr:row>
      <xdr:rowOff>28595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19722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97802</xdr:rowOff>
    </xdr:from>
    <xdr:to>
      <xdr:col>72</xdr:col>
      <xdr:colOff>38100</xdr:colOff>
      <xdr:row>99</xdr:row>
      <xdr:rowOff>27952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19079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9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92382</xdr:rowOff>
    </xdr:from>
    <xdr:to>
      <xdr:col>67</xdr:col>
      <xdr:colOff>101600</xdr:colOff>
      <xdr:row>99</xdr:row>
      <xdr:rowOff>22532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13659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8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75275</xdr:rowOff>
    </xdr:from>
    <xdr:to>
      <xdr:col>102</xdr:col>
      <xdr:colOff>165100</xdr:colOff>
      <xdr:row>39</xdr:row>
      <xdr:rowOff>5425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21952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79847</xdr:rowOff>
    </xdr:from>
    <xdr:to>
      <xdr:col>98</xdr:col>
      <xdr:colOff>38100</xdr:colOff>
      <xdr:row>39</xdr:row>
      <xdr:rowOff>9997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26524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では、総務費、土木費が大きく増加した。総務費は、ふるさと応援寄附金が好調であることから、寄附サイトへの手数料や寄附者への返礼品の増、信州須坂ふるさと応援基金への積立が増えたことが主な要因である。土木費は、インター周辺開発に係る道路改良なが要因となっている。一方、教育費は大幅に減となっており、子育て世帯への臨時特別給付金の減、文化会館の大規模改修工事が完了したことによる減が主な要因となっている。</a:t>
          </a:r>
          <a:endParaRPr lang="ja-JP" altLang="ja-JP" sz="1400">
            <a:effectLst/>
          </a:endParaRPr>
        </a:p>
        <a:p>
          <a:r>
            <a:rPr kumimoji="1" lang="ja-JP" altLang="ja-JP" sz="1100">
              <a:solidFill>
                <a:schemeClr val="dk1"/>
              </a:solidFill>
              <a:effectLst/>
              <a:latin typeface="+mn-lt"/>
              <a:ea typeface="+mn-ea"/>
              <a:cs typeface="+mn-cs"/>
            </a:rPr>
            <a:t>　労働費、商工費で類似団体平均を上回っているが、労働費についてはカーローンや教育ローンなどの勤労者生活資金融資預託金が１億２千万円あるためであり、勤労者生活資金融資預託金を除いた</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年度の一人当たりコストは</a:t>
          </a:r>
          <a:r>
            <a:rPr kumimoji="1" lang="en-US" altLang="ja-JP" sz="1100">
              <a:solidFill>
                <a:schemeClr val="dk1"/>
              </a:solidFill>
              <a:effectLst/>
              <a:latin typeface="+mn-lt"/>
              <a:ea typeface="+mn-ea"/>
              <a:cs typeface="+mn-cs"/>
            </a:rPr>
            <a:t>1,2012</a:t>
          </a:r>
          <a:r>
            <a:rPr kumimoji="1" lang="ja-JP" altLang="ja-JP" sz="1100">
              <a:solidFill>
                <a:schemeClr val="dk1"/>
              </a:solidFill>
              <a:effectLst/>
              <a:latin typeface="+mn-lt"/>
              <a:ea typeface="+mn-ea"/>
              <a:cs typeface="+mn-cs"/>
            </a:rPr>
            <a:t>円となる。勤労者生活資金融資預託金は歳入でも同額の１億２千万円であり、一般財源には影響を与えていない。商工費についても同様に、市制度資金預託金が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億円あるためであり、市制度資金預託金を除いた</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年度の一人当たりコストは</a:t>
          </a:r>
          <a:r>
            <a:rPr kumimoji="1" lang="en-US" altLang="ja-JP" sz="1100">
              <a:solidFill>
                <a:schemeClr val="dk1"/>
              </a:solidFill>
              <a:effectLst/>
              <a:latin typeface="+mn-lt"/>
              <a:ea typeface="+mn-ea"/>
              <a:cs typeface="+mn-cs"/>
            </a:rPr>
            <a:t>15,841</a:t>
          </a:r>
          <a:r>
            <a:rPr kumimoji="1" lang="ja-JP" altLang="ja-JP" sz="1100">
              <a:solidFill>
                <a:schemeClr val="dk1"/>
              </a:solidFill>
              <a:effectLst/>
              <a:latin typeface="+mn-lt"/>
              <a:ea typeface="+mn-ea"/>
              <a:cs typeface="+mn-cs"/>
            </a:rPr>
            <a:t>円となり、全国・県・類似団体平均を下回っている。市制度資金預託金は歳入でも同額の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億円であり一般財源には影響を与えていない。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実質収支比率は、実質収支の黒字が減少したことに伴い、前年度対比</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財政調整基金残高は、引き続き標準財政規模の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％程度を保っているが、今後、公債費の増や老朽化した施設の維持修繕経費の増加などが想定されることから、今まで以上に行財政改革を推進していく必要がある。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すべての会計において黒字となっているが、今後も健全財政を堅持していく。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年度は一般会計の元利償還金が増加したが、下水道会計の災害復旧債の償還開始や資本費平準化債による繰り延べ額の減少（控除財源の増）により、実質公債費比率の分子は減少した。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今後はインター周辺開発に伴う道路整備、老朽化した公共施設の長寿命化などの大型事業の実施により、元利償還金がさらに増加するため、実質公債費比率の分子については９～</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億円程度に推移していく見込みである。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元金の減に伴い公営企業債等繰入見込額が減少している。また、一般会計等地方債現在高はＲ３年度のピーク時から徐々に減少している。一方、ふるさと応援寄附金が好調なことにより、充当可能財源が大幅に増加しているため、分子全体としては減少（マイナス）となった。</a:t>
          </a:r>
          <a:endParaRPr lang="ja-JP" altLang="ja-JP" sz="1400">
            <a:effectLst/>
          </a:endParaRPr>
        </a:p>
        <a:p>
          <a:r>
            <a:rPr kumimoji="1" lang="ja-JP" altLang="ja-JP" sz="1100">
              <a:solidFill>
                <a:schemeClr val="dk1"/>
              </a:solidFill>
              <a:effectLst/>
              <a:latin typeface="+mn-lt"/>
              <a:ea typeface="+mn-ea"/>
              <a:cs typeface="+mn-cs"/>
            </a:rPr>
            <a:t>　今後も将来負担額は減少が見込まれるが、今は好調なふるさと応援寄附金も安定財源ではないことから、充当可能財源の減少が想定され、将来負担比率の分子は上昇していく見込みである。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長野県須坂市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減債基金は</a:t>
          </a:r>
          <a:r>
            <a:rPr lang="ja-JP" altLang="ja-JP" sz="1100" b="0" i="0" baseline="0">
              <a:solidFill>
                <a:schemeClr val="dk1"/>
              </a:solidFill>
              <a:effectLst/>
              <a:latin typeface="+mn-lt"/>
              <a:ea typeface="+mn-ea"/>
              <a:cs typeface="+mn-cs"/>
            </a:rPr>
            <a:t>後年度の公債費負担に備え、インター周辺開発事業者協力金等を積み立てたため</a:t>
          </a:r>
          <a:r>
            <a:rPr kumimoji="1" lang="en-US" altLang="ja-JP" sz="1100" b="0" i="0" baseline="0">
              <a:solidFill>
                <a:schemeClr val="dk1"/>
              </a:solidFill>
              <a:effectLst/>
              <a:latin typeface="+mn-lt"/>
              <a:ea typeface="+mn-ea"/>
              <a:cs typeface="+mn-cs"/>
            </a:rPr>
            <a:t>834</a:t>
          </a:r>
          <a:r>
            <a:rPr kumimoji="1" lang="ja-JP" altLang="ja-JP" sz="1100" b="0" i="0" baseline="0">
              <a:solidFill>
                <a:schemeClr val="dk1"/>
              </a:solidFill>
              <a:effectLst/>
              <a:latin typeface="+mn-lt"/>
              <a:ea typeface="+mn-ea"/>
              <a:cs typeface="+mn-cs"/>
            </a:rPr>
            <a:t>百万円の増、信州須坂ふるさと応援寄附金が好調なことから信州須坂ふるさと応援基金が</a:t>
          </a:r>
          <a:r>
            <a:rPr kumimoji="1" lang="en-US" altLang="ja-JP" sz="1100" b="0" i="0" baseline="0">
              <a:solidFill>
                <a:schemeClr val="dk1"/>
              </a:solidFill>
              <a:effectLst/>
              <a:latin typeface="+mn-lt"/>
              <a:ea typeface="+mn-ea"/>
              <a:cs typeface="+mn-cs"/>
            </a:rPr>
            <a:t>338</a:t>
          </a:r>
          <a:r>
            <a:rPr kumimoji="1" lang="ja-JP" altLang="ja-JP" sz="1100" b="0" i="0" baseline="0">
              <a:solidFill>
                <a:schemeClr val="dk1"/>
              </a:solidFill>
              <a:effectLst/>
              <a:latin typeface="+mn-lt"/>
              <a:ea typeface="+mn-ea"/>
              <a:cs typeface="+mn-cs"/>
            </a:rPr>
            <a:t>百万円増加し、基金全体では</a:t>
          </a:r>
          <a:r>
            <a:rPr kumimoji="1" lang="en-US" altLang="ja-JP" sz="1100" b="0" i="0" baseline="0">
              <a:solidFill>
                <a:schemeClr val="dk1"/>
              </a:solidFill>
              <a:effectLst/>
              <a:latin typeface="+mn-lt"/>
              <a:ea typeface="+mn-ea"/>
              <a:cs typeface="+mn-cs"/>
            </a:rPr>
            <a:t>1,905</a:t>
          </a:r>
          <a:r>
            <a:rPr kumimoji="1" lang="ja-JP" altLang="ja-JP" sz="1100" b="0" i="0" baseline="0">
              <a:solidFill>
                <a:schemeClr val="dk1"/>
              </a:solidFill>
              <a:effectLst/>
              <a:latin typeface="+mn-lt"/>
              <a:ea typeface="+mn-ea"/>
              <a:cs typeface="+mn-cs"/>
            </a:rPr>
            <a:t>百万円の大幅増となった。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現在は信州須坂ふるさと応援寄附金が好調なことから基金が一時的に増加しているが、今後は老朽化した施設の改修や長寿命化に多額の基金の活用が見込まれ、ふるさと寄附金がなかった場合、現状の基金残高を維持することが非常に困難になることから、将来を見据えた財政運営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公共施設等整備基金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公共施設等の整備に充てる。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信州須坂ふるさと応援基金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ふるさと寄附金を積み立てて、次年度に寄附目的に応じて事業費に充てる。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動物園みんなの夢基金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基金の運用から生ずる収益を、動物園の充実に要する費用に充てる。（果実運用）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奨学金積立基金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基金の運用から生ずる収益を、奨学金事業の費用に充てる。（果実運用）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社会福祉基金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社会福祉充実のための事業費に充てる。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公共施設等整備基金は、</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年度に学校給食センターの建設などの大型事業に充当したため大幅減となっていたが、ふるさと寄附金の好調による信州須坂ふるさと応援基金の増などにより、基金を積み立てることができたため</a:t>
          </a:r>
          <a:r>
            <a:rPr kumimoji="1" lang="en-US" altLang="ja-JP" sz="1100" b="0" i="0" baseline="0">
              <a:solidFill>
                <a:schemeClr val="dk1"/>
              </a:solidFill>
              <a:effectLst/>
              <a:latin typeface="+mn-lt"/>
              <a:ea typeface="+mn-ea"/>
              <a:cs typeface="+mn-cs"/>
            </a:rPr>
            <a:t>185</a:t>
          </a:r>
          <a:r>
            <a:rPr kumimoji="1" lang="ja-JP" altLang="ja-JP" sz="1100" b="0" i="0" baseline="0">
              <a:solidFill>
                <a:schemeClr val="dk1"/>
              </a:solidFill>
              <a:effectLst/>
              <a:latin typeface="+mn-lt"/>
              <a:ea typeface="+mn-ea"/>
              <a:cs typeface="+mn-cs"/>
            </a:rPr>
            <a:t>百万円の増となった。今後は老朽化した公共施設の長寿命化等に活用していく予定。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信州須坂ふるさと応援基金は、ふるさと寄附金が好調なことから、経費等を除いた寄附金を基金へ積み立て</a:t>
          </a:r>
          <a:r>
            <a:rPr kumimoji="1" lang="en-US" altLang="ja-JP" sz="1100" b="0" i="0" baseline="0">
              <a:solidFill>
                <a:schemeClr val="dk1"/>
              </a:solidFill>
              <a:effectLst/>
              <a:latin typeface="+mn-lt"/>
              <a:ea typeface="+mn-ea"/>
              <a:cs typeface="+mn-cs"/>
            </a:rPr>
            <a:t>338</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公共施設等整備基金は老朽化した施設の整備等に活用するため、今後は減少を見込んでいる。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ふるさと寄附金の現状がいつまで続くか不透明であるため、信州須坂ふるさと応援基金に依存しない財政運営が必要である。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年度途中では一般財源不足分に繰り入れを行ったが、徹底した経費削減のため知恵をしぼって行政運営を行ったほか、信州須坂ふるさと応援基金の増により、最終的には財調の繰入が不要となったため、基金を</a:t>
          </a:r>
          <a:r>
            <a:rPr kumimoji="1" lang="en-US" altLang="ja-JP" sz="1100" b="0" i="0" baseline="0">
              <a:solidFill>
                <a:schemeClr val="dk1"/>
              </a:solidFill>
              <a:effectLst/>
              <a:latin typeface="+mn-lt"/>
              <a:ea typeface="+mn-ea"/>
              <a:cs typeface="+mn-cs"/>
            </a:rPr>
            <a:t>522</a:t>
          </a:r>
          <a:r>
            <a:rPr kumimoji="1" lang="ja-JP" altLang="ja-JP" sz="1100" b="0" i="0" baseline="0">
              <a:solidFill>
                <a:schemeClr val="dk1"/>
              </a:solidFill>
              <a:effectLst/>
              <a:latin typeface="+mn-lt"/>
              <a:ea typeface="+mn-ea"/>
              <a:cs typeface="+mn-cs"/>
            </a:rPr>
            <a:t>百万円増やすことができた。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現在好調な信州須坂ふるさと応援寄附金は安定財源ではなく、今後は公共施設の老朽化による維持補修費や扶助費等の増により、基金を繰り入れなければならない状況が当面続く見込みのため、災害や大雪等不足の事態にも対応できるよう、前年度を大幅に下回らない程度に基金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後年度の公債費負担に備え、インター周辺開発事業者協力金等を積み立てた。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地方債の償還計画を踏まえてさらに基金の積み立てを行い、償還額の多い年度に繰り入れを行う予定。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BB13B6-97BB-41F5-AA49-797370D9C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4A8A57-0377-44F8-8892-344E70D6D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3798817-3C60-404B-A92A-717E6BB9BD5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9FDC49EE-59EE-4DC0-9C29-4F6EACBE728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0CE4D71-2B7C-4B85-A3EE-D1A38DE74B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E3A8240-2A90-48CE-91F0-682AFDCD68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1F4C537-999C-4842-8E62-A54DB79EE1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D50C1C1-5B1E-4C26-886F-3B4F0F82D4D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306E1821-9EA1-4E84-9A1C-5CBD50066C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3E765E8-35A6-4E81-AA79-102E1578E1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E185932-56DD-48F6-AB8E-9D88191FADC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09A4765-0C82-4BC9-8B32-5ABA75E62BC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C363489-5B4A-46AC-ADE3-FFAE498C2D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3BAF978-271F-4729-9DAE-8ABF28EE1C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49,776
49,076
149.67
31,265,271
30,272,042
948,543
12,908,086
20,801,993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2844DE7-B827-4805-8445-ED95239E81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C20DAFB-8018-4159-AFF1-27EB8187ED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DC97655-5EEE-43F3-8FC1-90F8D9C21A5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DBC1025-F788-4266-B2C0-49613D5761B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FFF70A9C-1F6F-4326-A547-B0D388CC804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C0D32D9-6C19-4266-8759-8A7FFB3784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72742E0-4860-4874-A31C-A7DFCBF7CF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EAAB620-B980-41F4-ACED-09417E0565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75C89CF-472E-4AD6-A864-1B55150EDDA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55801E3-70A1-498D-9642-7A182EDD42C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ED6E91D-9220-422D-8CF4-EAC9AD162D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D49637C0-C7B0-4F82-981B-18DD3FFE3FD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1D66578-A222-4070-BD84-8E2296924A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AFD5BBD-958A-4D66-9925-5802899CA7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301C40C-F1D8-40BE-8A7E-AC581EC7FE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7CB3815-2269-46C0-BBC0-3E1C347D0E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5867F30-5FF9-4C3B-B059-377551D4B44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F1A60E37-2947-4669-A5D3-91886815F22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9F79315-9739-4259-8E23-4232E5C01E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BA3DEB4-62E7-4884-9D12-99FA199EBDC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215AA063-A66F-4A72-9A35-8F9785A5016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01FC674-A26F-4F41-B4FF-0C72A577060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5CC6FA7-D6AF-43F7-84F0-CD9BDC8CDE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8964C62-194A-45EF-952D-AAB31AC59B3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530309C-C7D5-4951-808F-31465E3122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4B3FF2F5-CB25-466E-AD73-C44972C9EA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5FDBB62-64FD-46DB-80CB-80A84449A05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7997D3C-0D6A-4F8D-8615-E511D949B3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5B70379-90A5-4AB0-A05D-36F1DF677C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969DEFF-BCC7-4FF6-9D03-B375968680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CA9BC22-C387-4F8A-8932-491BFB0793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4F7A56F-FF0F-4192-8EE6-DEE4904975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75A1F4F-F4CA-4AE2-AE56-B656660203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1268585-1450-4F72-BD2C-C0B14EEFF8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D26595B-0920-4EB5-B6B9-669F6533EE0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は前年度より上昇し、類似団体より高い水準にあるが、各公共施設において個別施設計画を策定し、施設の維持管理を進めているほか、老朽化している施設については、計画的に長寿命化等の改修を予定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C5E26BA-E0F9-47AD-BB5A-352F3CCC54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B2F859F-518C-4F75-8D21-C8DBD0A16E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FA1C406D-BA2F-4495-862D-9A5A3EA51F7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8B3D8A64-4F9B-4BDD-A8A9-9A679B7BD17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1D1DFBF8-735D-4BFC-B7B5-F6D2FEF401B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E70AAA6A-6102-4743-9AE3-D4DF666F747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35C89AF1-2908-47D8-8454-1AF3A2ED555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33DACC3-8361-4DD3-BAEA-33516A81BBF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7F41612B-B77F-4B9D-B86D-4FDBC6BC5CB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57CB50B0-4C1D-4143-BD87-B525AF2710E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4766BEC1-1117-483D-BB25-69603E33F51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A6B98370-5B22-41E0-8871-33F74DF06A8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AEDE78BB-30DB-4740-A668-B580478168A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3CD0311-ED81-43A5-8BAF-C1D5802D04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9F8A5C39-64F3-4BDB-B1B2-B5217F69BA1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3D594DC-C9CA-41F7-A14B-392D004013D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7" name="直線コネクタ 66">
          <a:extLst>
            <a:ext uri="{FF2B5EF4-FFF2-40B4-BE49-F238E27FC236}">
              <a16:creationId xmlns:a16="http://schemas.microsoft.com/office/drawing/2014/main" id="{DACAF455-DB6F-44ED-9C79-275A74F45A07}"/>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8" name="有形固定資産減価償却率最小値テキスト">
          <a:extLst>
            <a:ext uri="{FF2B5EF4-FFF2-40B4-BE49-F238E27FC236}">
              <a16:creationId xmlns:a16="http://schemas.microsoft.com/office/drawing/2014/main" id="{D8272EA3-18D9-4008-956C-EC94E8F88ABD}"/>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9" name="直線コネクタ 68">
          <a:extLst>
            <a:ext uri="{FF2B5EF4-FFF2-40B4-BE49-F238E27FC236}">
              <a16:creationId xmlns:a16="http://schemas.microsoft.com/office/drawing/2014/main" id="{41C35514-21D9-4287-90A7-26C68B75921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0" name="有形固定資産減価償却率最大値テキスト">
          <a:extLst>
            <a:ext uri="{FF2B5EF4-FFF2-40B4-BE49-F238E27FC236}">
              <a16:creationId xmlns:a16="http://schemas.microsoft.com/office/drawing/2014/main" id="{1749A087-E2A0-4A10-A62E-1A0426B20F19}"/>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1" name="直線コネクタ 70">
          <a:extLst>
            <a:ext uri="{FF2B5EF4-FFF2-40B4-BE49-F238E27FC236}">
              <a16:creationId xmlns:a16="http://schemas.microsoft.com/office/drawing/2014/main" id="{E8D5F097-8E91-4FCC-B7A9-B47410DE1B3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2" name="有形固定資産減価償却率平均値テキスト">
          <a:extLst>
            <a:ext uri="{FF2B5EF4-FFF2-40B4-BE49-F238E27FC236}">
              <a16:creationId xmlns:a16="http://schemas.microsoft.com/office/drawing/2014/main" id="{6C71F68E-B613-4CC5-8649-E3EEEB001E65}"/>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3" name="フローチャート: 判断 72">
          <a:extLst>
            <a:ext uri="{FF2B5EF4-FFF2-40B4-BE49-F238E27FC236}">
              <a16:creationId xmlns:a16="http://schemas.microsoft.com/office/drawing/2014/main" id="{59C1125C-EB91-4631-9A81-BFFB67869B9E}"/>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4" name="フローチャート: 判断 73">
          <a:extLst>
            <a:ext uri="{FF2B5EF4-FFF2-40B4-BE49-F238E27FC236}">
              <a16:creationId xmlns:a16="http://schemas.microsoft.com/office/drawing/2014/main" id="{F36F6214-9E30-4596-985D-F9467C809B0A}"/>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5" name="フローチャート: 判断 74">
          <a:extLst>
            <a:ext uri="{FF2B5EF4-FFF2-40B4-BE49-F238E27FC236}">
              <a16:creationId xmlns:a16="http://schemas.microsoft.com/office/drawing/2014/main" id="{6B49F7FD-8E9E-477A-956D-7018A9036BB8}"/>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4A296C96-9252-47BB-859F-C2299C4D359C}"/>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1FA539E6-1D90-4290-8339-221E118AB5E3}"/>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C18B9C1-9189-4594-B3F7-014A2D2B925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EC867EB-4C96-4FC2-BA2E-DF0A2C268A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F066B2F-A57B-4224-80DB-6C4786C6259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0E62AAD-D0B1-4BC7-9088-E476E30395B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E6EED3C-CA13-4D5B-8D97-5C8DF1D575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3" name="楕円 82">
          <a:extLst>
            <a:ext uri="{FF2B5EF4-FFF2-40B4-BE49-F238E27FC236}">
              <a16:creationId xmlns:a16="http://schemas.microsoft.com/office/drawing/2014/main" id="{8E1C043C-AB6B-4222-833C-9ABEC4FBFCC3}"/>
            </a:ext>
          </a:extLst>
        </xdr:cNvPr>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4" name="有形固定資産減価償却率該当値テキスト">
          <a:extLst>
            <a:ext uri="{FF2B5EF4-FFF2-40B4-BE49-F238E27FC236}">
              <a16:creationId xmlns:a16="http://schemas.microsoft.com/office/drawing/2014/main" id="{DA70D211-A81E-41C1-A9CA-5C92191E03E2}"/>
            </a:ext>
          </a:extLst>
        </xdr:cNvPr>
        <xdr:cNvSpPr txBox="1"/>
      </xdr:nvSpPr>
      <xdr:spPr>
        <a:xfrm>
          <a:off x="4813300"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5" name="楕円 84">
          <a:extLst>
            <a:ext uri="{FF2B5EF4-FFF2-40B4-BE49-F238E27FC236}">
              <a16:creationId xmlns:a16="http://schemas.microsoft.com/office/drawing/2014/main" id="{C66E0898-3EDE-490D-A5F4-1C62A878566D}"/>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32</xdr:row>
      <xdr:rowOff>1270</xdr:rowOff>
    </xdr:to>
    <xdr:cxnSp macro="">
      <xdr:nvCxnSpPr>
        <xdr:cNvPr id="86" name="直線コネクタ 85">
          <a:extLst>
            <a:ext uri="{FF2B5EF4-FFF2-40B4-BE49-F238E27FC236}">
              <a16:creationId xmlns:a16="http://schemas.microsoft.com/office/drawing/2014/main" id="{1466BFAA-074A-4681-9A1E-5F9B6690979D}"/>
            </a:ext>
          </a:extLst>
        </xdr:cNvPr>
        <xdr:cNvCxnSpPr/>
      </xdr:nvCxnSpPr>
      <xdr:spPr>
        <a:xfrm>
          <a:off x="4051300" y="6126057"/>
          <a:ext cx="7112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87" name="楕円 86">
          <a:extLst>
            <a:ext uri="{FF2B5EF4-FFF2-40B4-BE49-F238E27FC236}">
              <a16:creationId xmlns:a16="http://schemas.microsoft.com/office/drawing/2014/main" id="{C11A08CC-2ED5-47D3-A6D5-925619DE83EF}"/>
            </a:ext>
          </a:extLst>
        </xdr:cNvPr>
        <xdr:cNvSpPr/>
      </xdr:nvSpPr>
      <xdr:spPr>
        <a:xfrm>
          <a:off x="3238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19791</xdr:rowOff>
    </xdr:from>
    <xdr:to>
      <xdr:col>19</xdr:col>
      <xdr:colOff>136525</xdr:colOff>
      <xdr:row>31</xdr:row>
      <xdr:rowOff>39582</xdr:rowOff>
    </xdr:to>
    <xdr:cxnSp macro="">
      <xdr:nvCxnSpPr>
        <xdr:cNvPr id="88" name="直線コネクタ 87">
          <a:extLst>
            <a:ext uri="{FF2B5EF4-FFF2-40B4-BE49-F238E27FC236}">
              <a16:creationId xmlns:a16="http://schemas.microsoft.com/office/drawing/2014/main" id="{A1520464-8599-479A-9BAD-846910E08F76}"/>
            </a:ext>
          </a:extLst>
        </xdr:cNvPr>
        <xdr:cNvCxnSpPr/>
      </xdr:nvCxnSpPr>
      <xdr:spPr>
        <a:xfrm>
          <a:off x="3289300" y="6106266"/>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39158</xdr:rowOff>
    </xdr:from>
    <xdr:to>
      <xdr:col>11</xdr:col>
      <xdr:colOff>187325</xdr:colOff>
      <xdr:row>31</xdr:row>
      <xdr:rowOff>140758</xdr:rowOff>
    </xdr:to>
    <xdr:sp macro="" textlink="">
      <xdr:nvSpPr>
        <xdr:cNvPr id="89" name="楕円 88">
          <a:extLst>
            <a:ext uri="{FF2B5EF4-FFF2-40B4-BE49-F238E27FC236}">
              <a16:creationId xmlns:a16="http://schemas.microsoft.com/office/drawing/2014/main" id="{4EE1561F-14E6-47EE-942B-1E64E4A44885}"/>
            </a:ext>
          </a:extLst>
        </xdr:cNvPr>
        <xdr:cNvSpPr/>
      </xdr:nvSpPr>
      <xdr:spPr>
        <a:xfrm>
          <a:off x="2476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89958</xdr:rowOff>
    </xdr:to>
    <xdr:cxnSp macro="">
      <xdr:nvCxnSpPr>
        <xdr:cNvPr id="90" name="直線コネクタ 89">
          <a:extLst>
            <a:ext uri="{FF2B5EF4-FFF2-40B4-BE49-F238E27FC236}">
              <a16:creationId xmlns:a16="http://schemas.microsoft.com/office/drawing/2014/main" id="{FE1CEA57-9176-4849-80D9-66467546C147}"/>
            </a:ext>
          </a:extLst>
        </xdr:cNvPr>
        <xdr:cNvCxnSpPr/>
      </xdr:nvCxnSpPr>
      <xdr:spPr>
        <a:xfrm flipV="1">
          <a:off x="2527300" y="6106266"/>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91" name="楕円 90">
          <a:extLst>
            <a:ext uri="{FF2B5EF4-FFF2-40B4-BE49-F238E27FC236}">
              <a16:creationId xmlns:a16="http://schemas.microsoft.com/office/drawing/2014/main" id="{CB22EDB9-A03D-4828-BF65-67CA9A1238B3}"/>
            </a:ext>
          </a:extLst>
        </xdr:cNvPr>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89958</xdr:rowOff>
    </xdr:to>
    <xdr:cxnSp macro="">
      <xdr:nvCxnSpPr>
        <xdr:cNvPr id="92" name="直線コネクタ 91">
          <a:extLst>
            <a:ext uri="{FF2B5EF4-FFF2-40B4-BE49-F238E27FC236}">
              <a16:creationId xmlns:a16="http://schemas.microsoft.com/office/drawing/2014/main" id="{A90334DC-34C5-41FD-87CF-59E766114FE5}"/>
            </a:ext>
          </a:extLst>
        </xdr:cNvPr>
        <xdr:cNvCxnSpPr/>
      </xdr:nvCxnSpPr>
      <xdr:spPr>
        <a:xfrm>
          <a:off x="1765300" y="616923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3" name="n_1aveValue有形固定資産減価償却率">
          <a:extLst>
            <a:ext uri="{FF2B5EF4-FFF2-40B4-BE49-F238E27FC236}">
              <a16:creationId xmlns:a16="http://schemas.microsoft.com/office/drawing/2014/main" id="{E6272259-CB2F-4E0D-A01E-8AF280E37EDA}"/>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4" name="n_2aveValue有形固定資産減価償却率">
          <a:extLst>
            <a:ext uri="{FF2B5EF4-FFF2-40B4-BE49-F238E27FC236}">
              <a16:creationId xmlns:a16="http://schemas.microsoft.com/office/drawing/2014/main" id="{C52D7510-AD9B-4DBD-8F4F-FCB0160CE3B3}"/>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5" name="n_3aveValue有形固定資産減価償却率">
          <a:extLst>
            <a:ext uri="{FF2B5EF4-FFF2-40B4-BE49-F238E27FC236}">
              <a16:creationId xmlns:a16="http://schemas.microsoft.com/office/drawing/2014/main" id="{3C28A54C-1CFF-44B5-A433-122AB8E348A6}"/>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a:extLst>
            <a:ext uri="{FF2B5EF4-FFF2-40B4-BE49-F238E27FC236}">
              <a16:creationId xmlns:a16="http://schemas.microsoft.com/office/drawing/2014/main" id="{000B77BA-0AB0-49B4-895F-0CAD0B9C7336}"/>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97" name="n_1mainValue有形固定資産減価償却率">
          <a:extLst>
            <a:ext uri="{FF2B5EF4-FFF2-40B4-BE49-F238E27FC236}">
              <a16:creationId xmlns:a16="http://schemas.microsoft.com/office/drawing/2014/main" id="{54A73633-EB36-43C3-9D0B-FFE864516E1F}"/>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98" name="n_2mainValue有形固定資産減価償却率">
          <a:extLst>
            <a:ext uri="{FF2B5EF4-FFF2-40B4-BE49-F238E27FC236}">
              <a16:creationId xmlns:a16="http://schemas.microsoft.com/office/drawing/2014/main" id="{2FD533DA-6FB6-4AA1-ACCA-B73F4DDE9AE3}"/>
            </a:ext>
          </a:extLst>
        </xdr:cNvPr>
        <xdr:cNvSpPr txBox="1"/>
      </xdr:nvSpPr>
      <xdr:spPr>
        <a:xfrm>
          <a:off x="3086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99" name="n_3mainValue有形固定資産減価償却率">
          <a:extLst>
            <a:ext uri="{FF2B5EF4-FFF2-40B4-BE49-F238E27FC236}">
              <a16:creationId xmlns:a16="http://schemas.microsoft.com/office/drawing/2014/main" id="{AC71117D-20E0-4AB7-9873-70FD021D8536}"/>
            </a:ext>
          </a:extLst>
        </xdr:cNvPr>
        <xdr:cNvSpPr txBox="1"/>
      </xdr:nvSpPr>
      <xdr:spPr>
        <a:xfrm>
          <a:off x="2324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100" name="n_4mainValue有形固定資産減価償却率">
          <a:extLst>
            <a:ext uri="{FF2B5EF4-FFF2-40B4-BE49-F238E27FC236}">
              <a16:creationId xmlns:a16="http://schemas.microsoft.com/office/drawing/2014/main" id="{07862094-D5B1-4A98-908D-63010032218B}"/>
            </a:ext>
          </a:extLst>
        </xdr:cNvPr>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1B605FF-3EA6-4420-8E62-3D3232189E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6E5C879-D46B-4FF6-92C2-04FBBA01F9F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CF20F01-F726-4F5A-96E9-50192DE39B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A596D6D-2C8B-4881-A5EA-FE0086FC87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9A0C683-D3F9-4BFD-8816-526D5CBFD5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793B80B-9AF8-4491-AA5A-E3800088E7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29E32B9-6292-40B0-8707-1C811C9D848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DB64B45-6089-40DB-B795-C75D04CA335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1A8DF02-20C3-4432-95EE-B8C6FA9330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6DCFBAA-1CC4-4BD7-9CC5-E7404A821CB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F81019A-B445-4C31-A1BA-B2558313DB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BF2CEE7-4751-4C8E-AF67-965324721E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C09D31C-FE85-4729-99E7-DB2DA31D01D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前年度と比較して地方債の借入額が減少したことに加え、引き続き信州須坂ふるさと応援寄附金が好調なことによる基金の増加により充当可能財源が増加したことで、債務償還比率は減少した。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ふるさと応援寄附金は安定財源ではなく、今後も老朽化した施設の長寿命化等により将来負担額は増加する見込みであるため、経常経費の削減に努め、比率が大幅に上昇しないよう取り組んでいく。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1DB9A56-5ED3-429C-BB7D-0216729E93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0C046B1-0F25-4543-8033-BEE35DCBC4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30593E3-12A2-46CC-9605-C8ACC93428C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0022BBA-AB78-45C3-B7D3-B7C72CE1095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C6E1DC3-0C45-4EFD-88B1-426C40F3F11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3F8FC83-ABBD-4B1D-A7CE-ABE63F1EC32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7E060FC-238A-45A2-9EAC-2874D5F604B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739AF1F-93C6-4D60-BCA1-1F53C798D8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F6F9125-E803-4F4D-B40B-AB98FBA46DA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FE97087-52AA-480F-88D8-75E21152177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37E4DB7-DB28-4C91-BD6C-DB5C2B00172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902CB1F-7A30-4542-8EA2-C5F8D3F7590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9B8A4807-347E-4FED-92D9-559CCD81F84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146B9DF-BAEB-477B-8B16-D6F39E67D97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6C38732-F31B-419C-96E3-02A12B6EA15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9" name="直線コネクタ 128">
          <a:extLst>
            <a:ext uri="{FF2B5EF4-FFF2-40B4-BE49-F238E27FC236}">
              <a16:creationId xmlns:a16="http://schemas.microsoft.com/office/drawing/2014/main" id="{4181405C-DD96-44ED-9F87-7D601B8239BC}"/>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0" name="債務償還比率最小値テキスト">
          <a:extLst>
            <a:ext uri="{FF2B5EF4-FFF2-40B4-BE49-F238E27FC236}">
              <a16:creationId xmlns:a16="http://schemas.microsoft.com/office/drawing/2014/main" id="{D027B85B-2F63-4F64-AA6C-BCFF7EF2703E}"/>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1" name="直線コネクタ 130">
          <a:extLst>
            <a:ext uri="{FF2B5EF4-FFF2-40B4-BE49-F238E27FC236}">
              <a16:creationId xmlns:a16="http://schemas.microsoft.com/office/drawing/2014/main" id="{159C5DAC-9C0C-40D7-8A6C-823F02256A24}"/>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13B5AD9-2DDC-44BD-BF60-29AEDD596A5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88B8DA51-D883-45E2-A401-6DF012F6CF0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4" name="債務償還比率平均値テキスト">
          <a:extLst>
            <a:ext uri="{FF2B5EF4-FFF2-40B4-BE49-F238E27FC236}">
              <a16:creationId xmlns:a16="http://schemas.microsoft.com/office/drawing/2014/main" id="{9CA72C84-3687-4287-A45F-5AABE0DE37A2}"/>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5" name="フローチャート: 判断 134">
          <a:extLst>
            <a:ext uri="{FF2B5EF4-FFF2-40B4-BE49-F238E27FC236}">
              <a16:creationId xmlns:a16="http://schemas.microsoft.com/office/drawing/2014/main" id="{47798759-0F06-41F1-8CFB-CA7813BAC76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6" name="フローチャート: 判断 135">
          <a:extLst>
            <a:ext uri="{FF2B5EF4-FFF2-40B4-BE49-F238E27FC236}">
              <a16:creationId xmlns:a16="http://schemas.microsoft.com/office/drawing/2014/main" id="{8109112F-618F-4653-BD3E-6B6C87DB5EC4}"/>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7" name="フローチャート: 判断 136">
          <a:extLst>
            <a:ext uri="{FF2B5EF4-FFF2-40B4-BE49-F238E27FC236}">
              <a16:creationId xmlns:a16="http://schemas.microsoft.com/office/drawing/2014/main" id="{4379C471-43C1-49E5-B2A6-7F14DCB276D1}"/>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8" name="フローチャート: 判断 137">
          <a:extLst>
            <a:ext uri="{FF2B5EF4-FFF2-40B4-BE49-F238E27FC236}">
              <a16:creationId xmlns:a16="http://schemas.microsoft.com/office/drawing/2014/main" id="{EFA29305-CEA5-4068-9389-202BBE74EAAB}"/>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04642B1E-3BD2-4E54-BEBA-2DD1D3741DFC}"/>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07C3A2B-6239-406A-9949-7DD66BC7AA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5B3B695-55CE-4966-B56A-E7C8C181638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CB1D672-274F-415C-9A85-705BAB6CD53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46CBA83-9943-4407-874B-C8DE63A6E45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162578C-0FCD-432D-84C3-C4E0CFD389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50003</xdr:rowOff>
    </xdr:from>
    <xdr:to>
      <xdr:col>76</xdr:col>
      <xdr:colOff>73025</xdr:colOff>
      <xdr:row>30</xdr:row>
      <xdr:rowOff>151603</xdr:rowOff>
    </xdr:to>
    <xdr:sp macro="" textlink="">
      <xdr:nvSpPr>
        <xdr:cNvPr id="145" name="楕円 144">
          <a:extLst>
            <a:ext uri="{FF2B5EF4-FFF2-40B4-BE49-F238E27FC236}">
              <a16:creationId xmlns:a16="http://schemas.microsoft.com/office/drawing/2014/main" id="{016B7889-EAD0-4E40-8FC8-F1AC2F722147}"/>
            </a:ext>
          </a:extLst>
        </xdr:cNvPr>
        <xdr:cNvSpPr/>
      </xdr:nvSpPr>
      <xdr:spPr>
        <a:xfrm>
          <a:off x="14744700" y="59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28430</xdr:rowOff>
    </xdr:from>
    <xdr:ext cx="469744" cy="259045"/>
    <xdr:sp macro="" textlink="">
      <xdr:nvSpPr>
        <xdr:cNvPr id="146" name="債務償還比率該当値テキスト">
          <a:extLst>
            <a:ext uri="{FF2B5EF4-FFF2-40B4-BE49-F238E27FC236}">
              <a16:creationId xmlns:a16="http://schemas.microsoft.com/office/drawing/2014/main" id="{1C6369CA-86AD-4E42-8EF4-B5585CFC94C5}"/>
            </a:ext>
          </a:extLst>
        </xdr:cNvPr>
        <xdr:cNvSpPr txBox="1"/>
      </xdr:nvSpPr>
      <xdr:spPr>
        <a:xfrm>
          <a:off x="14846300" y="59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82988</xdr:rowOff>
    </xdr:from>
    <xdr:to>
      <xdr:col>72</xdr:col>
      <xdr:colOff>123825</xdr:colOff>
      <xdr:row>31</xdr:row>
      <xdr:rowOff>13138</xdr:rowOff>
    </xdr:to>
    <xdr:sp macro="" textlink="">
      <xdr:nvSpPr>
        <xdr:cNvPr id="147" name="楕円 146">
          <a:extLst>
            <a:ext uri="{FF2B5EF4-FFF2-40B4-BE49-F238E27FC236}">
              <a16:creationId xmlns:a16="http://schemas.microsoft.com/office/drawing/2014/main" id="{DD7BEE40-C11F-403B-8452-ADD2DC634363}"/>
            </a:ext>
          </a:extLst>
        </xdr:cNvPr>
        <xdr:cNvSpPr/>
      </xdr:nvSpPr>
      <xdr:spPr>
        <a:xfrm>
          <a:off x="14033500" y="59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100803</xdr:rowOff>
    </xdr:from>
    <xdr:to>
      <xdr:col>76</xdr:col>
      <xdr:colOff>22225</xdr:colOff>
      <xdr:row>30</xdr:row>
      <xdr:rowOff>133788</xdr:rowOff>
    </xdr:to>
    <xdr:cxnSp macro="">
      <xdr:nvCxnSpPr>
        <xdr:cNvPr id="148" name="直線コネクタ 147">
          <a:extLst>
            <a:ext uri="{FF2B5EF4-FFF2-40B4-BE49-F238E27FC236}">
              <a16:creationId xmlns:a16="http://schemas.microsoft.com/office/drawing/2014/main" id="{1A5186DB-AF68-4C58-B143-7E0C7F97BA84}"/>
            </a:ext>
          </a:extLst>
        </xdr:cNvPr>
        <xdr:cNvCxnSpPr/>
      </xdr:nvCxnSpPr>
      <xdr:spPr>
        <a:xfrm flipV="1">
          <a:off x="14084300" y="6015828"/>
          <a:ext cx="7112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136003</xdr:rowOff>
    </xdr:from>
    <xdr:to>
      <xdr:col>68</xdr:col>
      <xdr:colOff>123825</xdr:colOff>
      <xdr:row>31</xdr:row>
      <xdr:rowOff>66153</xdr:rowOff>
    </xdr:to>
    <xdr:sp macro="" textlink="">
      <xdr:nvSpPr>
        <xdr:cNvPr id="149" name="楕円 148">
          <a:extLst>
            <a:ext uri="{FF2B5EF4-FFF2-40B4-BE49-F238E27FC236}">
              <a16:creationId xmlns:a16="http://schemas.microsoft.com/office/drawing/2014/main" id="{DFF0F41F-FCE4-4E76-9170-8EAAA4AED4AA}"/>
            </a:ext>
          </a:extLst>
        </xdr:cNvPr>
        <xdr:cNvSpPr/>
      </xdr:nvSpPr>
      <xdr:spPr>
        <a:xfrm>
          <a:off x="13271500" y="60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133788</xdr:rowOff>
    </xdr:from>
    <xdr:to>
      <xdr:col>72</xdr:col>
      <xdr:colOff>73025</xdr:colOff>
      <xdr:row>31</xdr:row>
      <xdr:rowOff>15353</xdr:rowOff>
    </xdr:to>
    <xdr:cxnSp macro="">
      <xdr:nvCxnSpPr>
        <xdr:cNvPr id="150" name="直線コネクタ 149">
          <a:extLst>
            <a:ext uri="{FF2B5EF4-FFF2-40B4-BE49-F238E27FC236}">
              <a16:creationId xmlns:a16="http://schemas.microsoft.com/office/drawing/2014/main" id="{30CC644F-1A6A-418F-B4E2-C9B3EB93B990}"/>
            </a:ext>
          </a:extLst>
        </xdr:cNvPr>
        <xdr:cNvCxnSpPr/>
      </xdr:nvCxnSpPr>
      <xdr:spPr>
        <a:xfrm flipV="1">
          <a:off x="13322300" y="6048813"/>
          <a:ext cx="762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119091</xdr:rowOff>
    </xdr:from>
    <xdr:to>
      <xdr:col>64</xdr:col>
      <xdr:colOff>123825</xdr:colOff>
      <xdr:row>31</xdr:row>
      <xdr:rowOff>49241</xdr:rowOff>
    </xdr:to>
    <xdr:sp macro="" textlink="">
      <xdr:nvSpPr>
        <xdr:cNvPr id="151" name="楕円 150">
          <a:extLst>
            <a:ext uri="{FF2B5EF4-FFF2-40B4-BE49-F238E27FC236}">
              <a16:creationId xmlns:a16="http://schemas.microsoft.com/office/drawing/2014/main" id="{8D4A9B15-3328-4C9C-9451-D9B8CF3ADAAB}"/>
            </a:ext>
          </a:extLst>
        </xdr:cNvPr>
        <xdr:cNvSpPr/>
      </xdr:nvSpPr>
      <xdr:spPr>
        <a:xfrm>
          <a:off x="12509500" y="6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169891</xdr:rowOff>
    </xdr:from>
    <xdr:to>
      <xdr:col>68</xdr:col>
      <xdr:colOff>73025</xdr:colOff>
      <xdr:row>31</xdr:row>
      <xdr:rowOff>15353</xdr:rowOff>
    </xdr:to>
    <xdr:cxnSp macro="">
      <xdr:nvCxnSpPr>
        <xdr:cNvPr id="152" name="直線コネクタ 151">
          <a:extLst>
            <a:ext uri="{FF2B5EF4-FFF2-40B4-BE49-F238E27FC236}">
              <a16:creationId xmlns:a16="http://schemas.microsoft.com/office/drawing/2014/main" id="{B61963ED-7F97-4CAD-9F34-D69DA603AE24}"/>
            </a:ext>
          </a:extLst>
        </xdr:cNvPr>
        <xdr:cNvCxnSpPr/>
      </xdr:nvCxnSpPr>
      <xdr:spPr>
        <a:xfrm>
          <a:off x="12560300" y="6084916"/>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3175</xdr:rowOff>
    </xdr:from>
    <xdr:to>
      <xdr:col>60</xdr:col>
      <xdr:colOff>123825</xdr:colOff>
      <xdr:row>31</xdr:row>
      <xdr:rowOff>104775</xdr:rowOff>
    </xdr:to>
    <xdr:sp macro="" textlink="">
      <xdr:nvSpPr>
        <xdr:cNvPr id="153" name="楕円 152">
          <a:extLst>
            <a:ext uri="{FF2B5EF4-FFF2-40B4-BE49-F238E27FC236}">
              <a16:creationId xmlns:a16="http://schemas.microsoft.com/office/drawing/2014/main" id="{15A500DA-3C31-494F-9DED-A7533AF5579D}"/>
            </a:ext>
          </a:extLst>
        </xdr:cNvPr>
        <xdr:cNvSpPr/>
      </xdr:nvSpPr>
      <xdr:spPr>
        <a:xfrm>
          <a:off x="1174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169891</xdr:rowOff>
    </xdr:from>
    <xdr:to>
      <xdr:col>64</xdr:col>
      <xdr:colOff>73025</xdr:colOff>
      <xdr:row>31</xdr:row>
      <xdr:rowOff>53975</xdr:rowOff>
    </xdr:to>
    <xdr:cxnSp macro="">
      <xdr:nvCxnSpPr>
        <xdr:cNvPr id="154" name="直線コネクタ 153">
          <a:extLst>
            <a:ext uri="{FF2B5EF4-FFF2-40B4-BE49-F238E27FC236}">
              <a16:creationId xmlns:a16="http://schemas.microsoft.com/office/drawing/2014/main" id="{5865B96D-F952-4153-8B47-5FE04765CAD4}"/>
            </a:ext>
          </a:extLst>
        </xdr:cNvPr>
        <xdr:cNvCxnSpPr/>
      </xdr:nvCxnSpPr>
      <xdr:spPr>
        <a:xfrm flipV="1">
          <a:off x="11798300" y="6084916"/>
          <a:ext cx="762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5" name="n_1aveValue債務償還比率">
          <a:extLst>
            <a:ext uri="{FF2B5EF4-FFF2-40B4-BE49-F238E27FC236}">
              <a16:creationId xmlns:a16="http://schemas.microsoft.com/office/drawing/2014/main" id="{6090143C-F15C-4C4C-A2D2-3557CBDC777F}"/>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6" name="n_2aveValue債務償還比率">
          <a:extLst>
            <a:ext uri="{FF2B5EF4-FFF2-40B4-BE49-F238E27FC236}">
              <a16:creationId xmlns:a16="http://schemas.microsoft.com/office/drawing/2014/main" id="{1BAA3562-71C6-4C59-9FAB-269A68CD2BDA}"/>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7" name="n_3aveValue債務償還比率">
          <a:extLst>
            <a:ext uri="{FF2B5EF4-FFF2-40B4-BE49-F238E27FC236}">
              <a16:creationId xmlns:a16="http://schemas.microsoft.com/office/drawing/2014/main" id="{0DCB346A-69BD-4E7C-8D5C-60C34DEA8980}"/>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8" name="n_4aveValue債務償還比率">
          <a:extLst>
            <a:ext uri="{FF2B5EF4-FFF2-40B4-BE49-F238E27FC236}">
              <a16:creationId xmlns:a16="http://schemas.microsoft.com/office/drawing/2014/main" id="{E0DD1714-9196-4E06-8D63-717272088FA7}"/>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4265</xdr:rowOff>
    </xdr:from>
    <xdr:ext cx="469744" cy="259045"/>
    <xdr:sp macro="" textlink="">
      <xdr:nvSpPr>
        <xdr:cNvPr id="159" name="n_1mainValue債務償還比率">
          <a:extLst>
            <a:ext uri="{FF2B5EF4-FFF2-40B4-BE49-F238E27FC236}">
              <a16:creationId xmlns:a16="http://schemas.microsoft.com/office/drawing/2014/main" id="{B1422842-0AA2-4EAD-84EF-B556453843A1}"/>
            </a:ext>
          </a:extLst>
        </xdr:cNvPr>
        <xdr:cNvSpPr txBox="1"/>
      </xdr:nvSpPr>
      <xdr:spPr>
        <a:xfrm>
          <a:off x="13836727" y="60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82680</xdr:rowOff>
    </xdr:from>
    <xdr:ext cx="469744" cy="259045"/>
    <xdr:sp macro="" textlink="">
      <xdr:nvSpPr>
        <xdr:cNvPr id="160" name="n_2mainValue債務償還比率">
          <a:extLst>
            <a:ext uri="{FF2B5EF4-FFF2-40B4-BE49-F238E27FC236}">
              <a16:creationId xmlns:a16="http://schemas.microsoft.com/office/drawing/2014/main" id="{9AE1CE32-4C46-4CE5-9839-9BE92854F4C6}"/>
            </a:ext>
          </a:extLst>
        </xdr:cNvPr>
        <xdr:cNvSpPr txBox="1"/>
      </xdr:nvSpPr>
      <xdr:spPr>
        <a:xfrm>
          <a:off x="13087427" y="58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40368</xdr:rowOff>
    </xdr:from>
    <xdr:ext cx="469744" cy="259045"/>
    <xdr:sp macro="" textlink="">
      <xdr:nvSpPr>
        <xdr:cNvPr id="161" name="n_3mainValue債務償還比率">
          <a:extLst>
            <a:ext uri="{FF2B5EF4-FFF2-40B4-BE49-F238E27FC236}">
              <a16:creationId xmlns:a16="http://schemas.microsoft.com/office/drawing/2014/main" id="{04292FD0-047D-4AE6-9FDC-B9663113D4F5}"/>
            </a:ext>
          </a:extLst>
        </xdr:cNvPr>
        <xdr:cNvSpPr txBox="1"/>
      </xdr:nvSpPr>
      <xdr:spPr>
        <a:xfrm>
          <a:off x="12325427" y="612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95902</xdr:rowOff>
    </xdr:from>
    <xdr:ext cx="469744" cy="259045"/>
    <xdr:sp macro="" textlink="">
      <xdr:nvSpPr>
        <xdr:cNvPr id="162" name="n_4mainValue債務償還比率">
          <a:extLst>
            <a:ext uri="{FF2B5EF4-FFF2-40B4-BE49-F238E27FC236}">
              <a16:creationId xmlns:a16="http://schemas.microsoft.com/office/drawing/2014/main" id="{856F12C0-2AF1-48D9-8283-8458F5E67715}"/>
            </a:ext>
          </a:extLst>
        </xdr:cNvPr>
        <xdr:cNvSpPr txBox="1"/>
      </xdr:nvSpPr>
      <xdr:spPr>
        <a:xfrm>
          <a:off x="11563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82AEDC6-B3A9-43D5-9205-1F99617BEA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05C9E7C-0490-4075-ACE7-D229E79F3C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5065F62-F6D4-405D-ACBD-E2889230F0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45648C5-B963-4A63-8787-2EC02AFFE8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DA5F055-9FEB-48B9-8D1C-0BD0CD2B6D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B0CA313-51DD-473D-8C26-2957EE6286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0C8558-DEBB-4A01-B444-8D85387085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4D54F0-515F-4E5F-90F6-2E3C178AD5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EBED8E-67FC-4D31-88C9-8E4BF65DF0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C4F2A0-38CF-4830-90DD-C335BB93B4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84F67C-C2A2-4EDE-935D-CE6C497408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9C0349-A9C2-4FE2-A9B9-0246F1D20D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2B6F2-3285-4D64-A992-A294E82BD8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47ABA5-EF95-419D-86C2-1BB7368B76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A11DF6-0C51-4350-8C74-6B4FC9EC7B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81ED42-0AA7-4FB6-9D22-5841E40F1E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49,776
49,076
149.67
31,265,271
30,272,042
948,543
12,908,086
20,801,993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D3611E-878A-4393-8C1F-9161DDA6B3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ED6EA6-707A-4E31-899A-3A0B78AA4A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C9F4FE-A4CE-4285-9804-DDC5C37D56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6AE971-54C0-4B88-882E-16D7DC8818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ED040C-A4EC-4603-9FA2-81FF32F09E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662829-68A7-4446-8A73-221CE7F792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57AC65-61E0-4A31-9A86-7A47C9BFE3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BC75EE-9BC3-4EC8-B4B2-45365EEEF1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4FE004-AEA2-4CFE-A9E7-F38D9C94B7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A9F4C7-516D-4E5C-8AE5-A1D3849EA2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980368-551D-4B3A-A4A5-27D57677AA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D04978-CF0A-42B6-B53B-15E0E0F9BE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E8A54C-1014-44AE-A028-8DD313BF6F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9AD3AB-FA7B-41FE-9850-1D6470C815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85A38C-663B-4E17-9048-6FC1366BB6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D39FFF-D94D-4FE2-88BC-214D67C0A7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733FE9-CC9C-4FCF-A921-FF1889C90F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B15DC9-9491-45CB-B607-F6491231A4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CEFB4B-578B-4FF4-9196-0FE0779028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70D47A-A028-479F-87B9-8DB68C7096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D68E8E-4334-4C00-B377-8B14FCBB7F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6722C3-DF89-435F-B065-450885D168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865DC1-7208-45F4-9DC0-E2A9C2DD16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93A2E3-E8F3-4956-AB9A-C2EFD7C4A2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701CE5-D968-4191-9AC2-1412E2F5FB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D44B1E-0A4B-4902-9EC1-2FC3D76991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4E0E5B-E7B7-48C6-82F0-E904856E02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BD0617-BDA2-4755-A725-B9E420706D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A81914-99AE-416C-9D95-F042E11B01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316DAD-E98A-4391-87C7-38A783C60C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8DF4DC-B261-4F93-9F42-7985E0662B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69B1B3-8059-476B-904E-FBB700DAEF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C8419A-CD5E-4729-942F-FB0B28789CC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46A9C9-84D4-46C2-8232-D67EF75DF26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864170-6E3F-4658-9AF8-D42846A880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911646-4192-48D0-81F6-EFCC27ACBF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648BB7-B44D-4A3A-BE16-C9B38D8C65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5E63119-4F03-4DB9-8A7D-20D86361FDA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2E4959-363B-4610-81D8-1292A616CCE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777C523-4D02-4CE4-AFE4-EF34EFD2761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E0E3C0E-4B31-4C9B-A74D-2E65E05165E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C75D7D8-3C70-4095-9B4E-BA811DA4E52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D712B8-C540-4CD4-8393-B96317B492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99C6834-B73B-4D00-A799-1CE519273A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A8EC83-DBE7-4079-9919-762A938A2F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27C51942-8178-402F-9065-1468E3E77205}"/>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7F64356C-D6EE-4F22-8D78-30155BEE035C}"/>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1A6111AA-79BE-428F-AD43-DEDC8983054A}"/>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7A23EEAA-FCEA-44F2-84CC-749308C59533}"/>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3D35BEB2-402F-44B8-ACE2-38FF8ED3CA1C}"/>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3C81429F-9D71-43A7-A7D9-945CBA15BF2C}"/>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AADE46B8-F0E8-46A3-8C90-23B08EDE6A49}"/>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CEC6C80-1D1B-4D33-A550-9FAA296F826A}"/>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4CCF83AB-0095-4C38-882D-AAE59E0761E2}"/>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65756AFF-BF0B-4AB9-84D9-B6FEBDE27487}"/>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C55118FB-791F-4158-932A-76A1EF0B9714}"/>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C40291-AB37-43C3-B94A-B08FEE2180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355880-2614-433B-B45F-E3420E5F93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26E2B2-DB4E-40AC-A22C-11010F9500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DB1AAE-665D-49AA-8133-570B58666A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E2CA5E-3A5F-4B4B-BA3D-1DBC1174BF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a:extLst>
            <a:ext uri="{FF2B5EF4-FFF2-40B4-BE49-F238E27FC236}">
              <a16:creationId xmlns:a16="http://schemas.microsoft.com/office/drawing/2014/main" id="{2BCFA717-CA50-44A2-9697-ED1BD3F4EE3F}"/>
            </a:ext>
          </a:extLst>
        </xdr:cNvPr>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id="{1BD1730A-2824-4630-9907-7388B351B939}"/>
            </a:ext>
          </a:extLst>
        </xdr:cNvPr>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xdr:rowOff>
    </xdr:from>
    <xdr:to>
      <xdr:col>20</xdr:col>
      <xdr:colOff>38100</xdr:colOff>
      <xdr:row>39</xdr:row>
      <xdr:rowOff>109855</xdr:rowOff>
    </xdr:to>
    <xdr:sp macro="" textlink="">
      <xdr:nvSpPr>
        <xdr:cNvPr id="75" name="楕円 74">
          <a:extLst>
            <a:ext uri="{FF2B5EF4-FFF2-40B4-BE49-F238E27FC236}">
              <a16:creationId xmlns:a16="http://schemas.microsoft.com/office/drawing/2014/main" id="{E85D3BD1-81A1-4D83-9661-5AE598961D15}"/>
            </a:ext>
          </a:extLst>
        </xdr:cNvPr>
        <xdr:cNvSpPr/>
      </xdr:nvSpPr>
      <xdr:spPr>
        <a:xfrm>
          <a:off x="3746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80010</xdr:rowOff>
    </xdr:to>
    <xdr:cxnSp macro="">
      <xdr:nvCxnSpPr>
        <xdr:cNvPr id="76" name="直線コネクタ 75">
          <a:extLst>
            <a:ext uri="{FF2B5EF4-FFF2-40B4-BE49-F238E27FC236}">
              <a16:creationId xmlns:a16="http://schemas.microsoft.com/office/drawing/2014/main" id="{9178D91C-9F33-480C-8A47-A6DC0CE9C957}"/>
            </a:ext>
          </a:extLst>
        </xdr:cNvPr>
        <xdr:cNvCxnSpPr/>
      </xdr:nvCxnSpPr>
      <xdr:spPr>
        <a:xfrm>
          <a:off x="3797300" y="67456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156845</xdr:rowOff>
    </xdr:from>
    <xdr:to>
      <xdr:col>15</xdr:col>
      <xdr:colOff>101600</xdr:colOff>
      <xdr:row>39</xdr:row>
      <xdr:rowOff>86995</xdr:rowOff>
    </xdr:to>
    <xdr:sp macro="" textlink="">
      <xdr:nvSpPr>
        <xdr:cNvPr id="77" name="楕円 76">
          <a:extLst>
            <a:ext uri="{FF2B5EF4-FFF2-40B4-BE49-F238E27FC236}">
              <a16:creationId xmlns:a16="http://schemas.microsoft.com/office/drawing/2014/main" id="{E3FC417F-1D9A-4BEB-8303-5A1313B72D20}"/>
            </a:ext>
          </a:extLst>
        </xdr:cNvPr>
        <xdr:cNvSpPr/>
      </xdr:nvSpPr>
      <xdr:spPr>
        <a:xfrm>
          <a:off x="2857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59055</xdr:rowOff>
    </xdr:to>
    <xdr:cxnSp macro="">
      <xdr:nvCxnSpPr>
        <xdr:cNvPr id="78" name="直線コネクタ 77">
          <a:extLst>
            <a:ext uri="{FF2B5EF4-FFF2-40B4-BE49-F238E27FC236}">
              <a16:creationId xmlns:a16="http://schemas.microsoft.com/office/drawing/2014/main" id="{D30FE6D7-0049-466E-AEE1-736F9CEF63E5}"/>
            </a:ext>
          </a:extLst>
        </xdr:cNvPr>
        <xdr:cNvCxnSpPr/>
      </xdr:nvCxnSpPr>
      <xdr:spPr>
        <a:xfrm>
          <a:off x="2908300" y="6722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122555</xdr:rowOff>
    </xdr:from>
    <xdr:to>
      <xdr:col>10</xdr:col>
      <xdr:colOff>165100</xdr:colOff>
      <xdr:row>39</xdr:row>
      <xdr:rowOff>52705</xdr:rowOff>
    </xdr:to>
    <xdr:sp macro="" textlink="">
      <xdr:nvSpPr>
        <xdr:cNvPr id="79" name="楕円 78">
          <a:extLst>
            <a:ext uri="{FF2B5EF4-FFF2-40B4-BE49-F238E27FC236}">
              <a16:creationId xmlns:a16="http://schemas.microsoft.com/office/drawing/2014/main" id="{E64830E2-9E90-4660-B968-110AD6CA4743}"/>
            </a:ext>
          </a:extLst>
        </xdr:cNvPr>
        <xdr:cNvSpPr/>
      </xdr:nvSpPr>
      <xdr:spPr>
        <a:xfrm>
          <a:off x="196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xdr:rowOff>
    </xdr:from>
    <xdr:to>
      <xdr:col>15</xdr:col>
      <xdr:colOff>50800</xdr:colOff>
      <xdr:row>39</xdr:row>
      <xdr:rowOff>36195</xdr:rowOff>
    </xdr:to>
    <xdr:cxnSp macro="">
      <xdr:nvCxnSpPr>
        <xdr:cNvPr id="80" name="直線コネクタ 79">
          <a:extLst>
            <a:ext uri="{FF2B5EF4-FFF2-40B4-BE49-F238E27FC236}">
              <a16:creationId xmlns:a16="http://schemas.microsoft.com/office/drawing/2014/main" id="{AA3D584D-D4E5-410B-B76F-778E40A900CC}"/>
            </a:ext>
          </a:extLst>
        </xdr:cNvPr>
        <xdr:cNvCxnSpPr/>
      </xdr:nvCxnSpPr>
      <xdr:spPr>
        <a:xfrm>
          <a:off x="2019300" y="6688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86360</xdr:rowOff>
    </xdr:from>
    <xdr:to>
      <xdr:col>6</xdr:col>
      <xdr:colOff>38100</xdr:colOff>
      <xdr:row>39</xdr:row>
      <xdr:rowOff>16510</xdr:rowOff>
    </xdr:to>
    <xdr:sp macro="" textlink="">
      <xdr:nvSpPr>
        <xdr:cNvPr id="81" name="楕円 80">
          <a:extLst>
            <a:ext uri="{FF2B5EF4-FFF2-40B4-BE49-F238E27FC236}">
              <a16:creationId xmlns:a16="http://schemas.microsoft.com/office/drawing/2014/main" id="{32E1D78C-1530-4AF4-98EF-E88B35E08424}"/>
            </a:ext>
          </a:extLst>
        </xdr:cNvPr>
        <xdr:cNvSpPr/>
      </xdr:nvSpPr>
      <xdr:spPr>
        <a:xfrm>
          <a:off x="107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137160</xdr:rowOff>
    </xdr:from>
    <xdr:to>
      <xdr:col>10</xdr:col>
      <xdr:colOff>114300</xdr:colOff>
      <xdr:row>39</xdr:row>
      <xdr:rowOff>1905</xdr:rowOff>
    </xdr:to>
    <xdr:cxnSp macro="">
      <xdr:nvCxnSpPr>
        <xdr:cNvPr id="82" name="直線コネクタ 81">
          <a:extLst>
            <a:ext uri="{FF2B5EF4-FFF2-40B4-BE49-F238E27FC236}">
              <a16:creationId xmlns:a16="http://schemas.microsoft.com/office/drawing/2014/main" id="{37A3CD01-8E78-4C30-AE7C-0E1E8468D00D}"/>
            </a:ext>
          </a:extLst>
        </xdr:cNvPr>
        <xdr:cNvCxnSpPr/>
      </xdr:nvCxnSpPr>
      <xdr:spPr>
        <a:xfrm>
          <a:off x="1130300" y="6652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451071B8-3AF4-4EA1-B887-5C22DC2A12A8}"/>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65F68EF0-FFAE-45F5-BBE1-A405BC6AC4A8}"/>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F2EB3A33-4198-41DB-9DD8-CDA47F5190F6}"/>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F0E601DA-EB28-4D5A-AD1B-5911AF50D5FB}"/>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100982</xdr:rowOff>
    </xdr:from>
    <xdr:ext cx="405111" cy="259045"/>
    <xdr:sp macro="" textlink="">
      <xdr:nvSpPr>
        <xdr:cNvPr id="87" name="n_1mainValue【道路】&#10;有形固定資産減価償却率">
          <a:extLst>
            <a:ext uri="{FF2B5EF4-FFF2-40B4-BE49-F238E27FC236}">
              <a16:creationId xmlns:a16="http://schemas.microsoft.com/office/drawing/2014/main" id="{C89C5FC9-EE98-4046-8CCD-A31C33A3CDBB}"/>
            </a:ext>
          </a:extLst>
        </xdr:cNvPr>
        <xdr:cNvSpPr txBox="1"/>
      </xdr:nvSpPr>
      <xdr:spPr>
        <a:xfrm>
          <a:off x="3582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78122</xdr:rowOff>
    </xdr:from>
    <xdr:ext cx="405111" cy="259045"/>
    <xdr:sp macro="" textlink="">
      <xdr:nvSpPr>
        <xdr:cNvPr id="88" name="n_2mainValue【道路】&#10;有形固定資産減価償却率">
          <a:extLst>
            <a:ext uri="{FF2B5EF4-FFF2-40B4-BE49-F238E27FC236}">
              <a16:creationId xmlns:a16="http://schemas.microsoft.com/office/drawing/2014/main" id="{9077EFDD-0281-4BA4-B209-EDEF80ED191A}"/>
            </a:ext>
          </a:extLst>
        </xdr:cNvPr>
        <xdr:cNvSpPr txBox="1"/>
      </xdr:nvSpPr>
      <xdr:spPr>
        <a:xfrm>
          <a:off x="2705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1DCFFFCE-CF29-4821-8BDA-CA2C01FC8BB6}"/>
            </a:ext>
          </a:extLst>
        </xdr:cNvPr>
        <xdr:cNvSpPr txBox="1"/>
      </xdr:nvSpPr>
      <xdr:spPr>
        <a:xfrm>
          <a:off x="1816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7637</xdr:rowOff>
    </xdr:from>
    <xdr:ext cx="405111" cy="259045"/>
    <xdr:sp macro="" textlink="">
      <xdr:nvSpPr>
        <xdr:cNvPr id="90" name="n_4mainValue【道路】&#10;有形固定資産減価償却率">
          <a:extLst>
            <a:ext uri="{FF2B5EF4-FFF2-40B4-BE49-F238E27FC236}">
              <a16:creationId xmlns:a16="http://schemas.microsoft.com/office/drawing/2014/main" id="{C9BFDE79-2D8D-4A12-B56B-1D00DE855800}"/>
            </a:ext>
          </a:extLst>
        </xdr:cNvPr>
        <xdr:cNvSpPr txBox="1"/>
      </xdr:nvSpPr>
      <xdr:spPr>
        <a:xfrm>
          <a:off x="927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D546B99-9A3C-4E0B-AC69-0A9828B2CD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0781F83-37EB-4F13-B2D9-198474B279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334849-EA61-478D-8528-0BEF604D08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7A6C507-87EB-482B-8765-050C4B0D5F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946AEB2-1D8B-4146-9606-4D9876A3F4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B65EC55-57DB-4ADA-BA9D-06869D44BB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00E0CE3-1D26-49D3-A44C-B91AB6FA41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78901C1-9E58-4490-AC79-BF99401696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474FE5-C2A8-4ED1-9B89-D38822E0828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CFDBD8-D0EF-4F08-9DB7-B4D874DCB7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AA0C9D8-0309-476E-97F4-E7C6D3D029D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8C3080F-B2B4-4279-96A4-D624C4E2B70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F74624B-E091-413A-A9E6-DB3F925DF6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8E51CBA9-7EEA-440E-8DF8-4C5BEAA9958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F83441A-5A8C-4B41-8E00-267FA5EF12F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683CC083-E20E-4B07-9AFB-022FFD3A987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3C74881-46EF-4EE2-A7FF-DA4939DCEB3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A4D144F-9E3D-4FAD-ABD9-5DF24C8C3DB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FD793BD-BB2C-45B1-8105-3ED6D81D52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CE68DDB-9476-4EFF-901C-D724668E89C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E36DAA6-27F9-4642-A6AD-B36C425EDB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A6195CE8-CE29-4D1F-A7A5-6CEF363D7B67}"/>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BED7F8C3-AF60-4B7C-8B06-E7DEDE0209AE}"/>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6C7E5AD4-FA8F-46B6-B6EA-5038911110DD}"/>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A5679457-C417-45D3-B3E8-6C741909D88C}"/>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468F4294-97F9-459E-B982-AA7F8B8F5228}"/>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E1322DC9-6CBC-46F3-B361-C3EFA9F90482}"/>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CA547F21-B6B9-4C1C-B70B-4C451D3CF22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B91C6E3E-5618-4BA1-98FD-D983AE4517AD}"/>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32AE4129-33DB-4BB8-824A-F86B8ADD0C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78298</xdr:rowOff>
    </xdr:from>
    <xdr:to>
      <xdr:col>41</xdr:col>
      <xdr:colOff>101600</xdr:colOff>
      <xdr:row>41</xdr:row>
      <xdr:rowOff>8448</xdr:rowOff>
    </xdr:to>
    <xdr:sp macro="" textlink="">
      <xdr:nvSpPr>
        <xdr:cNvPr id="121" name="フローチャート: 判断 120">
          <a:extLst>
            <a:ext uri="{FF2B5EF4-FFF2-40B4-BE49-F238E27FC236}">
              <a16:creationId xmlns:a16="http://schemas.microsoft.com/office/drawing/2014/main" id="{279AD04A-2175-4E50-B7E8-D8DD367E389F}"/>
            </a:ext>
          </a:extLst>
        </xdr:cNvPr>
        <xdr:cNvSpPr/>
      </xdr:nvSpPr>
      <xdr:spPr>
        <a:xfrm>
          <a:off x="7810500" y="6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80657</xdr:rowOff>
    </xdr:from>
    <xdr:to>
      <xdr:col>36</xdr:col>
      <xdr:colOff>165100</xdr:colOff>
      <xdr:row>41</xdr:row>
      <xdr:rowOff>10807</xdr:rowOff>
    </xdr:to>
    <xdr:sp macro="" textlink="">
      <xdr:nvSpPr>
        <xdr:cNvPr id="122" name="フローチャート: 判断 121">
          <a:extLst>
            <a:ext uri="{FF2B5EF4-FFF2-40B4-BE49-F238E27FC236}">
              <a16:creationId xmlns:a16="http://schemas.microsoft.com/office/drawing/2014/main" id="{090554A2-A8E8-4C4F-8F00-1FA13AB847E3}"/>
            </a:ext>
          </a:extLst>
        </xdr:cNvPr>
        <xdr:cNvSpPr/>
      </xdr:nvSpPr>
      <xdr:spPr>
        <a:xfrm>
          <a:off x="6921500" y="6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BB6532-DE0F-4CDC-8C31-641917EFBA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D82D497-611F-49D4-92AE-C6D01847FE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9583B0-0BD6-4BE9-835E-F78A646A4C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D8113B-D4EF-4FCF-8E2B-60E283A88F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6526DB-D5F3-403B-98DA-BC4712713C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92654</xdr:rowOff>
    </xdr:from>
    <xdr:to>
      <xdr:col>55</xdr:col>
      <xdr:colOff>50800</xdr:colOff>
      <xdr:row>41</xdr:row>
      <xdr:rowOff>22804</xdr:rowOff>
    </xdr:to>
    <xdr:sp macro="" textlink="">
      <xdr:nvSpPr>
        <xdr:cNvPr id="128" name="楕円 127">
          <a:extLst>
            <a:ext uri="{FF2B5EF4-FFF2-40B4-BE49-F238E27FC236}">
              <a16:creationId xmlns:a16="http://schemas.microsoft.com/office/drawing/2014/main" id="{B38DA2AB-9BE7-4C53-967C-53AD9287516E}"/>
            </a:ext>
          </a:extLst>
        </xdr:cNvPr>
        <xdr:cNvSpPr/>
      </xdr:nvSpPr>
      <xdr:spPr>
        <a:xfrm>
          <a:off x="10426700" y="69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71081</xdr:rowOff>
    </xdr:from>
    <xdr:ext cx="534377" cy="259045"/>
    <xdr:sp macro="" textlink="">
      <xdr:nvSpPr>
        <xdr:cNvPr id="129" name="【道路】&#10;一人当たり延長該当値テキスト">
          <a:extLst>
            <a:ext uri="{FF2B5EF4-FFF2-40B4-BE49-F238E27FC236}">
              <a16:creationId xmlns:a16="http://schemas.microsoft.com/office/drawing/2014/main" id="{14088109-05D1-43A8-8700-C34FBCAAFA20}"/>
            </a:ext>
          </a:extLst>
        </xdr:cNvPr>
        <xdr:cNvSpPr txBox="1"/>
      </xdr:nvSpPr>
      <xdr:spPr>
        <a:xfrm>
          <a:off x="10515600" y="69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95800</xdr:rowOff>
    </xdr:from>
    <xdr:to>
      <xdr:col>50</xdr:col>
      <xdr:colOff>165100</xdr:colOff>
      <xdr:row>41</xdr:row>
      <xdr:rowOff>25950</xdr:rowOff>
    </xdr:to>
    <xdr:sp macro="" textlink="">
      <xdr:nvSpPr>
        <xdr:cNvPr id="130" name="楕円 129">
          <a:extLst>
            <a:ext uri="{FF2B5EF4-FFF2-40B4-BE49-F238E27FC236}">
              <a16:creationId xmlns:a16="http://schemas.microsoft.com/office/drawing/2014/main" id="{74FFBB51-4143-4189-9A26-CCE0D8D58ACB}"/>
            </a:ext>
          </a:extLst>
        </xdr:cNvPr>
        <xdr:cNvSpPr/>
      </xdr:nvSpPr>
      <xdr:spPr>
        <a:xfrm>
          <a:off x="9588500" y="69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143454</xdr:rowOff>
    </xdr:from>
    <xdr:to>
      <xdr:col>55</xdr:col>
      <xdr:colOff>0</xdr:colOff>
      <xdr:row>40</xdr:row>
      <xdr:rowOff>146600</xdr:rowOff>
    </xdr:to>
    <xdr:cxnSp macro="">
      <xdr:nvCxnSpPr>
        <xdr:cNvPr id="131" name="直線コネクタ 130">
          <a:extLst>
            <a:ext uri="{FF2B5EF4-FFF2-40B4-BE49-F238E27FC236}">
              <a16:creationId xmlns:a16="http://schemas.microsoft.com/office/drawing/2014/main" id="{080B78AD-3A14-4CA5-8482-6150B44525E6}"/>
            </a:ext>
          </a:extLst>
        </xdr:cNvPr>
        <xdr:cNvCxnSpPr/>
      </xdr:nvCxnSpPr>
      <xdr:spPr>
        <a:xfrm flipV="1">
          <a:off x="9639300" y="7001454"/>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91539</xdr:rowOff>
    </xdr:from>
    <xdr:to>
      <xdr:col>46</xdr:col>
      <xdr:colOff>38100</xdr:colOff>
      <xdr:row>41</xdr:row>
      <xdr:rowOff>21689</xdr:rowOff>
    </xdr:to>
    <xdr:sp macro="" textlink="">
      <xdr:nvSpPr>
        <xdr:cNvPr id="132" name="楕円 131">
          <a:extLst>
            <a:ext uri="{FF2B5EF4-FFF2-40B4-BE49-F238E27FC236}">
              <a16:creationId xmlns:a16="http://schemas.microsoft.com/office/drawing/2014/main" id="{978F04B2-7EB6-4D39-89A0-DE3AB18A1359}"/>
            </a:ext>
          </a:extLst>
        </xdr:cNvPr>
        <xdr:cNvSpPr/>
      </xdr:nvSpPr>
      <xdr:spPr>
        <a:xfrm>
          <a:off x="8699500" y="69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142339</xdr:rowOff>
    </xdr:from>
    <xdr:to>
      <xdr:col>50</xdr:col>
      <xdr:colOff>114300</xdr:colOff>
      <xdr:row>40</xdr:row>
      <xdr:rowOff>146600</xdr:rowOff>
    </xdr:to>
    <xdr:cxnSp macro="">
      <xdr:nvCxnSpPr>
        <xdr:cNvPr id="133" name="直線コネクタ 132">
          <a:extLst>
            <a:ext uri="{FF2B5EF4-FFF2-40B4-BE49-F238E27FC236}">
              <a16:creationId xmlns:a16="http://schemas.microsoft.com/office/drawing/2014/main" id="{3CF1146C-99F4-4105-9181-12B5ADF95094}"/>
            </a:ext>
          </a:extLst>
        </xdr:cNvPr>
        <xdr:cNvCxnSpPr/>
      </xdr:nvCxnSpPr>
      <xdr:spPr>
        <a:xfrm>
          <a:off x="8750300" y="7000339"/>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93011</xdr:rowOff>
    </xdr:from>
    <xdr:to>
      <xdr:col>41</xdr:col>
      <xdr:colOff>101600</xdr:colOff>
      <xdr:row>41</xdr:row>
      <xdr:rowOff>23161</xdr:rowOff>
    </xdr:to>
    <xdr:sp macro="" textlink="">
      <xdr:nvSpPr>
        <xdr:cNvPr id="134" name="楕円 133">
          <a:extLst>
            <a:ext uri="{FF2B5EF4-FFF2-40B4-BE49-F238E27FC236}">
              <a16:creationId xmlns:a16="http://schemas.microsoft.com/office/drawing/2014/main" id="{8481384E-1678-45EB-BF4F-CF99359EBC2C}"/>
            </a:ext>
          </a:extLst>
        </xdr:cNvPr>
        <xdr:cNvSpPr/>
      </xdr:nvSpPr>
      <xdr:spPr>
        <a:xfrm>
          <a:off x="7810500" y="69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142339</xdr:rowOff>
    </xdr:from>
    <xdr:to>
      <xdr:col>45</xdr:col>
      <xdr:colOff>177800</xdr:colOff>
      <xdr:row>40</xdr:row>
      <xdr:rowOff>143811</xdr:rowOff>
    </xdr:to>
    <xdr:cxnSp macro="">
      <xdr:nvCxnSpPr>
        <xdr:cNvPr id="135" name="直線コネクタ 134">
          <a:extLst>
            <a:ext uri="{FF2B5EF4-FFF2-40B4-BE49-F238E27FC236}">
              <a16:creationId xmlns:a16="http://schemas.microsoft.com/office/drawing/2014/main" id="{7D61BD3C-5B8D-46CB-BF65-7B13FCF8BE61}"/>
            </a:ext>
          </a:extLst>
        </xdr:cNvPr>
        <xdr:cNvCxnSpPr/>
      </xdr:nvCxnSpPr>
      <xdr:spPr>
        <a:xfrm flipV="1">
          <a:off x="7861300" y="7000339"/>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95864</xdr:rowOff>
    </xdr:from>
    <xdr:to>
      <xdr:col>36</xdr:col>
      <xdr:colOff>165100</xdr:colOff>
      <xdr:row>41</xdr:row>
      <xdr:rowOff>26014</xdr:rowOff>
    </xdr:to>
    <xdr:sp macro="" textlink="">
      <xdr:nvSpPr>
        <xdr:cNvPr id="136" name="楕円 135">
          <a:extLst>
            <a:ext uri="{FF2B5EF4-FFF2-40B4-BE49-F238E27FC236}">
              <a16:creationId xmlns:a16="http://schemas.microsoft.com/office/drawing/2014/main" id="{96F4FE38-882F-42EF-9F30-31D36FED05B2}"/>
            </a:ext>
          </a:extLst>
        </xdr:cNvPr>
        <xdr:cNvSpPr/>
      </xdr:nvSpPr>
      <xdr:spPr>
        <a:xfrm>
          <a:off x="6921500" y="69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143811</xdr:rowOff>
    </xdr:from>
    <xdr:to>
      <xdr:col>41</xdr:col>
      <xdr:colOff>50800</xdr:colOff>
      <xdr:row>40</xdr:row>
      <xdr:rowOff>146664</xdr:rowOff>
    </xdr:to>
    <xdr:cxnSp macro="">
      <xdr:nvCxnSpPr>
        <xdr:cNvPr id="137" name="直線コネクタ 136">
          <a:extLst>
            <a:ext uri="{FF2B5EF4-FFF2-40B4-BE49-F238E27FC236}">
              <a16:creationId xmlns:a16="http://schemas.microsoft.com/office/drawing/2014/main" id="{1D8A6C73-E5DD-4BC5-8E30-F1FBE249AFEB}"/>
            </a:ext>
          </a:extLst>
        </xdr:cNvPr>
        <xdr:cNvCxnSpPr/>
      </xdr:nvCxnSpPr>
      <xdr:spPr>
        <a:xfrm flipV="1">
          <a:off x="6972300" y="7001811"/>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9056DDE8-2121-42C2-BFFA-0BD2C896DBE3}"/>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1367A1FE-A7A0-4D7C-BDEA-73E79F52D55D}"/>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24975</xdr:rowOff>
    </xdr:from>
    <xdr:ext cx="534377" cy="259045"/>
    <xdr:sp macro="" textlink="">
      <xdr:nvSpPr>
        <xdr:cNvPr id="140" name="n_3aveValue【道路】&#10;一人当たり延長">
          <a:extLst>
            <a:ext uri="{FF2B5EF4-FFF2-40B4-BE49-F238E27FC236}">
              <a16:creationId xmlns:a16="http://schemas.microsoft.com/office/drawing/2014/main" id="{503858A2-6936-415E-AE8A-1B91B4C9024A}"/>
            </a:ext>
          </a:extLst>
        </xdr:cNvPr>
        <xdr:cNvSpPr txBox="1"/>
      </xdr:nvSpPr>
      <xdr:spPr>
        <a:xfrm>
          <a:off x="7594111" y="67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27334</xdr:rowOff>
    </xdr:from>
    <xdr:ext cx="534377" cy="259045"/>
    <xdr:sp macro="" textlink="">
      <xdr:nvSpPr>
        <xdr:cNvPr id="141" name="n_4aveValue【道路】&#10;一人当たり延長">
          <a:extLst>
            <a:ext uri="{FF2B5EF4-FFF2-40B4-BE49-F238E27FC236}">
              <a16:creationId xmlns:a16="http://schemas.microsoft.com/office/drawing/2014/main" id="{CF1E7CF5-4FC8-421B-BFEF-5AE42A6029FF}"/>
            </a:ext>
          </a:extLst>
        </xdr:cNvPr>
        <xdr:cNvSpPr txBox="1"/>
      </xdr:nvSpPr>
      <xdr:spPr>
        <a:xfrm>
          <a:off x="6705111" y="67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17077</xdr:rowOff>
    </xdr:from>
    <xdr:ext cx="534377" cy="259045"/>
    <xdr:sp macro="" textlink="">
      <xdr:nvSpPr>
        <xdr:cNvPr id="142" name="n_1mainValue【道路】&#10;一人当たり延長">
          <a:extLst>
            <a:ext uri="{FF2B5EF4-FFF2-40B4-BE49-F238E27FC236}">
              <a16:creationId xmlns:a16="http://schemas.microsoft.com/office/drawing/2014/main" id="{CF891753-ED40-46D4-9590-55EFA0031991}"/>
            </a:ext>
          </a:extLst>
        </xdr:cNvPr>
        <xdr:cNvSpPr txBox="1"/>
      </xdr:nvSpPr>
      <xdr:spPr>
        <a:xfrm>
          <a:off x="9359411" y="704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12816</xdr:rowOff>
    </xdr:from>
    <xdr:ext cx="534377" cy="259045"/>
    <xdr:sp macro="" textlink="">
      <xdr:nvSpPr>
        <xdr:cNvPr id="143" name="n_2mainValue【道路】&#10;一人当たり延長">
          <a:extLst>
            <a:ext uri="{FF2B5EF4-FFF2-40B4-BE49-F238E27FC236}">
              <a16:creationId xmlns:a16="http://schemas.microsoft.com/office/drawing/2014/main" id="{C8194615-25D3-4039-93B1-0B605B930EDE}"/>
            </a:ext>
          </a:extLst>
        </xdr:cNvPr>
        <xdr:cNvSpPr txBox="1"/>
      </xdr:nvSpPr>
      <xdr:spPr>
        <a:xfrm>
          <a:off x="8483111" y="70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14288</xdr:rowOff>
    </xdr:from>
    <xdr:ext cx="534377" cy="259045"/>
    <xdr:sp macro="" textlink="">
      <xdr:nvSpPr>
        <xdr:cNvPr id="144" name="n_3mainValue【道路】&#10;一人当たり延長">
          <a:extLst>
            <a:ext uri="{FF2B5EF4-FFF2-40B4-BE49-F238E27FC236}">
              <a16:creationId xmlns:a16="http://schemas.microsoft.com/office/drawing/2014/main" id="{D5D2E1E1-1B4F-44F4-A110-02F5BA09422F}"/>
            </a:ext>
          </a:extLst>
        </xdr:cNvPr>
        <xdr:cNvSpPr txBox="1"/>
      </xdr:nvSpPr>
      <xdr:spPr>
        <a:xfrm>
          <a:off x="7594111" y="70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17141</xdr:rowOff>
    </xdr:from>
    <xdr:ext cx="534377" cy="259045"/>
    <xdr:sp macro="" textlink="">
      <xdr:nvSpPr>
        <xdr:cNvPr id="145" name="n_4mainValue【道路】&#10;一人当たり延長">
          <a:extLst>
            <a:ext uri="{FF2B5EF4-FFF2-40B4-BE49-F238E27FC236}">
              <a16:creationId xmlns:a16="http://schemas.microsoft.com/office/drawing/2014/main" id="{F8C17955-446F-41DA-A68D-341C8FE907AD}"/>
            </a:ext>
          </a:extLst>
        </xdr:cNvPr>
        <xdr:cNvSpPr txBox="1"/>
      </xdr:nvSpPr>
      <xdr:spPr>
        <a:xfrm>
          <a:off x="6705111" y="70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32FEBE8-BA81-4913-A1BE-CA8BD176BE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7BEC6E2-2DBB-40D2-88FE-C9182C77DD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BA8B4F5-B982-41C8-B027-87822EC7BD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4A56B3F-AF21-43B5-8B0B-D92589C742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479699-FF4B-4FA8-93A5-BD1924984C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FE892C0-7874-4496-8BCD-20B9200EC8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5211D7-EF63-4362-B6AF-21D1E36A5F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42AD47-2D7A-45DC-8459-9515F5F830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6FD4652-3119-498C-9447-F17425E953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39B7D64-9178-461C-BF9C-A2A9AC8EFF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8CB2715-7C38-44E7-9363-A1B80FD124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8344993-2680-4414-B5B9-C197D59673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569ED3C-B8B9-44F3-B9DB-B80681901F8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7B0027C-8CC4-4367-AECC-5465587293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549354A-BE5D-4DC2-9CB5-3DFEE5550B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A86F17C-B262-4510-A8E0-FA73AFCE109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B462C94-2E08-441E-AE26-5C13752346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67D923A-9810-4987-8AA9-A51205D0E3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CA6FCE8-521D-4D13-8FDE-2EB70E701D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AE18961-F098-47C0-8036-660A417D7F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6B10177-0F43-49B2-B00B-2EFA07571DC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DB16B0C-11E4-49D3-A687-7282F35F1E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919827A-E649-4753-B3D8-44BDBCAB6F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7932623-FE71-4436-991C-D3659DA31C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9138DBF-9DBA-450E-9AAF-65B2EDDB52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84C9E33B-A140-4107-8188-3278A496BA9E}"/>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687E688-E2DA-4A75-93A9-31E2A4BBDDEA}"/>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C64B7092-9DB2-41EB-A267-BAAED0893BB8}"/>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9717EF-F44B-4C06-8DC3-CAF82CEE4686}"/>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5ED89BB9-6EEC-4C65-8999-22053FF9D9F3}"/>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C7DBB49-6DC7-47B1-81F8-8D19512DBE23}"/>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F91BBFF2-E830-4ADE-AA83-4C0EDCF955B4}"/>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830956B4-2003-411B-A6BC-3DC223702601}"/>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AEAAF829-9C73-4602-8D8B-DA7B3AE5DE8A}"/>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529D58A4-2822-4ADC-B6DC-7026BA90B1C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1" name="フローチャート: 判断 180">
          <a:extLst>
            <a:ext uri="{FF2B5EF4-FFF2-40B4-BE49-F238E27FC236}">
              <a16:creationId xmlns:a16="http://schemas.microsoft.com/office/drawing/2014/main" id="{0DF87306-A34F-4E2A-AF4E-060CE61C784A}"/>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530B93-0AC7-43B4-8645-D52B3A61E8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A93B2E7-3F8B-44E1-8742-FF6319C325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C6FC0F-E72A-440C-B7EA-5808F98FA0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48F6DF-9EED-4128-82C9-78F44158A4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75C794-1E5E-410E-AB6C-97C8392805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7" name="楕円 186">
          <a:extLst>
            <a:ext uri="{FF2B5EF4-FFF2-40B4-BE49-F238E27FC236}">
              <a16:creationId xmlns:a16="http://schemas.microsoft.com/office/drawing/2014/main" id="{68289778-E50C-4C86-87E8-DD97777F5F32}"/>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D2E85B0-83E9-4F8F-BB9F-9CE9AA8333D7}"/>
            </a:ext>
          </a:extLst>
        </xdr:cNvPr>
        <xdr:cNvSpPr txBox="1"/>
      </xdr:nvSpPr>
      <xdr:spPr>
        <a:xfrm>
          <a:off x="4673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89" name="楕円 188">
          <a:extLst>
            <a:ext uri="{FF2B5EF4-FFF2-40B4-BE49-F238E27FC236}">
              <a16:creationId xmlns:a16="http://schemas.microsoft.com/office/drawing/2014/main" id="{542161D6-9391-4DC0-99B9-639DDCBD5B6E}"/>
            </a:ext>
          </a:extLst>
        </xdr:cNvPr>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16328</xdr:rowOff>
    </xdr:to>
    <xdr:cxnSp macro="">
      <xdr:nvCxnSpPr>
        <xdr:cNvPr id="190" name="直線コネクタ 189">
          <a:extLst>
            <a:ext uri="{FF2B5EF4-FFF2-40B4-BE49-F238E27FC236}">
              <a16:creationId xmlns:a16="http://schemas.microsoft.com/office/drawing/2014/main" id="{FCBC180C-9C0E-4489-B096-B78A7E979469}"/>
            </a:ext>
          </a:extLst>
        </xdr:cNvPr>
        <xdr:cNvCxnSpPr/>
      </xdr:nvCxnSpPr>
      <xdr:spPr>
        <a:xfrm>
          <a:off x="3797300" y="104535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1" name="楕円 190">
          <a:extLst>
            <a:ext uri="{FF2B5EF4-FFF2-40B4-BE49-F238E27FC236}">
              <a16:creationId xmlns:a16="http://schemas.microsoft.com/office/drawing/2014/main" id="{1CEA9A4C-4D9D-4AB3-ACE7-E05C15C28FD4}"/>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60</xdr:row>
      <xdr:rowOff>166551</xdr:rowOff>
    </xdr:to>
    <xdr:cxnSp macro="">
      <xdr:nvCxnSpPr>
        <xdr:cNvPr id="192" name="直線コネクタ 191">
          <a:extLst>
            <a:ext uri="{FF2B5EF4-FFF2-40B4-BE49-F238E27FC236}">
              <a16:creationId xmlns:a16="http://schemas.microsoft.com/office/drawing/2014/main" id="{2CDBD654-F872-413A-BCF0-16F3EF5F50A7}"/>
            </a:ext>
          </a:extLst>
        </xdr:cNvPr>
        <xdr:cNvCxnSpPr/>
      </xdr:nvCxnSpPr>
      <xdr:spPr>
        <a:xfrm>
          <a:off x="2908300" y="10432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3" name="楕円 192">
          <a:extLst>
            <a:ext uri="{FF2B5EF4-FFF2-40B4-BE49-F238E27FC236}">
              <a16:creationId xmlns:a16="http://schemas.microsoft.com/office/drawing/2014/main" id="{4AFC2861-ECA2-43DD-B3EC-B09D71896DDE}"/>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145324</xdr:rowOff>
    </xdr:to>
    <xdr:cxnSp macro="">
      <xdr:nvCxnSpPr>
        <xdr:cNvPr id="194" name="直線コネクタ 193">
          <a:extLst>
            <a:ext uri="{FF2B5EF4-FFF2-40B4-BE49-F238E27FC236}">
              <a16:creationId xmlns:a16="http://schemas.microsoft.com/office/drawing/2014/main" id="{1C50EE4A-08FF-4144-9C8F-2D0F970C5220}"/>
            </a:ext>
          </a:extLst>
        </xdr:cNvPr>
        <xdr:cNvCxnSpPr/>
      </xdr:nvCxnSpPr>
      <xdr:spPr>
        <a:xfrm>
          <a:off x="2019300" y="104176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5" name="楕円 194">
          <a:extLst>
            <a:ext uri="{FF2B5EF4-FFF2-40B4-BE49-F238E27FC236}">
              <a16:creationId xmlns:a16="http://schemas.microsoft.com/office/drawing/2014/main" id="{83C93FD9-215F-4BBC-BEF4-F26CA94315AC}"/>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130628</xdr:rowOff>
    </xdr:to>
    <xdr:cxnSp macro="">
      <xdr:nvCxnSpPr>
        <xdr:cNvPr id="196" name="直線コネクタ 195">
          <a:extLst>
            <a:ext uri="{FF2B5EF4-FFF2-40B4-BE49-F238E27FC236}">
              <a16:creationId xmlns:a16="http://schemas.microsoft.com/office/drawing/2014/main" id="{3FA5F329-B4E7-414D-B7C6-AA4F8C9CF24F}"/>
            </a:ext>
          </a:extLst>
        </xdr:cNvPr>
        <xdr:cNvCxnSpPr/>
      </xdr:nvCxnSpPr>
      <xdr:spPr>
        <a:xfrm>
          <a:off x="1130300" y="1039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338376F-23BB-4B9D-B14C-193837FCDE4C}"/>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F2C62F7-F981-4897-9802-FD733CDAA869}"/>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9AC565A-E539-4CD7-B8FB-01E9F8ED7DA3}"/>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AB7B518-5769-4F07-AB0A-09216F2A1644}"/>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5269EA0-013D-4B57-B75C-DE76C1FBB939}"/>
            </a:ext>
          </a:extLst>
        </xdr:cNvPr>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0150E69-3538-4E11-954E-504A0FBB0636}"/>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73671FF-5D12-4FB0-9CBE-3F252D20964C}"/>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C1871B8-4270-4EC9-83D4-080308E56687}"/>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A12DF3D-D156-4C4F-8207-5A69BC7078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EE8E1B9-116D-4A54-8A91-6AAF6A1477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FCFBD69-171D-4B30-B9F2-BFF02A6549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74CFDA1-9AB8-4CEA-A3AA-0AC9A83734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1CF26E0-D78D-4B1B-8BD7-231722260B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29FE16E-3285-40FB-8CBF-3A1A454A52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7C6A170-5F97-4C49-A5DA-76B6A99EDE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415B588-4214-45D4-92EC-F22E4F5F1C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B162A3A-E820-4701-A56E-E6D778E126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5910E1E-21F2-4679-AFF7-CBBAE8B589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D267447-B9E9-4B47-99CB-FF0D1982018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C91EB1F-8291-497C-8225-4EA5678CE17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85CA145-DC88-4B0D-9085-7AC0E11930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94981BD3-0E98-4CA5-836F-45CB7CE31D8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3E8339A-C884-4D7C-84A2-2876DC6E23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F7C033E-64B0-4DB7-B12A-766A930C8D7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B3C8F71-C0F9-4653-99ED-65A78E832E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D893F08A-389A-4A4F-8794-2BBA9D44350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ABDCB0F-149D-4801-90B6-DF82C70657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64965F2-C422-476C-9192-ED201D411FD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A159333-48C3-403F-8E01-B04FB3F6F2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ED70825-601D-41F1-A946-D8DDB70FE2B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2B5F46E-6931-46AE-BAA2-6BA8FDD471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6858F38-F2C2-4043-A475-1F9EA81567B7}"/>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825C2332-A9A1-433B-ABC5-3DACD235948A}"/>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1654ED95-A033-48FA-8CEE-A0D46F224B9A}"/>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7ACAA3F-6EE9-4D70-AB5A-208D54F3D252}"/>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792D429-E1D8-4303-8DC7-7E5C5C80A518}"/>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561109F-4B86-406C-96F0-33ADD8B91988}"/>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8B46C663-7477-45F2-A5C6-B6C87DCA3E94}"/>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948A1872-98C6-49BA-A680-7E1B3A8461B5}"/>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46E90E6C-6F85-4364-8229-042B8B67A3CF}"/>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116434</xdr:rowOff>
    </xdr:from>
    <xdr:to>
      <xdr:col>41</xdr:col>
      <xdr:colOff>101600</xdr:colOff>
      <xdr:row>63</xdr:row>
      <xdr:rowOff>46584</xdr:rowOff>
    </xdr:to>
    <xdr:sp macro="" textlink="">
      <xdr:nvSpPr>
        <xdr:cNvPr id="237" name="フローチャート: 判断 236">
          <a:extLst>
            <a:ext uri="{FF2B5EF4-FFF2-40B4-BE49-F238E27FC236}">
              <a16:creationId xmlns:a16="http://schemas.microsoft.com/office/drawing/2014/main" id="{9B535208-0A6D-4B75-8604-7101554EE42A}"/>
            </a:ext>
          </a:extLst>
        </xdr:cNvPr>
        <xdr:cNvSpPr/>
      </xdr:nvSpPr>
      <xdr:spPr>
        <a:xfrm>
          <a:off x="7810500" y="107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114926</xdr:rowOff>
    </xdr:from>
    <xdr:to>
      <xdr:col>36</xdr:col>
      <xdr:colOff>165100</xdr:colOff>
      <xdr:row>63</xdr:row>
      <xdr:rowOff>45076</xdr:rowOff>
    </xdr:to>
    <xdr:sp macro="" textlink="">
      <xdr:nvSpPr>
        <xdr:cNvPr id="238" name="フローチャート: 判断 237">
          <a:extLst>
            <a:ext uri="{FF2B5EF4-FFF2-40B4-BE49-F238E27FC236}">
              <a16:creationId xmlns:a16="http://schemas.microsoft.com/office/drawing/2014/main" id="{E5140E66-3D8F-4480-A3B3-FFB73617590E}"/>
            </a:ext>
          </a:extLst>
        </xdr:cNvPr>
        <xdr:cNvSpPr/>
      </xdr:nvSpPr>
      <xdr:spPr>
        <a:xfrm>
          <a:off x="6921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E807FB0-DBF2-4EC4-8544-6DF2F6DA49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C139D64-C7BC-4212-850C-F774C12854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40F5C02-D651-4BF1-80D9-B6C45F52F3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51908D-63B9-4E4E-8970-C568284A79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D3EE6F9-7BAB-45A8-AC81-D752D11505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63764</xdr:rowOff>
    </xdr:from>
    <xdr:to>
      <xdr:col>55</xdr:col>
      <xdr:colOff>50800</xdr:colOff>
      <xdr:row>63</xdr:row>
      <xdr:rowOff>165364</xdr:rowOff>
    </xdr:to>
    <xdr:sp macro="" textlink="">
      <xdr:nvSpPr>
        <xdr:cNvPr id="244" name="楕円 243">
          <a:extLst>
            <a:ext uri="{FF2B5EF4-FFF2-40B4-BE49-F238E27FC236}">
              <a16:creationId xmlns:a16="http://schemas.microsoft.com/office/drawing/2014/main" id="{52EA409F-304F-489E-8CD6-FA6CB3A39DED}"/>
            </a:ext>
          </a:extLst>
        </xdr:cNvPr>
        <xdr:cNvSpPr/>
      </xdr:nvSpPr>
      <xdr:spPr>
        <a:xfrm>
          <a:off x="10426700" y="10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150141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B887489-9D74-4CFB-B73C-EBBCAB6F92EE}"/>
            </a:ext>
          </a:extLst>
        </xdr:cNvPr>
        <xdr:cNvSpPr txBox="1"/>
      </xdr:nvSpPr>
      <xdr:spPr>
        <a:xfrm>
          <a:off x="10515600" y="1078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65049</xdr:rowOff>
    </xdr:from>
    <xdr:to>
      <xdr:col>50</xdr:col>
      <xdr:colOff>165100</xdr:colOff>
      <xdr:row>63</xdr:row>
      <xdr:rowOff>166649</xdr:rowOff>
    </xdr:to>
    <xdr:sp macro="" textlink="">
      <xdr:nvSpPr>
        <xdr:cNvPr id="246" name="楕円 245">
          <a:extLst>
            <a:ext uri="{FF2B5EF4-FFF2-40B4-BE49-F238E27FC236}">
              <a16:creationId xmlns:a16="http://schemas.microsoft.com/office/drawing/2014/main" id="{C204EE44-CFD1-409E-96FC-3DC639CE54AB}"/>
            </a:ext>
          </a:extLst>
        </xdr:cNvPr>
        <xdr:cNvSpPr/>
      </xdr:nvSpPr>
      <xdr:spPr>
        <a:xfrm>
          <a:off x="9588500" y="108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114564</xdr:rowOff>
    </xdr:from>
    <xdr:to>
      <xdr:col>55</xdr:col>
      <xdr:colOff>0</xdr:colOff>
      <xdr:row>63</xdr:row>
      <xdr:rowOff>115849</xdr:rowOff>
    </xdr:to>
    <xdr:cxnSp macro="">
      <xdr:nvCxnSpPr>
        <xdr:cNvPr id="247" name="直線コネクタ 246">
          <a:extLst>
            <a:ext uri="{FF2B5EF4-FFF2-40B4-BE49-F238E27FC236}">
              <a16:creationId xmlns:a16="http://schemas.microsoft.com/office/drawing/2014/main" id="{1438D822-E78C-4540-9D8C-3017694CED43}"/>
            </a:ext>
          </a:extLst>
        </xdr:cNvPr>
        <xdr:cNvCxnSpPr/>
      </xdr:nvCxnSpPr>
      <xdr:spPr>
        <a:xfrm flipV="1">
          <a:off x="9639300" y="10915914"/>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66395</xdr:rowOff>
    </xdr:from>
    <xdr:to>
      <xdr:col>46</xdr:col>
      <xdr:colOff>38100</xdr:colOff>
      <xdr:row>63</xdr:row>
      <xdr:rowOff>167995</xdr:rowOff>
    </xdr:to>
    <xdr:sp macro="" textlink="">
      <xdr:nvSpPr>
        <xdr:cNvPr id="248" name="楕円 247">
          <a:extLst>
            <a:ext uri="{FF2B5EF4-FFF2-40B4-BE49-F238E27FC236}">
              <a16:creationId xmlns:a16="http://schemas.microsoft.com/office/drawing/2014/main" id="{53E2E970-A473-455B-876B-5AFB9FD3E9BF}"/>
            </a:ext>
          </a:extLst>
        </xdr:cNvPr>
        <xdr:cNvSpPr/>
      </xdr:nvSpPr>
      <xdr:spPr>
        <a:xfrm>
          <a:off x="8699500" y="108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115849</xdr:rowOff>
    </xdr:from>
    <xdr:to>
      <xdr:col>50</xdr:col>
      <xdr:colOff>114300</xdr:colOff>
      <xdr:row>63</xdr:row>
      <xdr:rowOff>117195</xdr:rowOff>
    </xdr:to>
    <xdr:cxnSp macro="">
      <xdr:nvCxnSpPr>
        <xdr:cNvPr id="249" name="直線コネクタ 248">
          <a:extLst>
            <a:ext uri="{FF2B5EF4-FFF2-40B4-BE49-F238E27FC236}">
              <a16:creationId xmlns:a16="http://schemas.microsoft.com/office/drawing/2014/main" id="{A488C534-9C1B-4987-AA76-B8EF6DE7A62D}"/>
            </a:ext>
          </a:extLst>
        </xdr:cNvPr>
        <xdr:cNvCxnSpPr/>
      </xdr:nvCxnSpPr>
      <xdr:spPr>
        <a:xfrm flipV="1">
          <a:off x="8750300" y="10917199"/>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68348</xdr:rowOff>
    </xdr:from>
    <xdr:to>
      <xdr:col>41</xdr:col>
      <xdr:colOff>101600</xdr:colOff>
      <xdr:row>63</xdr:row>
      <xdr:rowOff>169948</xdr:rowOff>
    </xdr:to>
    <xdr:sp macro="" textlink="">
      <xdr:nvSpPr>
        <xdr:cNvPr id="250" name="楕円 249">
          <a:extLst>
            <a:ext uri="{FF2B5EF4-FFF2-40B4-BE49-F238E27FC236}">
              <a16:creationId xmlns:a16="http://schemas.microsoft.com/office/drawing/2014/main" id="{5A1CA1E4-C207-470E-81E5-3C62588C4FCD}"/>
            </a:ext>
          </a:extLst>
        </xdr:cNvPr>
        <xdr:cNvSpPr/>
      </xdr:nvSpPr>
      <xdr:spPr>
        <a:xfrm>
          <a:off x="7810500" y="108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117195</xdr:rowOff>
    </xdr:from>
    <xdr:to>
      <xdr:col>45</xdr:col>
      <xdr:colOff>177800</xdr:colOff>
      <xdr:row>63</xdr:row>
      <xdr:rowOff>119148</xdr:rowOff>
    </xdr:to>
    <xdr:cxnSp macro="">
      <xdr:nvCxnSpPr>
        <xdr:cNvPr id="251" name="直線コネクタ 250">
          <a:extLst>
            <a:ext uri="{FF2B5EF4-FFF2-40B4-BE49-F238E27FC236}">
              <a16:creationId xmlns:a16="http://schemas.microsoft.com/office/drawing/2014/main" id="{E97C5DCC-4DD9-4ECF-A748-864271248BA1}"/>
            </a:ext>
          </a:extLst>
        </xdr:cNvPr>
        <xdr:cNvCxnSpPr/>
      </xdr:nvCxnSpPr>
      <xdr:spPr>
        <a:xfrm flipV="1">
          <a:off x="7861300" y="10918545"/>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69169</xdr:rowOff>
    </xdr:from>
    <xdr:to>
      <xdr:col>36</xdr:col>
      <xdr:colOff>165100</xdr:colOff>
      <xdr:row>63</xdr:row>
      <xdr:rowOff>170769</xdr:rowOff>
    </xdr:to>
    <xdr:sp macro="" textlink="">
      <xdr:nvSpPr>
        <xdr:cNvPr id="252" name="楕円 251">
          <a:extLst>
            <a:ext uri="{FF2B5EF4-FFF2-40B4-BE49-F238E27FC236}">
              <a16:creationId xmlns:a16="http://schemas.microsoft.com/office/drawing/2014/main" id="{BFB2EA5E-188F-469D-A8AB-50785A6EACB2}"/>
            </a:ext>
          </a:extLst>
        </xdr:cNvPr>
        <xdr:cNvSpPr/>
      </xdr:nvSpPr>
      <xdr:spPr>
        <a:xfrm>
          <a:off x="6921500" y="108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119148</xdr:rowOff>
    </xdr:from>
    <xdr:to>
      <xdr:col>41</xdr:col>
      <xdr:colOff>50800</xdr:colOff>
      <xdr:row>63</xdr:row>
      <xdr:rowOff>119969</xdr:rowOff>
    </xdr:to>
    <xdr:cxnSp macro="">
      <xdr:nvCxnSpPr>
        <xdr:cNvPr id="253" name="直線コネクタ 252">
          <a:extLst>
            <a:ext uri="{FF2B5EF4-FFF2-40B4-BE49-F238E27FC236}">
              <a16:creationId xmlns:a16="http://schemas.microsoft.com/office/drawing/2014/main" id="{74BFCAAA-351B-42E3-8F6E-2463FD1A47F1}"/>
            </a:ext>
          </a:extLst>
        </xdr:cNvPr>
        <xdr:cNvCxnSpPr/>
      </xdr:nvCxnSpPr>
      <xdr:spPr>
        <a:xfrm flipV="1">
          <a:off x="6972300" y="10920498"/>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296A004-51DB-4C54-B593-C844EDEAD0A0}"/>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FCD6157-E9A7-47A6-A8F2-EDB721B36B01}"/>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63111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9CCC162-B221-49C2-9124-56C7C83E9A54}"/>
            </a:ext>
          </a:extLst>
        </xdr:cNvPr>
        <xdr:cNvSpPr txBox="1"/>
      </xdr:nvSpPr>
      <xdr:spPr>
        <a:xfrm>
          <a:off x="7561795" y="1052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61603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4571CAA-1717-4DC7-9C3F-62E5E6D2B764}"/>
            </a:ext>
          </a:extLst>
        </xdr:cNvPr>
        <xdr:cNvSpPr txBox="1"/>
      </xdr:nvSpPr>
      <xdr:spPr>
        <a:xfrm>
          <a:off x="6672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157776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7B2CA5C-5790-4F1C-87EA-31C1A9D0073B}"/>
            </a:ext>
          </a:extLst>
        </xdr:cNvPr>
        <xdr:cNvSpPr txBox="1"/>
      </xdr:nvSpPr>
      <xdr:spPr>
        <a:xfrm>
          <a:off x="9327095" y="1095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159122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CD2F2D2-0425-447D-AA33-C4F48CE0B1D2}"/>
            </a:ext>
          </a:extLst>
        </xdr:cNvPr>
        <xdr:cNvSpPr txBox="1"/>
      </xdr:nvSpPr>
      <xdr:spPr>
        <a:xfrm>
          <a:off x="8450795" y="1096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161075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FC1A0A84-43EC-437D-A2B2-E1EB2DAC3700}"/>
            </a:ext>
          </a:extLst>
        </xdr:cNvPr>
        <xdr:cNvSpPr txBox="1"/>
      </xdr:nvSpPr>
      <xdr:spPr>
        <a:xfrm>
          <a:off x="7561795" y="1096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161896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68E4BC3-D7C3-422C-A964-6B163E3C63EC}"/>
            </a:ext>
          </a:extLst>
        </xdr:cNvPr>
        <xdr:cNvSpPr txBox="1"/>
      </xdr:nvSpPr>
      <xdr:spPr>
        <a:xfrm>
          <a:off x="6672795" y="109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B0158D9-F15F-4AAB-A05C-3711B55F82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9A05315-0EC1-4846-BC98-1B021AD002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D25A88D-21F7-4F48-AF51-BC5211C8E9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BC1BF2A-D058-44ED-BBD3-863CF488A3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4F26D56-0E03-4587-B7C5-3FAD08CCE1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4021BBA-FE0B-4931-BAE5-B8C248A962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66CBC67-4BF7-4FE0-940E-DE5BEA35D6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93E58BF-B10A-4CC6-A3F1-1597FB18B0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BD4BF3F-D999-4B36-8929-A64BB42CEA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ED33259-609E-4676-9DB4-EF7D2C1740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A1EB969-274C-442C-A61B-F4AB7F5C0B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1A180BA-212B-4F16-B159-EE661A3D9F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9882728-CC1E-46CD-A08D-79F0DFF9F4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EB87723-46C0-4EFB-B16D-56BF9011A7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59D3778-153E-4A31-A56C-BA03CE6794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E5E0E32-564A-4027-A3E3-D82E7D1D3E0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BBB0646-C865-43E8-9600-ED6DB22A96F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3AAB154-C00E-49A1-A350-982167C6D5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59DDB4D-1931-42C8-9E80-A5E572BE7B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3C8341E-E40D-466E-8083-AE07484AFE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B60213D-E85C-416D-8EAF-CB39913AF6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943AEB4-5B75-447D-BF57-53159618CC3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F90764D-17A6-4FD5-9A72-43480716FBE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34A83EC8-F718-4FDC-B93F-4BA84F43C8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8BA6B61-A41B-4AAD-8000-A4463B490F95}"/>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AE5B3F85-E192-4938-A2B4-7A329411DBB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8301654-68B8-4988-9737-F1D18BDF372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2C2B636-3332-4862-95CE-E3550250A905}"/>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93452629-6593-46DE-BA82-066A901C6DF3}"/>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C1C7C79-EBCA-4480-8F12-C85046D5BE26}"/>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F95DCE93-5167-4FA2-B695-326B58040DE1}"/>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E4AD1B16-5277-4CCD-8B1C-1F1F07D8D84A}"/>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442C130-26D3-43F8-90E7-8F755D013633}"/>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95" name="フローチャート: 判断 294">
          <a:extLst>
            <a:ext uri="{FF2B5EF4-FFF2-40B4-BE49-F238E27FC236}">
              <a16:creationId xmlns:a16="http://schemas.microsoft.com/office/drawing/2014/main" id="{9CAED149-79D3-46C4-B9C2-139D920574AD}"/>
            </a:ext>
          </a:extLst>
        </xdr:cNvPr>
        <xdr:cNvSpPr/>
      </xdr:nvSpPr>
      <xdr:spPr>
        <a:xfrm>
          <a:off x="1968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E37716DD-C93E-4334-8829-5DA1669D6EB1}"/>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FE17E2C-A314-421F-99C2-8D7C7BE706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501DEE6-264B-4399-9CD1-9475F9EEC7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44B4F48-853D-45B5-9E89-2F88A50A78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073FD62-8DE9-4811-AF42-109F58505C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441EB1-7F2E-4E9C-8D93-66BCB79B89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2" name="楕円 301">
          <a:extLst>
            <a:ext uri="{FF2B5EF4-FFF2-40B4-BE49-F238E27FC236}">
              <a16:creationId xmlns:a16="http://schemas.microsoft.com/office/drawing/2014/main" id="{C8D8C562-4894-4DD6-9827-5C0959C22D35}"/>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97807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8F27B3B-B9E1-4A81-9D3B-0962D5E66F3A}"/>
            </a:ext>
          </a:extLst>
        </xdr:cNvPr>
        <xdr:cNvSpPr txBox="1"/>
      </xdr:nvSpPr>
      <xdr:spPr>
        <a:xfrm>
          <a:off x="4673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4" name="楕円 303">
          <a:extLst>
            <a:ext uri="{FF2B5EF4-FFF2-40B4-BE49-F238E27FC236}">
              <a16:creationId xmlns:a16="http://schemas.microsoft.com/office/drawing/2014/main" id="{2973F8F3-783B-4668-A965-CA74C4AF39A4}"/>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125730</xdr:rowOff>
    </xdr:to>
    <xdr:cxnSp macro="">
      <xdr:nvCxnSpPr>
        <xdr:cNvPr id="305" name="直線コネクタ 304">
          <a:extLst>
            <a:ext uri="{FF2B5EF4-FFF2-40B4-BE49-F238E27FC236}">
              <a16:creationId xmlns:a16="http://schemas.microsoft.com/office/drawing/2014/main" id="{9002F3B7-540B-46C9-BDDA-D1A00C5FC142}"/>
            </a:ext>
          </a:extLst>
        </xdr:cNvPr>
        <xdr:cNvCxnSpPr/>
      </xdr:nvCxnSpPr>
      <xdr:spPr>
        <a:xfrm>
          <a:off x="3797300" y="14150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6" name="楕円 305">
          <a:extLst>
            <a:ext uri="{FF2B5EF4-FFF2-40B4-BE49-F238E27FC236}">
              <a16:creationId xmlns:a16="http://schemas.microsoft.com/office/drawing/2014/main" id="{3C779FDE-4930-44EE-BDA4-DBF870D4B2B9}"/>
            </a:ext>
          </a:extLst>
        </xdr:cNvPr>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91439</xdr:rowOff>
    </xdr:to>
    <xdr:cxnSp macro="">
      <xdr:nvCxnSpPr>
        <xdr:cNvPr id="307" name="直線コネクタ 306">
          <a:extLst>
            <a:ext uri="{FF2B5EF4-FFF2-40B4-BE49-F238E27FC236}">
              <a16:creationId xmlns:a16="http://schemas.microsoft.com/office/drawing/2014/main" id="{407BB19C-6568-4AF3-BE95-C312A11E210E}"/>
            </a:ext>
          </a:extLst>
        </xdr:cNvPr>
        <xdr:cNvCxnSpPr/>
      </xdr:nvCxnSpPr>
      <xdr:spPr>
        <a:xfrm>
          <a:off x="2908300" y="14116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8" name="楕円 307">
          <a:extLst>
            <a:ext uri="{FF2B5EF4-FFF2-40B4-BE49-F238E27FC236}">
              <a16:creationId xmlns:a16="http://schemas.microsoft.com/office/drawing/2014/main" id="{326AAB40-BE38-47B6-AF57-7F571B88542D}"/>
            </a:ext>
          </a:extLst>
        </xdr:cNvPr>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57150</xdr:rowOff>
    </xdr:to>
    <xdr:cxnSp macro="">
      <xdr:nvCxnSpPr>
        <xdr:cNvPr id="309" name="直線コネクタ 308">
          <a:extLst>
            <a:ext uri="{FF2B5EF4-FFF2-40B4-BE49-F238E27FC236}">
              <a16:creationId xmlns:a16="http://schemas.microsoft.com/office/drawing/2014/main" id="{8E77F6E4-9DA6-4017-98A0-ECC09AC58499}"/>
            </a:ext>
          </a:extLst>
        </xdr:cNvPr>
        <xdr:cNvCxnSpPr/>
      </xdr:nvCxnSpPr>
      <xdr:spPr>
        <a:xfrm>
          <a:off x="2019300" y="14081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0" name="楕円 309">
          <a:extLst>
            <a:ext uri="{FF2B5EF4-FFF2-40B4-BE49-F238E27FC236}">
              <a16:creationId xmlns:a16="http://schemas.microsoft.com/office/drawing/2014/main" id="{CF0BE99F-3FA4-4FE0-838B-40502EEE05F4}"/>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22861</xdr:rowOff>
    </xdr:to>
    <xdr:cxnSp macro="">
      <xdr:nvCxnSpPr>
        <xdr:cNvPr id="311" name="直線コネクタ 310">
          <a:extLst>
            <a:ext uri="{FF2B5EF4-FFF2-40B4-BE49-F238E27FC236}">
              <a16:creationId xmlns:a16="http://schemas.microsoft.com/office/drawing/2014/main" id="{3DCEC4CB-3F99-43B9-99DD-533718BF70A4}"/>
            </a:ext>
          </a:extLst>
        </xdr:cNvPr>
        <xdr:cNvCxnSpPr/>
      </xdr:nvCxnSpPr>
      <xdr:spPr>
        <a:xfrm>
          <a:off x="1130300" y="14047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259CE9CF-B051-4F23-AF5E-4A2EBECF9A5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66DDFA8D-2667-41C7-9BF6-3AED49133E17}"/>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4" name="n_3aveValue【公営住宅】&#10;有形固定資産減価償却率">
          <a:extLst>
            <a:ext uri="{FF2B5EF4-FFF2-40B4-BE49-F238E27FC236}">
              <a16:creationId xmlns:a16="http://schemas.microsoft.com/office/drawing/2014/main" id="{435EC661-85B8-48CD-AD4B-8B596A1B1637}"/>
            </a:ext>
          </a:extLst>
        </xdr:cNvPr>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7C208C94-27DC-422B-A80F-2CAD7FC640EE}"/>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6" name="n_1mainValue【公営住宅】&#10;有形固定資産減価償却率">
          <a:extLst>
            <a:ext uri="{FF2B5EF4-FFF2-40B4-BE49-F238E27FC236}">
              <a16:creationId xmlns:a16="http://schemas.microsoft.com/office/drawing/2014/main" id="{EB38F8BD-2807-4E03-BADA-C11C49C25EE6}"/>
            </a:ext>
          </a:extLst>
        </xdr:cNvPr>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7" name="n_2mainValue【公営住宅】&#10;有形固定資産減価償却率">
          <a:extLst>
            <a:ext uri="{FF2B5EF4-FFF2-40B4-BE49-F238E27FC236}">
              <a16:creationId xmlns:a16="http://schemas.microsoft.com/office/drawing/2014/main" id="{DE99015F-4524-42D1-9F7E-4D19253A537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318" name="n_3mainValue【公営住宅】&#10;有形固定資産減価償却率">
          <a:extLst>
            <a:ext uri="{FF2B5EF4-FFF2-40B4-BE49-F238E27FC236}">
              <a16:creationId xmlns:a16="http://schemas.microsoft.com/office/drawing/2014/main" id="{86BE1280-036C-4AF5-9581-939BDD21C17A}"/>
            </a:ext>
          </a:extLst>
        </xdr:cNvPr>
        <xdr:cNvSpPr txBox="1"/>
      </xdr:nvSpPr>
      <xdr:spPr>
        <a:xfrm>
          <a:off x="1816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19" name="n_4mainValue【公営住宅】&#10;有形固定資産減価償却率">
          <a:extLst>
            <a:ext uri="{FF2B5EF4-FFF2-40B4-BE49-F238E27FC236}">
              <a16:creationId xmlns:a16="http://schemas.microsoft.com/office/drawing/2014/main" id="{B3452630-C9E4-4D51-A60C-D8C90BC32C45}"/>
            </a:ext>
          </a:extLst>
        </xdr:cNvPr>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69CEF19-1D23-4D17-83AB-054A274177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33306DA-E98E-4611-8FA1-9F45B7635D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A5B8107-DD44-4896-B4D2-200377FE9F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62C2288-1BF6-4482-BCFB-037EB5417A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35EBC2B-3B20-4F67-9013-9C06CA4F33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22E6B4C-6CD3-408F-B144-3FECA8E988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5A8A312-BE82-4A0B-ADA0-6C24C547FA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6CB71F-CD8D-4957-8083-E6FAEF1574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75A2817-2618-4308-B722-D0FEDA8800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A32F521-83C5-440B-9229-3D29340AB4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D504A00C-F6C2-4D1B-877B-2A15C2440E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427626D-F67E-4959-8948-A99C140EE95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BA09B32-55CC-4535-A92F-AF86100E85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734690C-7B1D-4A97-BB5E-98F78262258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8D6AEE0-B2EC-4EFC-B803-791AA3A6A5A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E9E8DF96-5BAC-4F48-971D-4A6B472DA37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C0F3B12-CA0F-4168-85EE-5DFB6158414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ED92D92C-5FB7-4E23-812D-BA7E5CA339E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69D883C-58FF-4157-8B19-598F27492D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70CE018A-1BC2-4E92-B263-70D0A242FB8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48F51F59-F83B-4B34-9EB8-FDAF8D39B3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95202E22-172B-4A6C-A827-DF617BD2E924}"/>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DFF7483E-55FC-481A-81AD-CF494252978E}"/>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849EC749-678B-41CA-BAB6-CA1E477A11C7}"/>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DDF1709D-214D-4FD1-BD98-A1E75F248C2C}"/>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7EE48197-4F5E-463B-9F00-5C7CAD639DBE}"/>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563D17BB-3140-4368-8AA1-2CFBFAEFDD09}"/>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D132BDD7-2B16-469E-92E8-AB27E64A5A4A}"/>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91AEB2AF-353B-460F-A825-8FB5BCD587EE}"/>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D49F6A44-7103-4D08-BD30-F76FC258A61F}"/>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124689</xdr:rowOff>
    </xdr:from>
    <xdr:to>
      <xdr:col>41</xdr:col>
      <xdr:colOff>101600</xdr:colOff>
      <xdr:row>86</xdr:row>
      <xdr:rowOff>54839</xdr:rowOff>
    </xdr:to>
    <xdr:sp macro="" textlink="">
      <xdr:nvSpPr>
        <xdr:cNvPr id="350" name="フローチャート: 判断 349">
          <a:extLst>
            <a:ext uri="{FF2B5EF4-FFF2-40B4-BE49-F238E27FC236}">
              <a16:creationId xmlns:a16="http://schemas.microsoft.com/office/drawing/2014/main" id="{CDA5BD6D-3639-4965-B25D-42B32DB6841C}"/>
            </a:ext>
          </a:extLst>
        </xdr:cNvPr>
        <xdr:cNvSpPr/>
      </xdr:nvSpPr>
      <xdr:spPr>
        <a:xfrm>
          <a:off x="7810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124871</xdr:rowOff>
    </xdr:from>
    <xdr:to>
      <xdr:col>36</xdr:col>
      <xdr:colOff>165100</xdr:colOff>
      <xdr:row>86</xdr:row>
      <xdr:rowOff>55021</xdr:rowOff>
    </xdr:to>
    <xdr:sp macro="" textlink="">
      <xdr:nvSpPr>
        <xdr:cNvPr id="351" name="フローチャート: 判断 350">
          <a:extLst>
            <a:ext uri="{FF2B5EF4-FFF2-40B4-BE49-F238E27FC236}">
              <a16:creationId xmlns:a16="http://schemas.microsoft.com/office/drawing/2014/main" id="{78F4CE38-6CD7-49A3-8670-E289D62298C0}"/>
            </a:ext>
          </a:extLst>
        </xdr:cNvPr>
        <xdr:cNvSpPr/>
      </xdr:nvSpPr>
      <xdr:spPr>
        <a:xfrm>
          <a:off x="6921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0E22F54-1F07-4BAA-A848-1B3C43CD3C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AECD7F1-632A-44C1-9C13-4A0FF96B39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E059DA5-41DF-4A04-8F5D-98D4471C08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E3DB965-8877-473E-8A79-12FF630F1E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44AFC8F-9936-49E3-A0FB-C3D60B58E7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130220</xdr:rowOff>
    </xdr:from>
    <xdr:to>
      <xdr:col>55</xdr:col>
      <xdr:colOff>50800</xdr:colOff>
      <xdr:row>86</xdr:row>
      <xdr:rowOff>60370</xdr:rowOff>
    </xdr:to>
    <xdr:sp macro="" textlink="">
      <xdr:nvSpPr>
        <xdr:cNvPr id="357" name="楕円 356">
          <a:extLst>
            <a:ext uri="{FF2B5EF4-FFF2-40B4-BE49-F238E27FC236}">
              <a16:creationId xmlns:a16="http://schemas.microsoft.com/office/drawing/2014/main" id="{58122B2F-F879-4107-9D7A-696D03E73771}"/>
            </a:ext>
          </a:extLst>
        </xdr:cNvPr>
        <xdr:cNvSpPr/>
      </xdr:nvSpPr>
      <xdr:spPr>
        <a:xfrm>
          <a:off x="10426700" y="147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4D578E35-32A6-4C02-B085-29E16A95A76D}"/>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130358</xdr:rowOff>
    </xdr:from>
    <xdr:to>
      <xdr:col>50</xdr:col>
      <xdr:colOff>165100</xdr:colOff>
      <xdr:row>86</xdr:row>
      <xdr:rowOff>60508</xdr:rowOff>
    </xdr:to>
    <xdr:sp macro="" textlink="">
      <xdr:nvSpPr>
        <xdr:cNvPr id="359" name="楕円 358">
          <a:extLst>
            <a:ext uri="{FF2B5EF4-FFF2-40B4-BE49-F238E27FC236}">
              <a16:creationId xmlns:a16="http://schemas.microsoft.com/office/drawing/2014/main" id="{BC15852F-40D0-4896-A34B-F09A802B6A8C}"/>
            </a:ext>
          </a:extLst>
        </xdr:cNvPr>
        <xdr:cNvSpPr/>
      </xdr:nvSpPr>
      <xdr:spPr>
        <a:xfrm>
          <a:off x="9588500" y="147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9570</xdr:rowOff>
    </xdr:from>
    <xdr:to>
      <xdr:col>55</xdr:col>
      <xdr:colOff>0</xdr:colOff>
      <xdr:row>86</xdr:row>
      <xdr:rowOff>9708</xdr:rowOff>
    </xdr:to>
    <xdr:cxnSp macro="">
      <xdr:nvCxnSpPr>
        <xdr:cNvPr id="360" name="直線コネクタ 359">
          <a:extLst>
            <a:ext uri="{FF2B5EF4-FFF2-40B4-BE49-F238E27FC236}">
              <a16:creationId xmlns:a16="http://schemas.microsoft.com/office/drawing/2014/main" id="{D1F876DD-6402-4CB9-8D02-466A23A8E543}"/>
            </a:ext>
          </a:extLst>
        </xdr:cNvPr>
        <xdr:cNvCxnSpPr/>
      </xdr:nvCxnSpPr>
      <xdr:spPr>
        <a:xfrm flipV="1">
          <a:off x="9639300" y="14754270"/>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130541</xdr:rowOff>
    </xdr:from>
    <xdr:to>
      <xdr:col>46</xdr:col>
      <xdr:colOff>38100</xdr:colOff>
      <xdr:row>86</xdr:row>
      <xdr:rowOff>60691</xdr:rowOff>
    </xdr:to>
    <xdr:sp macro="" textlink="">
      <xdr:nvSpPr>
        <xdr:cNvPr id="361" name="楕円 360">
          <a:extLst>
            <a:ext uri="{FF2B5EF4-FFF2-40B4-BE49-F238E27FC236}">
              <a16:creationId xmlns:a16="http://schemas.microsoft.com/office/drawing/2014/main" id="{91B89258-3F9C-4636-B2DD-B12901461F73}"/>
            </a:ext>
          </a:extLst>
        </xdr:cNvPr>
        <xdr:cNvSpPr/>
      </xdr:nvSpPr>
      <xdr:spPr>
        <a:xfrm>
          <a:off x="8699500" y="147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9708</xdr:rowOff>
    </xdr:from>
    <xdr:to>
      <xdr:col>50</xdr:col>
      <xdr:colOff>114300</xdr:colOff>
      <xdr:row>86</xdr:row>
      <xdr:rowOff>9891</xdr:rowOff>
    </xdr:to>
    <xdr:cxnSp macro="">
      <xdr:nvCxnSpPr>
        <xdr:cNvPr id="362" name="直線コネクタ 361">
          <a:extLst>
            <a:ext uri="{FF2B5EF4-FFF2-40B4-BE49-F238E27FC236}">
              <a16:creationId xmlns:a16="http://schemas.microsoft.com/office/drawing/2014/main" id="{3176B985-2E5A-4B52-B129-1A9AF7C8D286}"/>
            </a:ext>
          </a:extLst>
        </xdr:cNvPr>
        <xdr:cNvCxnSpPr/>
      </xdr:nvCxnSpPr>
      <xdr:spPr>
        <a:xfrm flipV="1">
          <a:off x="8750300" y="147544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130632</xdr:rowOff>
    </xdr:from>
    <xdr:to>
      <xdr:col>41</xdr:col>
      <xdr:colOff>101600</xdr:colOff>
      <xdr:row>86</xdr:row>
      <xdr:rowOff>60782</xdr:rowOff>
    </xdr:to>
    <xdr:sp macro="" textlink="">
      <xdr:nvSpPr>
        <xdr:cNvPr id="363" name="楕円 362">
          <a:extLst>
            <a:ext uri="{FF2B5EF4-FFF2-40B4-BE49-F238E27FC236}">
              <a16:creationId xmlns:a16="http://schemas.microsoft.com/office/drawing/2014/main" id="{DA0B4EF0-68D1-49A1-87B6-AC765CC24CBF}"/>
            </a:ext>
          </a:extLst>
        </xdr:cNvPr>
        <xdr:cNvSpPr/>
      </xdr:nvSpPr>
      <xdr:spPr>
        <a:xfrm>
          <a:off x="7810500" y="147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9891</xdr:rowOff>
    </xdr:from>
    <xdr:to>
      <xdr:col>45</xdr:col>
      <xdr:colOff>177800</xdr:colOff>
      <xdr:row>86</xdr:row>
      <xdr:rowOff>9982</xdr:rowOff>
    </xdr:to>
    <xdr:cxnSp macro="">
      <xdr:nvCxnSpPr>
        <xdr:cNvPr id="364" name="直線コネクタ 363">
          <a:extLst>
            <a:ext uri="{FF2B5EF4-FFF2-40B4-BE49-F238E27FC236}">
              <a16:creationId xmlns:a16="http://schemas.microsoft.com/office/drawing/2014/main" id="{68BA13BA-57FD-47D4-9C80-179E291246FF}"/>
            </a:ext>
          </a:extLst>
        </xdr:cNvPr>
        <xdr:cNvCxnSpPr/>
      </xdr:nvCxnSpPr>
      <xdr:spPr>
        <a:xfrm flipV="1">
          <a:off x="7861300" y="147545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130815</xdr:rowOff>
    </xdr:from>
    <xdr:to>
      <xdr:col>36</xdr:col>
      <xdr:colOff>165100</xdr:colOff>
      <xdr:row>86</xdr:row>
      <xdr:rowOff>60965</xdr:rowOff>
    </xdr:to>
    <xdr:sp macro="" textlink="">
      <xdr:nvSpPr>
        <xdr:cNvPr id="365" name="楕円 364">
          <a:extLst>
            <a:ext uri="{FF2B5EF4-FFF2-40B4-BE49-F238E27FC236}">
              <a16:creationId xmlns:a16="http://schemas.microsoft.com/office/drawing/2014/main" id="{386FB1F4-E897-42E3-90FE-941A73057DEF}"/>
            </a:ext>
          </a:extLst>
        </xdr:cNvPr>
        <xdr:cNvSpPr/>
      </xdr:nvSpPr>
      <xdr:spPr>
        <a:xfrm>
          <a:off x="6921500" y="147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9982</xdr:rowOff>
    </xdr:from>
    <xdr:to>
      <xdr:col>41</xdr:col>
      <xdr:colOff>50800</xdr:colOff>
      <xdr:row>86</xdr:row>
      <xdr:rowOff>10165</xdr:rowOff>
    </xdr:to>
    <xdr:cxnSp macro="">
      <xdr:nvCxnSpPr>
        <xdr:cNvPr id="366" name="直線コネクタ 365">
          <a:extLst>
            <a:ext uri="{FF2B5EF4-FFF2-40B4-BE49-F238E27FC236}">
              <a16:creationId xmlns:a16="http://schemas.microsoft.com/office/drawing/2014/main" id="{E83B8E8B-72EA-4464-A8E2-41936FF03BA7}"/>
            </a:ext>
          </a:extLst>
        </xdr:cNvPr>
        <xdr:cNvCxnSpPr/>
      </xdr:nvCxnSpPr>
      <xdr:spPr>
        <a:xfrm flipV="1">
          <a:off x="6972300" y="1475468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74D2C15E-4355-42FB-A226-C8E6D4BC5AB4}"/>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5FA5EC27-F076-4802-8E87-CAA3F743B4C4}"/>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71366</xdr:rowOff>
    </xdr:from>
    <xdr:ext cx="469744" cy="259045"/>
    <xdr:sp macro="" textlink="">
      <xdr:nvSpPr>
        <xdr:cNvPr id="369" name="n_3aveValue【公営住宅】&#10;一人当たり面積">
          <a:extLst>
            <a:ext uri="{FF2B5EF4-FFF2-40B4-BE49-F238E27FC236}">
              <a16:creationId xmlns:a16="http://schemas.microsoft.com/office/drawing/2014/main" id="{547E9CB9-FD63-457E-830D-5A3B5088351D}"/>
            </a:ext>
          </a:extLst>
        </xdr:cNvPr>
        <xdr:cNvSpPr txBox="1"/>
      </xdr:nvSpPr>
      <xdr:spPr>
        <a:xfrm>
          <a:off x="76264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71548</xdr:rowOff>
    </xdr:from>
    <xdr:ext cx="469744" cy="259045"/>
    <xdr:sp macro="" textlink="">
      <xdr:nvSpPr>
        <xdr:cNvPr id="370" name="n_4aveValue【公営住宅】&#10;一人当たり面積">
          <a:extLst>
            <a:ext uri="{FF2B5EF4-FFF2-40B4-BE49-F238E27FC236}">
              <a16:creationId xmlns:a16="http://schemas.microsoft.com/office/drawing/2014/main" id="{092A34F4-3966-4CAB-8BDB-B3682F9A0532}"/>
            </a:ext>
          </a:extLst>
        </xdr:cNvPr>
        <xdr:cNvSpPr txBox="1"/>
      </xdr:nvSpPr>
      <xdr:spPr>
        <a:xfrm>
          <a:off x="6737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51635</xdr:rowOff>
    </xdr:from>
    <xdr:ext cx="469744" cy="259045"/>
    <xdr:sp macro="" textlink="">
      <xdr:nvSpPr>
        <xdr:cNvPr id="371" name="n_1mainValue【公営住宅】&#10;一人当たり面積">
          <a:extLst>
            <a:ext uri="{FF2B5EF4-FFF2-40B4-BE49-F238E27FC236}">
              <a16:creationId xmlns:a16="http://schemas.microsoft.com/office/drawing/2014/main" id="{43B14908-41DB-475F-90EA-AB7E0F9B95C9}"/>
            </a:ext>
          </a:extLst>
        </xdr:cNvPr>
        <xdr:cNvSpPr txBox="1"/>
      </xdr:nvSpPr>
      <xdr:spPr>
        <a:xfrm>
          <a:off x="9391727" y="147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51818</xdr:rowOff>
    </xdr:from>
    <xdr:ext cx="469744" cy="259045"/>
    <xdr:sp macro="" textlink="">
      <xdr:nvSpPr>
        <xdr:cNvPr id="372" name="n_2mainValue【公営住宅】&#10;一人当たり面積">
          <a:extLst>
            <a:ext uri="{FF2B5EF4-FFF2-40B4-BE49-F238E27FC236}">
              <a16:creationId xmlns:a16="http://schemas.microsoft.com/office/drawing/2014/main" id="{789256F8-3FCD-4483-BE26-9F725C002D22}"/>
            </a:ext>
          </a:extLst>
        </xdr:cNvPr>
        <xdr:cNvSpPr txBox="1"/>
      </xdr:nvSpPr>
      <xdr:spPr>
        <a:xfrm>
          <a:off x="8515427" y="147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51909</xdr:rowOff>
    </xdr:from>
    <xdr:ext cx="469744" cy="259045"/>
    <xdr:sp macro="" textlink="">
      <xdr:nvSpPr>
        <xdr:cNvPr id="373" name="n_3mainValue【公営住宅】&#10;一人当たり面積">
          <a:extLst>
            <a:ext uri="{FF2B5EF4-FFF2-40B4-BE49-F238E27FC236}">
              <a16:creationId xmlns:a16="http://schemas.microsoft.com/office/drawing/2014/main" id="{4B4C77B1-4291-4B67-B6D0-64087C742B27}"/>
            </a:ext>
          </a:extLst>
        </xdr:cNvPr>
        <xdr:cNvSpPr txBox="1"/>
      </xdr:nvSpPr>
      <xdr:spPr>
        <a:xfrm>
          <a:off x="7626427" y="1479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52092</xdr:rowOff>
    </xdr:from>
    <xdr:ext cx="469744" cy="259045"/>
    <xdr:sp macro="" textlink="">
      <xdr:nvSpPr>
        <xdr:cNvPr id="374" name="n_4mainValue【公営住宅】&#10;一人当たり面積">
          <a:extLst>
            <a:ext uri="{FF2B5EF4-FFF2-40B4-BE49-F238E27FC236}">
              <a16:creationId xmlns:a16="http://schemas.microsoft.com/office/drawing/2014/main" id="{03F286B9-E8C5-41B5-8347-7F9F9CFC7CAF}"/>
            </a:ext>
          </a:extLst>
        </xdr:cNvPr>
        <xdr:cNvSpPr txBox="1"/>
      </xdr:nvSpPr>
      <xdr:spPr>
        <a:xfrm>
          <a:off x="6737427" y="1479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22CFDD1-BB2B-43BC-8645-AB2AB1D257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FE473D4-1270-4629-8045-A47BF88300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C6EB75C-CDBD-4E44-83DD-63C2606C0E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4C0878D-6A0A-4F31-A144-AE32B272ED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F992A7A-346F-4C02-859C-A6A8847980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5107FE4-F315-40EA-8E52-99545E1533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F790272-4A1B-4B4C-B053-B470637239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22A40A1-7E82-4F6D-8DF1-F8723FA234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33836D1-2197-4D6B-9E78-B6066783BBA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FD745DC-9C7B-4C47-AD58-05032DDBD3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507D6CC-D9B9-4DA4-8BAB-D8716D0965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28CB90B-EE8C-4160-8D97-D1E7BEA39C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3A199CC-BD7B-4F43-9AB3-F63CF69C7E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EA058CD-CCDF-4632-869F-CAC7608D85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38D36BEE-96FF-45C7-A5B3-98BB857CDD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9BF1AFA-911F-4DCD-B77C-65B102FC41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1477284-59E3-4C86-A6ED-F75A88ABF5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7B90AAB-1BDC-450F-9462-B163A2A812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F293331-02C6-465E-A68A-5275D5840D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A3568A8-C501-4638-B9AA-CE3EC681C1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CD721FC2-018B-4A76-AF7B-5860181D4E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B1155241-733A-4DD4-ACDE-47B5D70AD5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DC076AF-1012-4C4F-9881-DD7132CBD7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3CD1301-46E3-4CC5-A7AF-5272CF1FF2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26B7EAD-E90E-424E-BA29-1599223184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F62D132-DC25-465E-AC61-6A94234415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DCC1042-2B1D-4192-9D52-15A2C7A866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F28C95D-26D2-4639-8162-660534B884D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96E4C4F3-9C40-4435-B245-AC542B41659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E0462D1-8DD1-4EC7-816E-154D44DB02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32562FA8-D753-4D2A-8B21-2F44EC7BD8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3B89787B-E8AB-4A4B-B9B9-A72782740E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428E5D4E-1253-4367-9137-0B8BC62CDD3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49DA9280-9C4E-4C39-A689-FF44ECBC74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C44C8C0F-ADEC-4D7A-AC51-F47D28A824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233F205-08DC-4878-886E-57BE1ECD9A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D7BE4DF1-D681-42AC-9088-7ADF4AF37EE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6B8AD1BC-C420-4682-9A29-505EF55B023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4321B688-915F-44C8-A838-C2BF5EFEEFE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726051F-78E8-4E59-AE7A-64F0A99A06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36D054A-E103-438C-AAE0-3CCE8430CC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1EFFF2D7-A707-4945-AE5A-A3A799069BAC}"/>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9AECC401-E0D1-4B23-8AB4-442F700D43C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C49B3C12-286E-423C-8EFE-DB17E4454B8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1CC0F992-8233-4CD3-84ED-F0D27F81871E}"/>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B2853820-9150-4547-B27B-AFE17A8E3915}"/>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B9C9F2BB-BF6B-469D-9FD5-D143E10D68D1}"/>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2D3E413B-ED12-4291-990F-C0A74635776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BCBA6E19-2FA9-49A0-A4D1-C0BAB0E62451}"/>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5F71C552-F811-43FC-A90A-222B024F1651}"/>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425" name="フローチャート: 判断 424">
          <a:extLst>
            <a:ext uri="{FF2B5EF4-FFF2-40B4-BE49-F238E27FC236}">
              <a16:creationId xmlns:a16="http://schemas.microsoft.com/office/drawing/2014/main" id="{D0203621-FD0A-42CB-9E78-10F5BE4C190C}"/>
            </a:ext>
          </a:extLst>
        </xdr:cNvPr>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26" name="フローチャート: 判断 425">
          <a:extLst>
            <a:ext uri="{FF2B5EF4-FFF2-40B4-BE49-F238E27FC236}">
              <a16:creationId xmlns:a16="http://schemas.microsoft.com/office/drawing/2014/main" id="{5FD36CDB-0A32-4DF4-9645-463AD93C5127}"/>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BF3B216-A9E8-4FB7-897D-98C39A48FC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EC34165-B7F4-478B-BE17-B01A2D0011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190980D-36CE-4A2A-9A8F-4933A12494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35146B1-11D6-44F7-9758-3F7C014457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9FC014F-3064-4FDA-BEAD-CF815A595C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32" name="楕円 431">
          <a:extLst>
            <a:ext uri="{FF2B5EF4-FFF2-40B4-BE49-F238E27FC236}">
              <a16:creationId xmlns:a16="http://schemas.microsoft.com/office/drawing/2014/main" id="{5FD89662-607F-4230-8B03-BA96E6D266D2}"/>
            </a:ext>
          </a:extLst>
        </xdr:cNvPr>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DA1833B-CF9E-48B6-8C7D-DB12947AC9CC}"/>
            </a:ext>
          </a:extLst>
        </xdr:cNvPr>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34" name="楕円 433">
          <a:extLst>
            <a:ext uri="{FF2B5EF4-FFF2-40B4-BE49-F238E27FC236}">
              <a16:creationId xmlns:a16="http://schemas.microsoft.com/office/drawing/2014/main" id="{F2670D16-13CF-42CE-9A23-2F4C326F98D9}"/>
            </a:ext>
          </a:extLst>
        </xdr:cNvPr>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95794</xdr:rowOff>
    </xdr:to>
    <xdr:cxnSp macro="">
      <xdr:nvCxnSpPr>
        <xdr:cNvPr id="435" name="直線コネクタ 434">
          <a:extLst>
            <a:ext uri="{FF2B5EF4-FFF2-40B4-BE49-F238E27FC236}">
              <a16:creationId xmlns:a16="http://schemas.microsoft.com/office/drawing/2014/main" id="{AEFB2685-9F6C-45E8-A9B3-A1DA4AFB970D}"/>
            </a:ext>
          </a:extLst>
        </xdr:cNvPr>
        <xdr:cNvCxnSpPr/>
      </xdr:nvCxnSpPr>
      <xdr:spPr>
        <a:xfrm>
          <a:off x="15481300" y="637249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84183</xdr:rowOff>
    </xdr:from>
    <xdr:to>
      <xdr:col>76</xdr:col>
      <xdr:colOff>165100</xdr:colOff>
      <xdr:row>37</xdr:row>
      <xdr:rowOff>14333</xdr:rowOff>
    </xdr:to>
    <xdr:sp macro="" textlink="">
      <xdr:nvSpPr>
        <xdr:cNvPr id="436" name="楕円 435">
          <a:extLst>
            <a:ext uri="{FF2B5EF4-FFF2-40B4-BE49-F238E27FC236}">
              <a16:creationId xmlns:a16="http://schemas.microsoft.com/office/drawing/2014/main" id="{9D942BAD-9102-4380-A024-D737E7351951}"/>
            </a:ext>
          </a:extLst>
        </xdr:cNvPr>
        <xdr:cNvSpPr/>
      </xdr:nvSpPr>
      <xdr:spPr>
        <a:xfrm>
          <a:off x="14541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134983</xdr:rowOff>
    </xdr:from>
    <xdr:to>
      <xdr:col>81</xdr:col>
      <xdr:colOff>50800</xdr:colOff>
      <xdr:row>37</xdr:row>
      <xdr:rowOff>28847</xdr:rowOff>
    </xdr:to>
    <xdr:cxnSp macro="">
      <xdr:nvCxnSpPr>
        <xdr:cNvPr id="437" name="直線コネクタ 436">
          <a:extLst>
            <a:ext uri="{FF2B5EF4-FFF2-40B4-BE49-F238E27FC236}">
              <a16:creationId xmlns:a16="http://schemas.microsoft.com/office/drawing/2014/main" id="{E10566C0-C14F-4559-B0EC-F83F2D1685CF}"/>
            </a:ext>
          </a:extLst>
        </xdr:cNvPr>
        <xdr:cNvCxnSpPr/>
      </xdr:nvCxnSpPr>
      <xdr:spPr>
        <a:xfrm>
          <a:off x="14592300" y="63071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18869</xdr:rowOff>
    </xdr:from>
    <xdr:to>
      <xdr:col>72</xdr:col>
      <xdr:colOff>38100</xdr:colOff>
      <xdr:row>36</xdr:row>
      <xdr:rowOff>120469</xdr:rowOff>
    </xdr:to>
    <xdr:sp macro="" textlink="">
      <xdr:nvSpPr>
        <xdr:cNvPr id="438" name="楕円 437">
          <a:extLst>
            <a:ext uri="{FF2B5EF4-FFF2-40B4-BE49-F238E27FC236}">
              <a16:creationId xmlns:a16="http://schemas.microsoft.com/office/drawing/2014/main" id="{27F78E52-AD1B-4B6F-ACE4-0E4874D6C939}"/>
            </a:ext>
          </a:extLst>
        </xdr:cNvPr>
        <xdr:cNvSpPr/>
      </xdr:nvSpPr>
      <xdr:spPr>
        <a:xfrm>
          <a:off x="13652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36</xdr:row>
      <xdr:rowOff>134983</xdr:rowOff>
    </xdr:to>
    <xdr:cxnSp macro="">
      <xdr:nvCxnSpPr>
        <xdr:cNvPr id="439" name="直線コネクタ 438">
          <a:extLst>
            <a:ext uri="{FF2B5EF4-FFF2-40B4-BE49-F238E27FC236}">
              <a16:creationId xmlns:a16="http://schemas.microsoft.com/office/drawing/2014/main" id="{1B2D12FE-5DDB-4C51-9165-48BEC37251D8}"/>
            </a:ext>
          </a:extLst>
        </xdr:cNvPr>
        <xdr:cNvCxnSpPr/>
      </xdr:nvCxnSpPr>
      <xdr:spPr>
        <a:xfrm>
          <a:off x="13703300" y="62418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123372</xdr:rowOff>
    </xdr:from>
    <xdr:to>
      <xdr:col>67</xdr:col>
      <xdr:colOff>101600</xdr:colOff>
      <xdr:row>36</xdr:row>
      <xdr:rowOff>53522</xdr:rowOff>
    </xdr:to>
    <xdr:sp macro="" textlink="">
      <xdr:nvSpPr>
        <xdr:cNvPr id="440" name="楕円 439">
          <a:extLst>
            <a:ext uri="{FF2B5EF4-FFF2-40B4-BE49-F238E27FC236}">
              <a16:creationId xmlns:a16="http://schemas.microsoft.com/office/drawing/2014/main" id="{5774245E-DDDA-4C80-9C42-5949484749D6}"/>
            </a:ext>
          </a:extLst>
        </xdr:cNvPr>
        <xdr:cNvSpPr/>
      </xdr:nvSpPr>
      <xdr:spPr>
        <a:xfrm>
          <a:off x="12763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2722</xdr:rowOff>
    </xdr:from>
    <xdr:to>
      <xdr:col>71</xdr:col>
      <xdr:colOff>177800</xdr:colOff>
      <xdr:row>36</xdr:row>
      <xdr:rowOff>69669</xdr:rowOff>
    </xdr:to>
    <xdr:cxnSp macro="">
      <xdr:nvCxnSpPr>
        <xdr:cNvPr id="441" name="直線コネクタ 440">
          <a:extLst>
            <a:ext uri="{FF2B5EF4-FFF2-40B4-BE49-F238E27FC236}">
              <a16:creationId xmlns:a16="http://schemas.microsoft.com/office/drawing/2014/main" id="{D1CC5235-125D-4BE2-A0E4-5663F33EF22A}"/>
            </a:ext>
          </a:extLst>
        </xdr:cNvPr>
        <xdr:cNvCxnSpPr/>
      </xdr:nvCxnSpPr>
      <xdr:spPr>
        <a:xfrm>
          <a:off x="12814300" y="617492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2760BAB-8037-448D-8098-109EF523F1B5}"/>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E59550A-4DDB-42C4-A0A6-455838C1DC6B}"/>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FAC98374-0E3C-4423-8C7E-3102C4FE0E9A}"/>
            </a:ext>
          </a:extLst>
        </xdr:cNvPr>
        <xdr:cNvSpPr txBox="1"/>
      </xdr:nvSpPr>
      <xdr:spPr>
        <a:xfrm>
          <a:off x="13500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44869528-3F41-4679-B9DE-F424A205057A}"/>
            </a:ext>
          </a:extLst>
        </xdr:cNvPr>
        <xdr:cNvSpPr txBox="1"/>
      </xdr:nvSpPr>
      <xdr:spPr>
        <a:xfrm>
          <a:off x="12611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44A1369B-BE85-4774-B6B3-AC15CB230150}"/>
            </a:ext>
          </a:extLst>
        </xdr:cNvPr>
        <xdr:cNvSpPr txBox="1"/>
      </xdr:nvSpPr>
      <xdr:spPr>
        <a:xfrm>
          <a:off x="15266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30860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2F7D1F54-3DB2-469A-B20F-68BF200EEFC9}"/>
            </a:ext>
          </a:extLst>
        </xdr:cNvPr>
        <xdr:cNvSpPr txBox="1"/>
      </xdr:nvSpPr>
      <xdr:spPr>
        <a:xfrm>
          <a:off x="14389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136996</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D607D113-116D-49D5-B8C5-35D44173B65C}"/>
            </a:ext>
          </a:extLst>
        </xdr:cNvPr>
        <xdr:cNvSpPr txBox="1"/>
      </xdr:nvSpPr>
      <xdr:spPr>
        <a:xfrm>
          <a:off x="13500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70049</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22184F62-405C-4828-887F-0EE85454BA87}"/>
            </a:ext>
          </a:extLst>
        </xdr:cNvPr>
        <xdr:cNvSpPr txBox="1"/>
      </xdr:nvSpPr>
      <xdr:spPr>
        <a:xfrm>
          <a:off x="12611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417865E-E1C0-4308-835E-8904D00FF3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42E9566-DCCB-46E1-B5DD-3F3F3ADA2D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872A9E1-A53D-42C4-89A7-DC62592128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394164B6-3E06-4B2C-B363-E4C47E309D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F5880FAF-7DC8-4182-A8AE-6BB52E189A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78F274CB-9F0C-4801-9DB0-C5A22576CC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8D5FAACD-C42D-4F12-8A71-59CB38C220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4589F9C-8E4B-447A-896E-14C3930CDA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94FCBDC-BC9F-4C32-9169-160485FB8E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3205E7B-CFD5-4BB4-AAD6-6BBD8F39D3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F9E0F9BF-A73F-47AE-8536-B7706A16FC8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2CC8BA6-B3BB-4ED1-9650-180949CE059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ECD3AAC3-CD55-41E2-9F72-4A6FC9364D7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93634D16-A0E1-40BA-A1BC-22FD0C334B8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FBB662BB-C45E-48A5-BF3E-4002D7EACD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86315870-1B3C-4B9F-B1D8-3099E2C9D36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E93514FA-D594-4235-9B1A-DC6199E8C9F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9528E6F4-1ADC-44AE-A537-AB96183E784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571DD7A0-4BB7-4B75-A5EE-76197CB56A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35726E4A-E8B8-4D08-8A93-DF7DF76995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BDD3AA7E-163A-4175-984D-C0DE4082B4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26D566FC-4489-4AC6-B1A4-B66FF06A6DB9}"/>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343C030-7FA5-46F5-9C1E-802DEF8FFD17}"/>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7C34499B-7D8F-4B35-A933-A24ACD0CD912}"/>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753B8BE6-FC64-414C-BA72-104752AF1C29}"/>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B2818011-6E8D-4204-ADE9-21CC99939D47}"/>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8268E2D8-4A4A-4B77-8042-6AB2F165E412}"/>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5E6E6ED1-76FF-44F7-A398-307D85C4B3F3}"/>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98D8A2A9-E455-4694-BFCA-0A114E6DFFDE}"/>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F9664993-50EE-4342-9E65-740771D01B13}"/>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480" name="フローチャート: 判断 479">
          <a:extLst>
            <a:ext uri="{FF2B5EF4-FFF2-40B4-BE49-F238E27FC236}">
              <a16:creationId xmlns:a16="http://schemas.microsoft.com/office/drawing/2014/main" id="{18B035C1-9986-444D-A45E-742DDC4AEB41}"/>
            </a:ext>
          </a:extLst>
        </xdr:cNvPr>
        <xdr:cNvSpPr/>
      </xdr:nvSpPr>
      <xdr:spPr>
        <a:xfrm>
          <a:off x="19494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1" name="フローチャート: 判断 480">
          <a:extLst>
            <a:ext uri="{FF2B5EF4-FFF2-40B4-BE49-F238E27FC236}">
              <a16:creationId xmlns:a16="http://schemas.microsoft.com/office/drawing/2014/main" id="{E67DFD7D-41D6-434F-BF5F-2B4A833B71B5}"/>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4DFF6EA-DCF9-4230-B1E8-55750F5A69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EE9C161-46E0-42A9-AE24-FB27F41107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39446EA-5DA2-416D-B508-2374B738E4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52EEBC3-82C6-4A00-88DA-E0C04D90F8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18D7D04-8F6D-49EB-9B12-C78E5B54E3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487" name="楕円 486">
          <a:extLst>
            <a:ext uri="{FF2B5EF4-FFF2-40B4-BE49-F238E27FC236}">
              <a16:creationId xmlns:a16="http://schemas.microsoft.com/office/drawing/2014/main" id="{72A60A5D-C3C3-4E45-8FA5-145F1AF305CC}"/>
            </a:ext>
          </a:extLst>
        </xdr:cNvPr>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A500F6BE-0C2A-412B-8706-286132F36A8C}"/>
            </a:ext>
          </a:extLst>
        </xdr:cNvPr>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89" name="楕円 488">
          <a:extLst>
            <a:ext uri="{FF2B5EF4-FFF2-40B4-BE49-F238E27FC236}">
              <a16:creationId xmlns:a16="http://schemas.microsoft.com/office/drawing/2014/main" id="{471E6EDD-F831-424F-B971-F3C5D2F5EBDA}"/>
            </a:ext>
          </a:extLst>
        </xdr:cNvPr>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38</xdr:row>
      <xdr:rowOff>167640</xdr:rowOff>
    </xdr:to>
    <xdr:cxnSp macro="">
      <xdr:nvCxnSpPr>
        <xdr:cNvPr id="490" name="直線コネクタ 489">
          <a:extLst>
            <a:ext uri="{FF2B5EF4-FFF2-40B4-BE49-F238E27FC236}">
              <a16:creationId xmlns:a16="http://schemas.microsoft.com/office/drawing/2014/main" id="{91CA333D-DB75-4D68-BD1F-49177A866DEE}"/>
            </a:ext>
          </a:extLst>
        </xdr:cNvPr>
        <xdr:cNvCxnSpPr/>
      </xdr:nvCxnSpPr>
      <xdr:spPr>
        <a:xfrm flipV="1">
          <a:off x="21323300" y="6678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119126</xdr:rowOff>
    </xdr:from>
    <xdr:to>
      <xdr:col>107</xdr:col>
      <xdr:colOff>101600</xdr:colOff>
      <xdr:row>39</xdr:row>
      <xdr:rowOff>49276</xdr:rowOff>
    </xdr:to>
    <xdr:sp macro="" textlink="">
      <xdr:nvSpPr>
        <xdr:cNvPr id="491" name="楕円 490">
          <a:extLst>
            <a:ext uri="{FF2B5EF4-FFF2-40B4-BE49-F238E27FC236}">
              <a16:creationId xmlns:a16="http://schemas.microsoft.com/office/drawing/2014/main" id="{D103AC4A-14A6-4A99-9728-40ED68FAF0A3}"/>
            </a:ext>
          </a:extLst>
        </xdr:cNvPr>
        <xdr:cNvSpPr/>
      </xdr:nvSpPr>
      <xdr:spPr>
        <a:xfrm>
          <a:off x="20383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38</xdr:row>
      <xdr:rowOff>169926</xdr:rowOff>
    </xdr:to>
    <xdr:cxnSp macro="">
      <xdr:nvCxnSpPr>
        <xdr:cNvPr id="492" name="直線コネクタ 491">
          <a:extLst>
            <a:ext uri="{FF2B5EF4-FFF2-40B4-BE49-F238E27FC236}">
              <a16:creationId xmlns:a16="http://schemas.microsoft.com/office/drawing/2014/main" id="{C00FBEB2-7360-41BB-9C52-C6C414D58794}"/>
            </a:ext>
          </a:extLst>
        </xdr:cNvPr>
        <xdr:cNvCxnSpPr/>
      </xdr:nvCxnSpPr>
      <xdr:spPr>
        <a:xfrm flipV="1">
          <a:off x="20434300" y="66827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493" name="楕円 492">
          <a:extLst>
            <a:ext uri="{FF2B5EF4-FFF2-40B4-BE49-F238E27FC236}">
              <a16:creationId xmlns:a16="http://schemas.microsoft.com/office/drawing/2014/main" id="{F8DBC9B3-5820-444D-BA03-682A0E976885}"/>
            </a:ext>
          </a:extLst>
        </xdr:cNvPr>
        <xdr:cNvSpPr/>
      </xdr:nvSpPr>
      <xdr:spPr>
        <a:xfrm>
          <a:off x="19494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169926</xdr:rowOff>
    </xdr:from>
    <xdr:to>
      <xdr:col>107</xdr:col>
      <xdr:colOff>50800</xdr:colOff>
      <xdr:row>38</xdr:row>
      <xdr:rowOff>169926</xdr:rowOff>
    </xdr:to>
    <xdr:cxnSp macro="">
      <xdr:nvCxnSpPr>
        <xdr:cNvPr id="494" name="直線コネクタ 493">
          <a:extLst>
            <a:ext uri="{FF2B5EF4-FFF2-40B4-BE49-F238E27FC236}">
              <a16:creationId xmlns:a16="http://schemas.microsoft.com/office/drawing/2014/main" id="{096B113F-92EA-4B31-AFED-0C2AF79E46EB}"/>
            </a:ext>
          </a:extLst>
        </xdr:cNvPr>
        <xdr:cNvCxnSpPr/>
      </xdr:nvCxnSpPr>
      <xdr:spPr>
        <a:xfrm>
          <a:off x="19545300" y="668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123698</xdr:rowOff>
    </xdr:from>
    <xdr:to>
      <xdr:col>98</xdr:col>
      <xdr:colOff>38100</xdr:colOff>
      <xdr:row>39</xdr:row>
      <xdr:rowOff>53848</xdr:rowOff>
    </xdr:to>
    <xdr:sp macro="" textlink="">
      <xdr:nvSpPr>
        <xdr:cNvPr id="495" name="楕円 494">
          <a:extLst>
            <a:ext uri="{FF2B5EF4-FFF2-40B4-BE49-F238E27FC236}">
              <a16:creationId xmlns:a16="http://schemas.microsoft.com/office/drawing/2014/main" id="{C0A361F6-03B6-45B0-AF7F-797CCFF2C011}"/>
            </a:ext>
          </a:extLst>
        </xdr:cNvPr>
        <xdr:cNvSpPr/>
      </xdr:nvSpPr>
      <xdr:spPr>
        <a:xfrm>
          <a:off x="18605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169926</xdr:rowOff>
    </xdr:from>
    <xdr:to>
      <xdr:col>102</xdr:col>
      <xdr:colOff>114300</xdr:colOff>
      <xdr:row>39</xdr:row>
      <xdr:rowOff>3048</xdr:rowOff>
    </xdr:to>
    <xdr:cxnSp macro="">
      <xdr:nvCxnSpPr>
        <xdr:cNvPr id="496" name="直線コネクタ 495">
          <a:extLst>
            <a:ext uri="{FF2B5EF4-FFF2-40B4-BE49-F238E27FC236}">
              <a16:creationId xmlns:a16="http://schemas.microsoft.com/office/drawing/2014/main" id="{C0827269-EBAF-4934-A85B-FB3F585CFEAE}"/>
            </a:ext>
          </a:extLst>
        </xdr:cNvPr>
        <xdr:cNvCxnSpPr/>
      </xdr:nvCxnSpPr>
      <xdr:spPr>
        <a:xfrm flipV="1">
          <a:off x="18656300" y="668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934F97C-0786-407F-BAD6-5CB3FBBCF284}"/>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50C3068E-2BDF-4AE1-B483-096512315AB2}"/>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19829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5AF00FE0-6BF7-454F-896D-E64E7451DB16}"/>
            </a:ext>
          </a:extLst>
        </xdr:cNvPr>
        <xdr:cNvSpPr txBox="1"/>
      </xdr:nvSpPr>
      <xdr:spPr>
        <a:xfrm>
          <a:off x="19310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2FD83701-C6CC-436E-9FE4-D21D2D3B54A5}"/>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DA3938CD-B22D-4973-88C2-4D37D236DFA8}"/>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65803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56D37C8-08B1-4D1A-987F-17FB73507B2A}"/>
            </a:ext>
          </a:extLst>
        </xdr:cNvPr>
        <xdr:cNvSpPr txBox="1"/>
      </xdr:nvSpPr>
      <xdr:spPr>
        <a:xfrm>
          <a:off x="20199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A403574E-25B3-4327-9062-D02FC1B368D4}"/>
            </a:ext>
          </a:extLst>
        </xdr:cNvPr>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70375</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5C6AF2B4-234D-4355-BB30-D0B7580BAC4C}"/>
            </a:ext>
          </a:extLst>
        </xdr:cNvPr>
        <xdr:cNvSpPr txBox="1"/>
      </xdr:nvSpPr>
      <xdr:spPr>
        <a:xfrm>
          <a:off x="18421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11539C6-F604-4B0E-B438-FDBF80C779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D1FF0791-AFC6-4904-AFD5-C50FD9AD28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6E199A-2EE9-48D7-81DB-BC9C17ADC5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F5B36EE8-9007-4092-945B-A5D7D7DD3B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66DBBF6-7A77-4289-BD7D-01D8B14C39F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B0B000B-42F7-4CB9-8D6F-477AFD7619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377B8553-E87C-4E54-942A-701326B05A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1D063EA-6550-4706-9BD1-39C19AD74E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D2C6473-C151-4281-A147-8198DB1266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1CD9E97-5F0E-49C0-A4E0-BF1C0F8EBD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4E2106F5-35B4-4825-90D0-E5AD72F3C6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FE548E61-0C2D-480B-ABF3-B81F528E8F0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21D075E4-6A54-4143-8B04-F508DAA3CCE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650CFC97-C49C-484E-A062-90C988B07AB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83CE6248-D882-4CA3-85E3-3CAF8E9F87C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3B3401E0-3AD9-40F3-8218-C91AF7545E0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F3669438-3F17-4C01-8956-9169F46016B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2F1C54B7-CD53-4F49-8853-CE9812182CB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ADB31F1C-E7E4-4F71-A04A-D9127B0A3DB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8DDDB425-84F0-4513-970D-46A95FC9BD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895D26F-C041-4433-9EC1-72455E6622D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8AFCEFD-D071-40C9-8C16-83A95D3CEE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0501A9F5-C8B2-413F-A849-D4584ABF17D4}"/>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ED60D286-22DA-46B4-BBE9-543FB72C95F3}"/>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04B48B09-E8D2-41FD-BC1C-D7D588F799FF}"/>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D89C5829-3D97-4FF2-B91D-8587042E33CB}"/>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83E2FBE1-94C6-4807-B422-E39C6C93C788}"/>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3DB7F91D-E67A-4AD3-932D-95A1E6671ABF}"/>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FC66A201-482F-4A06-822F-A8B2266B7F1F}"/>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90B79C8F-F515-4197-8166-A28A6BD2287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4DF4290A-A7FA-40FF-A85E-A752659C5C04}"/>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36" name="フローチャート: 判断 535">
          <a:extLst>
            <a:ext uri="{FF2B5EF4-FFF2-40B4-BE49-F238E27FC236}">
              <a16:creationId xmlns:a16="http://schemas.microsoft.com/office/drawing/2014/main" id="{120590E0-CEB8-46CB-8BFD-575E15363FFC}"/>
            </a:ext>
          </a:extLst>
        </xdr:cNvPr>
        <xdr:cNvSpPr/>
      </xdr:nvSpPr>
      <xdr:spPr>
        <a:xfrm>
          <a:off x="13652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37" name="フローチャート: 判断 536">
          <a:extLst>
            <a:ext uri="{FF2B5EF4-FFF2-40B4-BE49-F238E27FC236}">
              <a16:creationId xmlns:a16="http://schemas.microsoft.com/office/drawing/2014/main" id="{BBF786A4-2116-4DDE-95C2-741997BF2560}"/>
            </a:ext>
          </a:extLst>
        </xdr:cNvPr>
        <xdr:cNvSpPr/>
      </xdr:nvSpPr>
      <xdr:spPr>
        <a:xfrm>
          <a:off x="12763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B9F2C10-678C-4309-A901-4364F24AEB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0AE15D4-3EA4-4077-B5F9-86CF1A4188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041C8BB-5672-40AA-9447-A24EE21EC0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C255A1F-2DDA-4ADB-82C4-7C6F18B3CD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A957262-D4CB-4A8F-AF30-1B633C1DEA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164084</xdr:rowOff>
    </xdr:from>
    <xdr:to>
      <xdr:col>85</xdr:col>
      <xdr:colOff>177800</xdr:colOff>
      <xdr:row>60</xdr:row>
      <xdr:rowOff>94234</xdr:rowOff>
    </xdr:to>
    <xdr:sp macro="" textlink="">
      <xdr:nvSpPr>
        <xdr:cNvPr id="543" name="楕円 542">
          <a:extLst>
            <a:ext uri="{FF2B5EF4-FFF2-40B4-BE49-F238E27FC236}">
              <a16:creationId xmlns:a16="http://schemas.microsoft.com/office/drawing/2014/main" id="{3FDFB50D-2DE8-4C8A-826A-A0F7213C02A4}"/>
            </a:ext>
          </a:extLst>
        </xdr:cNvPr>
        <xdr:cNvSpPr/>
      </xdr:nvSpPr>
      <xdr:spPr>
        <a:xfrm>
          <a:off x="162687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142511</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3BF00C8-EE91-431C-B6E0-B73136F9BF1A}"/>
            </a:ext>
          </a:extLst>
        </xdr:cNvPr>
        <xdr:cNvSpPr txBox="1"/>
      </xdr:nvSpPr>
      <xdr:spPr>
        <a:xfrm>
          <a:off x="16357600"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545" name="楕円 544">
          <a:extLst>
            <a:ext uri="{FF2B5EF4-FFF2-40B4-BE49-F238E27FC236}">
              <a16:creationId xmlns:a16="http://schemas.microsoft.com/office/drawing/2014/main" id="{5751F7B4-E03C-4899-969F-CA627E0F6D96}"/>
            </a:ext>
          </a:extLst>
        </xdr:cNvPr>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43434</xdr:rowOff>
    </xdr:to>
    <xdr:cxnSp macro="">
      <xdr:nvCxnSpPr>
        <xdr:cNvPr id="546" name="直線コネクタ 545">
          <a:extLst>
            <a:ext uri="{FF2B5EF4-FFF2-40B4-BE49-F238E27FC236}">
              <a16:creationId xmlns:a16="http://schemas.microsoft.com/office/drawing/2014/main" id="{E9FA089B-74B2-4D61-A447-AB00CAD0F000}"/>
            </a:ext>
          </a:extLst>
        </xdr:cNvPr>
        <xdr:cNvCxnSpPr/>
      </xdr:nvCxnSpPr>
      <xdr:spPr>
        <a:xfrm>
          <a:off x="15481300" y="102801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58928</xdr:rowOff>
    </xdr:from>
    <xdr:to>
      <xdr:col>76</xdr:col>
      <xdr:colOff>165100</xdr:colOff>
      <xdr:row>59</xdr:row>
      <xdr:rowOff>160528</xdr:rowOff>
    </xdr:to>
    <xdr:sp macro="" textlink="">
      <xdr:nvSpPr>
        <xdr:cNvPr id="547" name="楕円 546">
          <a:extLst>
            <a:ext uri="{FF2B5EF4-FFF2-40B4-BE49-F238E27FC236}">
              <a16:creationId xmlns:a16="http://schemas.microsoft.com/office/drawing/2014/main" id="{B0392ECE-9928-42D1-815E-A2FCE66E518F}"/>
            </a:ext>
          </a:extLst>
        </xdr:cNvPr>
        <xdr:cNvSpPr/>
      </xdr:nvSpPr>
      <xdr:spPr>
        <a:xfrm>
          <a:off x="14541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109728</xdr:rowOff>
    </xdr:from>
    <xdr:to>
      <xdr:col>81</xdr:col>
      <xdr:colOff>50800</xdr:colOff>
      <xdr:row>59</xdr:row>
      <xdr:rowOff>164592</xdr:rowOff>
    </xdr:to>
    <xdr:cxnSp macro="">
      <xdr:nvCxnSpPr>
        <xdr:cNvPr id="548" name="直線コネクタ 547">
          <a:extLst>
            <a:ext uri="{FF2B5EF4-FFF2-40B4-BE49-F238E27FC236}">
              <a16:creationId xmlns:a16="http://schemas.microsoft.com/office/drawing/2014/main" id="{0399DB12-BE16-4B0F-B770-C78944CF00FF}"/>
            </a:ext>
          </a:extLst>
        </xdr:cNvPr>
        <xdr:cNvCxnSpPr/>
      </xdr:nvCxnSpPr>
      <xdr:spPr>
        <a:xfrm>
          <a:off x="14592300" y="102252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79502</xdr:rowOff>
    </xdr:from>
    <xdr:to>
      <xdr:col>72</xdr:col>
      <xdr:colOff>38100</xdr:colOff>
      <xdr:row>60</xdr:row>
      <xdr:rowOff>9652</xdr:rowOff>
    </xdr:to>
    <xdr:sp macro="" textlink="">
      <xdr:nvSpPr>
        <xdr:cNvPr id="549" name="楕円 548">
          <a:extLst>
            <a:ext uri="{FF2B5EF4-FFF2-40B4-BE49-F238E27FC236}">
              <a16:creationId xmlns:a16="http://schemas.microsoft.com/office/drawing/2014/main" id="{AF10C540-6DE5-4E0A-B568-F70BF048A567}"/>
            </a:ext>
          </a:extLst>
        </xdr:cNvPr>
        <xdr:cNvSpPr/>
      </xdr:nvSpPr>
      <xdr:spPr>
        <a:xfrm>
          <a:off x="1365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109728</xdr:rowOff>
    </xdr:from>
    <xdr:to>
      <xdr:col>76</xdr:col>
      <xdr:colOff>114300</xdr:colOff>
      <xdr:row>59</xdr:row>
      <xdr:rowOff>130302</xdr:rowOff>
    </xdr:to>
    <xdr:cxnSp macro="">
      <xdr:nvCxnSpPr>
        <xdr:cNvPr id="550" name="直線コネクタ 549">
          <a:extLst>
            <a:ext uri="{FF2B5EF4-FFF2-40B4-BE49-F238E27FC236}">
              <a16:creationId xmlns:a16="http://schemas.microsoft.com/office/drawing/2014/main" id="{8C5E02EE-D747-4375-8E08-BC7593232ADB}"/>
            </a:ext>
          </a:extLst>
        </xdr:cNvPr>
        <xdr:cNvCxnSpPr/>
      </xdr:nvCxnSpPr>
      <xdr:spPr>
        <a:xfrm flipV="1">
          <a:off x="13703300" y="102252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68072</xdr:rowOff>
    </xdr:from>
    <xdr:to>
      <xdr:col>67</xdr:col>
      <xdr:colOff>101600</xdr:colOff>
      <xdr:row>59</xdr:row>
      <xdr:rowOff>169672</xdr:rowOff>
    </xdr:to>
    <xdr:sp macro="" textlink="">
      <xdr:nvSpPr>
        <xdr:cNvPr id="551" name="楕円 550">
          <a:extLst>
            <a:ext uri="{FF2B5EF4-FFF2-40B4-BE49-F238E27FC236}">
              <a16:creationId xmlns:a16="http://schemas.microsoft.com/office/drawing/2014/main" id="{B5563F77-9021-4EC1-BD4E-ED6F20634E26}"/>
            </a:ext>
          </a:extLst>
        </xdr:cNvPr>
        <xdr:cNvSpPr/>
      </xdr:nvSpPr>
      <xdr:spPr>
        <a:xfrm>
          <a:off x="12763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118872</xdr:rowOff>
    </xdr:from>
    <xdr:to>
      <xdr:col>71</xdr:col>
      <xdr:colOff>177800</xdr:colOff>
      <xdr:row>59</xdr:row>
      <xdr:rowOff>130302</xdr:rowOff>
    </xdr:to>
    <xdr:cxnSp macro="">
      <xdr:nvCxnSpPr>
        <xdr:cNvPr id="552" name="直線コネクタ 551">
          <a:extLst>
            <a:ext uri="{FF2B5EF4-FFF2-40B4-BE49-F238E27FC236}">
              <a16:creationId xmlns:a16="http://schemas.microsoft.com/office/drawing/2014/main" id="{7C668385-B6D6-4D7F-854D-A196B1BE1D26}"/>
            </a:ext>
          </a:extLst>
        </xdr:cNvPr>
        <xdr:cNvCxnSpPr/>
      </xdr:nvCxnSpPr>
      <xdr:spPr>
        <a:xfrm>
          <a:off x="12814300" y="102344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96BCB1EE-8947-4AF6-8FB9-6C03CAAB6971}"/>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653A1691-5FF4-45B5-B61F-80BF5D66D17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55" name="n_3aveValue【学校施設】&#10;有形固定資産減価償却率">
          <a:extLst>
            <a:ext uri="{FF2B5EF4-FFF2-40B4-BE49-F238E27FC236}">
              <a16:creationId xmlns:a16="http://schemas.microsoft.com/office/drawing/2014/main" id="{424B1E25-E535-4C21-AA2D-9D943DA2C205}"/>
            </a:ext>
          </a:extLst>
        </xdr:cNvPr>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56" name="n_4aveValue【学校施設】&#10;有形固定資産減価償却率">
          <a:extLst>
            <a:ext uri="{FF2B5EF4-FFF2-40B4-BE49-F238E27FC236}">
              <a16:creationId xmlns:a16="http://schemas.microsoft.com/office/drawing/2014/main" id="{E24FD0B0-5B7C-4953-9D54-2ED14D7824B1}"/>
            </a:ext>
          </a:extLst>
        </xdr:cNvPr>
        <xdr:cNvSpPr txBox="1"/>
      </xdr:nvSpPr>
      <xdr:spPr>
        <a:xfrm>
          <a:off x="12611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35069</xdr:rowOff>
    </xdr:from>
    <xdr:ext cx="405111" cy="259045"/>
    <xdr:sp macro="" textlink="">
      <xdr:nvSpPr>
        <xdr:cNvPr id="557" name="n_1mainValue【学校施設】&#10;有形固定資産減価償却率">
          <a:extLst>
            <a:ext uri="{FF2B5EF4-FFF2-40B4-BE49-F238E27FC236}">
              <a16:creationId xmlns:a16="http://schemas.microsoft.com/office/drawing/2014/main" id="{660A6218-9E9D-4F33-8315-DF3F0ACF3A7D}"/>
            </a:ext>
          </a:extLst>
        </xdr:cNvPr>
        <xdr:cNvSpPr txBox="1"/>
      </xdr:nvSpPr>
      <xdr:spPr>
        <a:xfrm>
          <a:off x="15266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151655</xdr:rowOff>
    </xdr:from>
    <xdr:ext cx="405111" cy="259045"/>
    <xdr:sp macro="" textlink="">
      <xdr:nvSpPr>
        <xdr:cNvPr id="558" name="n_2mainValue【学校施設】&#10;有形固定資産減価償却率">
          <a:extLst>
            <a:ext uri="{FF2B5EF4-FFF2-40B4-BE49-F238E27FC236}">
              <a16:creationId xmlns:a16="http://schemas.microsoft.com/office/drawing/2014/main" id="{D4C16546-D9E9-4FAF-9EC8-422F87F442C6}"/>
            </a:ext>
          </a:extLst>
        </xdr:cNvPr>
        <xdr:cNvSpPr txBox="1"/>
      </xdr:nvSpPr>
      <xdr:spPr>
        <a:xfrm>
          <a:off x="14389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9" name="n_3mainValue【学校施設】&#10;有形固定資産減価償却率">
          <a:extLst>
            <a:ext uri="{FF2B5EF4-FFF2-40B4-BE49-F238E27FC236}">
              <a16:creationId xmlns:a16="http://schemas.microsoft.com/office/drawing/2014/main" id="{33790662-4E8A-431C-B3A4-9287FA02C678}"/>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160799</xdr:rowOff>
    </xdr:from>
    <xdr:ext cx="405111" cy="259045"/>
    <xdr:sp macro="" textlink="">
      <xdr:nvSpPr>
        <xdr:cNvPr id="560" name="n_4mainValue【学校施設】&#10;有形固定資産減価償却率">
          <a:extLst>
            <a:ext uri="{FF2B5EF4-FFF2-40B4-BE49-F238E27FC236}">
              <a16:creationId xmlns:a16="http://schemas.microsoft.com/office/drawing/2014/main" id="{6C7B5A2F-C67F-4211-84C6-7E3247629C56}"/>
            </a:ext>
          </a:extLst>
        </xdr:cNvPr>
        <xdr:cNvSpPr txBox="1"/>
      </xdr:nvSpPr>
      <xdr:spPr>
        <a:xfrm>
          <a:off x="12611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A78ECB25-AB94-479C-9C92-FAA0ACC2A4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E17A7CD9-C55E-44FF-B7ED-B56C54DF0E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C55CE4C5-B4A1-4BC0-B358-2BCA10B172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8E75C011-526F-4188-AE05-05E5E2EA21E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703B1C3B-CF82-4E76-9844-F033A225D3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A182044D-24DD-425B-82C6-F02B56D298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0049608-6691-4084-805B-43D7DE3D24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359E3053-7EAB-49BA-8771-A861E5ED69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745F12F6-B294-4E86-AA20-3B1FDA7BE7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BB6D2DE5-15DA-4719-899B-8CC2FDF18E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98361F82-CAEE-4C3C-932C-6214251DB0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BD66910A-9208-4696-B87C-FA0CD34409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2DF2111E-639A-4ECE-9860-4BCE196AB6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E0319E6A-19FC-4F94-88E6-BAEB634F41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5FA0E8D5-E4AA-4CFA-BA5A-21091C92A0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5A0B0E47-101B-4BF5-A447-3F320F41055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CFF9434B-4E7A-4C3F-98DE-B5EAE4DA1A0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F141C27-8CDD-4132-A5FF-5204EB31D80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45F5880F-630C-4444-A95F-131A55B826D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F92B563E-FF35-40E9-9156-682D881026E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5A2F0DC-6E54-4B7F-9587-EE99AE8D4A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3A66B87C-B504-4FEC-A957-C9B43164F4B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FA948A02-C606-4D5F-9021-C86C0FD8AA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CDE73F44-D32B-4C97-A5B0-81E9F37C1A9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F69BBB21-A503-4769-8480-4F8D64D9306E}"/>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56B27E99-AB14-49D9-A40D-2B31DFF7A793}"/>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C52BE47B-A73D-499C-9E66-1EC93A7B1EE5}"/>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2C3579E2-3115-4518-9085-5977171FF9D3}"/>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77C415A7-A572-40DB-8E4B-8FFCEEF2F64C}"/>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12DA51E3-2DA6-4DEE-B282-A570C48896B3}"/>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A0E4CE40-7607-4A6C-BE58-934B31CC1276}"/>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19FD3141-A8CE-4E72-B571-482483530D11}"/>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3" name="フローチャート: 判断 592">
          <a:extLst>
            <a:ext uri="{FF2B5EF4-FFF2-40B4-BE49-F238E27FC236}">
              <a16:creationId xmlns:a16="http://schemas.microsoft.com/office/drawing/2014/main" id="{C134A2C4-942D-48AB-91CE-98151C86D3DE}"/>
            </a:ext>
          </a:extLst>
        </xdr:cNvPr>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94" name="フローチャート: 判断 593">
          <a:extLst>
            <a:ext uri="{FF2B5EF4-FFF2-40B4-BE49-F238E27FC236}">
              <a16:creationId xmlns:a16="http://schemas.microsoft.com/office/drawing/2014/main" id="{65ACC4CF-8612-4FE6-BCBF-FF80D66810BA}"/>
            </a:ext>
          </a:extLst>
        </xdr:cNvPr>
        <xdr:cNvSpPr/>
      </xdr:nvSpPr>
      <xdr:spPr>
        <a:xfrm>
          <a:off x="18605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9F19FA7-078F-4F84-822F-614D4064DD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28F4D1D-ED40-476E-902A-1F4F71596A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29B53B1-0DF6-4CBA-B749-5E7AA9E340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69239F1-3D8D-4CE4-876C-7B09BA31A2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B0A366D-3E28-4AF0-A072-F17F67281E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xdr:rowOff>
    </xdr:from>
    <xdr:to>
      <xdr:col>116</xdr:col>
      <xdr:colOff>114300</xdr:colOff>
      <xdr:row>62</xdr:row>
      <xdr:rowOff>103759</xdr:rowOff>
    </xdr:to>
    <xdr:sp macro="" textlink="">
      <xdr:nvSpPr>
        <xdr:cNvPr id="600" name="楕円 599">
          <a:extLst>
            <a:ext uri="{FF2B5EF4-FFF2-40B4-BE49-F238E27FC236}">
              <a16:creationId xmlns:a16="http://schemas.microsoft.com/office/drawing/2014/main" id="{385818EE-D7E9-4112-B4B0-85708F069241}"/>
            </a:ext>
          </a:extLst>
        </xdr:cNvPr>
        <xdr:cNvSpPr/>
      </xdr:nvSpPr>
      <xdr:spPr>
        <a:xfrm>
          <a:off x="22110700" y="10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152036</xdr:rowOff>
    </xdr:from>
    <xdr:ext cx="469744" cy="259045"/>
    <xdr:sp macro="" textlink="">
      <xdr:nvSpPr>
        <xdr:cNvPr id="601" name="【学校施設】&#10;一人当たり面積該当値テキスト">
          <a:extLst>
            <a:ext uri="{FF2B5EF4-FFF2-40B4-BE49-F238E27FC236}">
              <a16:creationId xmlns:a16="http://schemas.microsoft.com/office/drawing/2014/main" id="{F6FE057B-5F12-4215-815F-0E4140BB0F3D}"/>
            </a:ext>
          </a:extLst>
        </xdr:cNvPr>
        <xdr:cNvSpPr txBox="1"/>
      </xdr:nvSpPr>
      <xdr:spPr>
        <a:xfrm>
          <a:off x="22199600" y="106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4255</xdr:rowOff>
    </xdr:from>
    <xdr:to>
      <xdr:col>112</xdr:col>
      <xdr:colOff>38100</xdr:colOff>
      <xdr:row>62</xdr:row>
      <xdr:rowOff>105855</xdr:rowOff>
    </xdr:to>
    <xdr:sp macro="" textlink="">
      <xdr:nvSpPr>
        <xdr:cNvPr id="602" name="楕円 601">
          <a:extLst>
            <a:ext uri="{FF2B5EF4-FFF2-40B4-BE49-F238E27FC236}">
              <a16:creationId xmlns:a16="http://schemas.microsoft.com/office/drawing/2014/main" id="{D360EF63-4909-4F7B-B36D-A9015D17732E}"/>
            </a:ext>
          </a:extLst>
        </xdr:cNvPr>
        <xdr:cNvSpPr/>
      </xdr:nvSpPr>
      <xdr:spPr>
        <a:xfrm>
          <a:off x="21272500" y="106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52959</xdr:rowOff>
    </xdr:from>
    <xdr:to>
      <xdr:col>116</xdr:col>
      <xdr:colOff>63500</xdr:colOff>
      <xdr:row>62</xdr:row>
      <xdr:rowOff>55055</xdr:rowOff>
    </xdr:to>
    <xdr:cxnSp macro="">
      <xdr:nvCxnSpPr>
        <xdr:cNvPr id="603" name="直線コネクタ 602">
          <a:extLst>
            <a:ext uri="{FF2B5EF4-FFF2-40B4-BE49-F238E27FC236}">
              <a16:creationId xmlns:a16="http://schemas.microsoft.com/office/drawing/2014/main" id="{430555FC-3779-4D5B-A075-6DD99D818F35}"/>
            </a:ext>
          </a:extLst>
        </xdr:cNvPr>
        <xdr:cNvCxnSpPr/>
      </xdr:nvCxnSpPr>
      <xdr:spPr>
        <a:xfrm flipV="1">
          <a:off x="21323300" y="10682859"/>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6159</xdr:rowOff>
    </xdr:from>
    <xdr:to>
      <xdr:col>107</xdr:col>
      <xdr:colOff>101600</xdr:colOff>
      <xdr:row>62</xdr:row>
      <xdr:rowOff>107759</xdr:rowOff>
    </xdr:to>
    <xdr:sp macro="" textlink="">
      <xdr:nvSpPr>
        <xdr:cNvPr id="604" name="楕円 603">
          <a:extLst>
            <a:ext uri="{FF2B5EF4-FFF2-40B4-BE49-F238E27FC236}">
              <a16:creationId xmlns:a16="http://schemas.microsoft.com/office/drawing/2014/main" id="{716CA2EF-526D-46DA-9852-BA49F002E9D3}"/>
            </a:ext>
          </a:extLst>
        </xdr:cNvPr>
        <xdr:cNvSpPr/>
      </xdr:nvSpPr>
      <xdr:spPr>
        <a:xfrm>
          <a:off x="20383500" y="10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55055</xdr:rowOff>
    </xdr:from>
    <xdr:to>
      <xdr:col>111</xdr:col>
      <xdr:colOff>177800</xdr:colOff>
      <xdr:row>62</xdr:row>
      <xdr:rowOff>56959</xdr:rowOff>
    </xdr:to>
    <xdr:cxnSp macro="">
      <xdr:nvCxnSpPr>
        <xdr:cNvPr id="605" name="直線コネクタ 604">
          <a:extLst>
            <a:ext uri="{FF2B5EF4-FFF2-40B4-BE49-F238E27FC236}">
              <a16:creationId xmlns:a16="http://schemas.microsoft.com/office/drawing/2014/main" id="{44C74F0E-CE16-45A9-BFFE-FEE95078071C}"/>
            </a:ext>
          </a:extLst>
        </xdr:cNvPr>
        <xdr:cNvCxnSpPr/>
      </xdr:nvCxnSpPr>
      <xdr:spPr>
        <a:xfrm flipV="1">
          <a:off x="20434300" y="1068495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xdr:rowOff>
    </xdr:from>
    <xdr:to>
      <xdr:col>102</xdr:col>
      <xdr:colOff>165100</xdr:colOff>
      <xdr:row>62</xdr:row>
      <xdr:rowOff>109093</xdr:rowOff>
    </xdr:to>
    <xdr:sp macro="" textlink="">
      <xdr:nvSpPr>
        <xdr:cNvPr id="606" name="楕円 605">
          <a:extLst>
            <a:ext uri="{FF2B5EF4-FFF2-40B4-BE49-F238E27FC236}">
              <a16:creationId xmlns:a16="http://schemas.microsoft.com/office/drawing/2014/main" id="{5BE16B60-BD9D-42D1-B39C-D75E42CA33CB}"/>
            </a:ext>
          </a:extLst>
        </xdr:cNvPr>
        <xdr:cNvSpPr/>
      </xdr:nvSpPr>
      <xdr:spPr>
        <a:xfrm>
          <a:off x="19494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56959</xdr:rowOff>
    </xdr:from>
    <xdr:to>
      <xdr:col>107</xdr:col>
      <xdr:colOff>50800</xdr:colOff>
      <xdr:row>62</xdr:row>
      <xdr:rowOff>58293</xdr:rowOff>
    </xdr:to>
    <xdr:cxnSp macro="">
      <xdr:nvCxnSpPr>
        <xdr:cNvPr id="607" name="直線コネクタ 606">
          <a:extLst>
            <a:ext uri="{FF2B5EF4-FFF2-40B4-BE49-F238E27FC236}">
              <a16:creationId xmlns:a16="http://schemas.microsoft.com/office/drawing/2014/main" id="{07F7F898-40C2-4B0E-87C2-0D961981E7D4}"/>
            </a:ext>
          </a:extLst>
        </xdr:cNvPr>
        <xdr:cNvCxnSpPr/>
      </xdr:nvCxnSpPr>
      <xdr:spPr>
        <a:xfrm flipV="1">
          <a:off x="19545300" y="1068685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9969</xdr:rowOff>
    </xdr:from>
    <xdr:to>
      <xdr:col>98</xdr:col>
      <xdr:colOff>38100</xdr:colOff>
      <xdr:row>62</xdr:row>
      <xdr:rowOff>111569</xdr:rowOff>
    </xdr:to>
    <xdr:sp macro="" textlink="">
      <xdr:nvSpPr>
        <xdr:cNvPr id="608" name="楕円 607">
          <a:extLst>
            <a:ext uri="{FF2B5EF4-FFF2-40B4-BE49-F238E27FC236}">
              <a16:creationId xmlns:a16="http://schemas.microsoft.com/office/drawing/2014/main" id="{29CFD758-F4CE-4D1F-B555-48C3323F408B}"/>
            </a:ext>
          </a:extLst>
        </xdr:cNvPr>
        <xdr:cNvSpPr/>
      </xdr:nvSpPr>
      <xdr:spPr>
        <a:xfrm>
          <a:off x="18605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58293</xdr:rowOff>
    </xdr:from>
    <xdr:to>
      <xdr:col>102</xdr:col>
      <xdr:colOff>114300</xdr:colOff>
      <xdr:row>62</xdr:row>
      <xdr:rowOff>60769</xdr:rowOff>
    </xdr:to>
    <xdr:cxnSp macro="">
      <xdr:nvCxnSpPr>
        <xdr:cNvPr id="609" name="直線コネクタ 608">
          <a:extLst>
            <a:ext uri="{FF2B5EF4-FFF2-40B4-BE49-F238E27FC236}">
              <a16:creationId xmlns:a16="http://schemas.microsoft.com/office/drawing/2014/main" id="{39475D66-2D5D-4825-9BC4-A4C6F090F93C}"/>
            </a:ext>
          </a:extLst>
        </xdr:cNvPr>
        <xdr:cNvCxnSpPr/>
      </xdr:nvCxnSpPr>
      <xdr:spPr>
        <a:xfrm flipV="1">
          <a:off x="18656300" y="1068819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0E4C8ECE-59BF-4E41-99C6-EE96DBA1ACE3}"/>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3AEAC2F1-3A12-4185-B980-A96934BC6DAA}"/>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12" name="n_3aveValue【学校施設】&#10;一人当たり面積">
          <a:extLst>
            <a:ext uri="{FF2B5EF4-FFF2-40B4-BE49-F238E27FC236}">
              <a16:creationId xmlns:a16="http://schemas.microsoft.com/office/drawing/2014/main" id="{46F08B7A-0B98-4ACF-A537-F2C8B1A2E592}"/>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122128</xdr:rowOff>
    </xdr:from>
    <xdr:ext cx="469744" cy="259045"/>
    <xdr:sp macro="" textlink="">
      <xdr:nvSpPr>
        <xdr:cNvPr id="613" name="n_4aveValue【学校施設】&#10;一人当たり面積">
          <a:extLst>
            <a:ext uri="{FF2B5EF4-FFF2-40B4-BE49-F238E27FC236}">
              <a16:creationId xmlns:a16="http://schemas.microsoft.com/office/drawing/2014/main" id="{77A4C927-2EBA-46D6-9DAB-A353828037E3}"/>
            </a:ext>
          </a:extLst>
        </xdr:cNvPr>
        <xdr:cNvSpPr txBox="1"/>
      </xdr:nvSpPr>
      <xdr:spPr>
        <a:xfrm>
          <a:off x="18421427" y="1075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96982</xdr:rowOff>
    </xdr:from>
    <xdr:ext cx="469744" cy="259045"/>
    <xdr:sp macro="" textlink="">
      <xdr:nvSpPr>
        <xdr:cNvPr id="614" name="n_1mainValue【学校施設】&#10;一人当たり面積">
          <a:extLst>
            <a:ext uri="{FF2B5EF4-FFF2-40B4-BE49-F238E27FC236}">
              <a16:creationId xmlns:a16="http://schemas.microsoft.com/office/drawing/2014/main" id="{C984BCD8-B881-4BE7-8D36-29FB3F9F60A1}"/>
            </a:ext>
          </a:extLst>
        </xdr:cNvPr>
        <xdr:cNvSpPr txBox="1"/>
      </xdr:nvSpPr>
      <xdr:spPr>
        <a:xfrm>
          <a:off x="21075727" y="107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98886</xdr:rowOff>
    </xdr:from>
    <xdr:ext cx="469744" cy="259045"/>
    <xdr:sp macro="" textlink="">
      <xdr:nvSpPr>
        <xdr:cNvPr id="615" name="n_2mainValue【学校施設】&#10;一人当たり面積">
          <a:extLst>
            <a:ext uri="{FF2B5EF4-FFF2-40B4-BE49-F238E27FC236}">
              <a16:creationId xmlns:a16="http://schemas.microsoft.com/office/drawing/2014/main" id="{B5878AE3-B565-4A99-B868-06781A604EFF}"/>
            </a:ext>
          </a:extLst>
        </xdr:cNvPr>
        <xdr:cNvSpPr txBox="1"/>
      </xdr:nvSpPr>
      <xdr:spPr>
        <a:xfrm>
          <a:off x="20199427" y="1072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125620</xdr:rowOff>
    </xdr:from>
    <xdr:ext cx="469744" cy="259045"/>
    <xdr:sp macro="" textlink="">
      <xdr:nvSpPr>
        <xdr:cNvPr id="616" name="n_3mainValue【学校施設】&#10;一人当たり面積">
          <a:extLst>
            <a:ext uri="{FF2B5EF4-FFF2-40B4-BE49-F238E27FC236}">
              <a16:creationId xmlns:a16="http://schemas.microsoft.com/office/drawing/2014/main" id="{8D1FA59F-680F-4065-9C9D-052A852FB2E3}"/>
            </a:ext>
          </a:extLst>
        </xdr:cNvPr>
        <xdr:cNvSpPr txBox="1"/>
      </xdr:nvSpPr>
      <xdr:spPr>
        <a:xfrm>
          <a:off x="19310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128096</xdr:rowOff>
    </xdr:from>
    <xdr:ext cx="469744" cy="259045"/>
    <xdr:sp macro="" textlink="">
      <xdr:nvSpPr>
        <xdr:cNvPr id="617" name="n_4mainValue【学校施設】&#10;一人当たり面積">
          <a:extLst>
            <a:ext uri="{FF2B5EF4-FFF2-40B4-BE49-F238E27FC236}">
              <a16:creationId xmlns:a16="http://schemas.microsoft.com/office/drawing/2014/main" id="{07666977-F457-42F7-9A28-623CC13D1FAD}"/>
            </a:ext>
          </a:extLst>
        </xdr:cNvPr>
        <xdr:cNvSpPr txBox="1"/>
      </xdr:nvSpPr>
      <xdr:spPr>
        <a:xfrm>
          <a:off x="18421427" y="1041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25979F12-D5A7-4DE3-8007-F9CFEC9CFF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557BB7E-CBCC-4EEE-8D10-CB937ED3AC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932D33C-34CB-4850-AA37-23F0153B83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704B2A6-06CD-4858-8045-CF3A1B375C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1A4BE42-DD86-472B-9F6D-0DE58F2A1A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BDABA656-956E-4B2D-A861-530870E0D2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F90352A4-702D-41E4-8F1F-B5A3FB2899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1E5B0181-8078-48EB-B034-23908A8833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F0D7889E-420C-4039-9F57-817D98889F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24D8DCF-7CF8-4F27-8068-384BC6E3CD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1709BD80-DB7F-4CA1-A02F-9E3ED85EB9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48B21CC9-771B-4FB2-86EA-FFBA3A58F3A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EB854A18-1AA7-4BAA-BA40-1848606D53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9B14CFA7-AF29-44F7-9D5D-4D0A7F9FB0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1957AFC0-A4B8-4FF0-93AE-1A7BA4B3DA9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BE38C64A-665A-4298-B0C9-71D273FFEFA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E36738AF-953C-4AB7-B58A-0F97A459448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FF84EF6C-BC1D-42F1-B47B-8A4BE968D03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DB415FA7-7881-45DE-9D17-ABA50DFEFFC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82D4C5C7-FB50-4E02-9432-BE24BBB334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43C03389-15F1-40BE-BB2D-51EE8C2118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2948524F-3721-45C3-92B5-482CA29E788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5403D0DF-513B-45B6-9EBF-D9B4344833F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2043738-EC9A-421B-BB33-B2B156852D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CEEFB5A4-D36C-4048-A0D4-C60BD0FDB1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3AC707DE-3F49-4E83-9969-3315808860E9}"/>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8AB9B951-24FC-4C32-BBFE-2F21F59AB37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B2740319-5568-48C6-882B-AD213DCB774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25F26CFB-CCA9-459F-A4A8-9FA59F02B8EE}"/>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59654119-8855-48C7-ADAC-F35E675BB5F7}"/>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4DB44DA9-C22D-4EF2-B4E6-7852F87D44C4}"/>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D8AF33E8-F82A-474C-9BAA-370DF8AD0132}"/>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1602EC30-EAED-455F-82FC-728C93EC485C}"/>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5FCC04B1-DD3D-4D49-BB47-ED3AE1808E68}"/>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2" name="フローチャート: 判断 651">
          <a:extLst>
            <a:ext uri="{FF2B5EF4-FFF2-40B4-BE49-F238E27FC236}">
              <a16:creationId xmlns:a16="http://schemas.microsoft.com/office/drawing/2014/main" id="{8DAB6E89-FE0C-4A9B-9CA2-28CEBD846FBC}"/>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3" name="フローチャート: 判断 652">
          <a:extLst>
            <a:ext uri="{FF2B5EF4-FFF2-40B4-BE49-F238E27FC236}">
              <a16:creationId xmlns:a16="http://schemas.microsoft.com/office/drawing/2014/main" id="{694E2E9C-14DD-4008-940C-09B81B23E6DA}"/>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3B0AB12-EAB2-4D87-9077-031CB7652F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4B08707-E0AA-40BB-ABCC-A9EF68C1F1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67A09F7-1E83-44ED-9F20-6C33DEC996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0E7E135-FDD8-4621-B237-17E8BED390A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C9C037B-4B2B-4631-86E9-1EDE91FB40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47716</xdr:rowOff>
    </xdr:from>
    <xdr:to>
      <xdr:col>85</xdr:col>
      <xdr:colOff>177800</xdr:colOff>
      <xdr:row>86</xdr:row>
      <xdr:rowOff>149316</xdr:rowOff>
    </xdr:to>
    <xdr:sp macro="" textlink="">
      <xdr:nvSpPr>
        <xdr:cNvPr id="659" name="楕円 658">
          <a:extLst>
            <a:ext uri="{FF2B5EF4-FFF2-40B4-BE49-F238E27FC236}">
              <a16:creationId xmlns:a16="http://schemas.microsoft.com/office/drawing/2014/main" id="{E10371D4-2B2F-4B1F-AFAF-EC995037B399}"/>
            </a:ext>
          </a:extLst>
        </xdr:cNvPr>
        <xdr:cNvSpPr/>
      </xdr:nvSpPr>
      <xdr:spPr>
        <a:xfrm>
          <a:off x="162687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134093</xdr:rowOff>
    </xdr:from>
    <xdr:ext cx="405111" cy="259045"/>
    <xdr:sp macro="" textlink="">
      <xdr:nvSpPr>
        <xdr:cNvPr id="660" name="【児童館】&#10;有形固定資産減価償却率該当値テキスト">
          <a:extLst>
            <a:ext uri="{FF2B5EF4-FFF2-40B4-BE49-F238E27FC236}">
              <a16:creationId xmlns:a16="http://schemas.microsoft.com/office/drawing/2014/main" id="{499ABC33-C3CD-4BEE-BBD1-851F7B53E60E}"/>
            </a:ext>
          </a:extLst>
        </xdr:cNvPr>
        <xdr:cNvSpPr txBox="1"/>
      </xdr:nvSpPr>
      <xdr:spPr>
        <a:xfrm>
          <a:off x="16357600" y="1470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21589</xdr:rowOff>
    </xdr:from>
    <xdr:to>
      <xdr:col>81</xdr:col>
      <xdr:colOff>101600</xdr:colOff>
      <xdr:row>86</xdr:row>
      <xdr:rowOff>123189</xdr:rowOff>
    </xdr:to>
    <xdr:sp macro="" textlink="">
      <xdr:nvSpPr>
        <xdr:cNvPr id="661" name="楕円 660">
          <a:extLst>
            <a:ext uri="{FF2B5EF4-FFF2-40B4-BE49-F238E27FC236}">
              <a16:creationId xmlns:a16="http://schemas.microsoft.com/office/drawing/2014/main" id="{452CD6B6-7598-4C25-92EF-92DEA6648DD5}"/>
            </a:ext>
          </a:extLst>
        </xdr:cNvPr>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72389</xdr:rowOff>
    </xdr:from>
    <xdr:to>
      <xdr:col>85</xdr:col>
      <xdr:colOff>127000</xdr:colOff>
      <xdr:row>86</xdr:row>
      <xdr:rowOff>98516</xdr:rowOff>
    </xdr:to>
    <xdr:cxnSp macro="">
      <xdr:nvCxnSpPr>
        <xdr:cNvPr id="662" name="直線コネクタ 661">
          <a:extLst>
            <a:ext uri="{FF2B5EF4-FFF2-40B4-BE49-F238E27FC236}">
              <a16:creationId xmlns:a16="http://schemas.microsoft.com/office/drawing/2014/main" id="{CC96CBD4-EE82-477E-AE7B-F942999D258E}"/>
            </a:ext>
          </a:extLst>
        </xdr:cNvPr>
        <xdr:cNvCxnSpPr/>
      </xdr:nvCxnSpPr>
      <xdr:spPr>
        <a:xfrm>
          <a:off x="15481300" y="148170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63" name="楕円 662">
          <a:extLst>
            <a:ext uri="{FF2B5EF4-FFF2-40B4-BE49-F238E27FC236}">
              <a16:creationId xmlns:a16="http://schemas.microsoft.com/office/drawing/2014/main" id="{5339421A-BC17-4A8D-AD77-12C824A224D5}"/>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72389</xdr:rowOff>
    </xdr:to>
    <xdr:cxnSp macro="">
      <xdr:nvCxnSpPr>
        <xdr:cNvPr id="664" name="直線コネクタ 663">
          <a:extLst>
            <a:ext uri="{FF2B5EF4-FFF2-40B4-BE49-F238E27FC236}">
              <a16:creationId xmlns:a16="http://schemas.microsoft.com/office/drawing/2014/main" id="{B31FFCD5-8C1B-4452-ADF9-DD43844A1448}"/>
            </a:ext>
          </a:extLst>
        </xdr:cNvPr>
        <xdr:cNvCxnSpPr/>
      </xdr:nvCxnSpPr>
      <xdr:spPr>
        <a:xfrm>
          <a:off x="14592300" y="14782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665" name="楕円 664">
          <a:extLst>
            <a:ext uri="{FF2B5EF4-FFF2-40B4-BE49-F238E27FC236}">
              <a16:creationId xmlns:a16="http://schemas.microsoft.com/office/drawing/2014/main" id="{7A2C9868-A64D-4E4A-838C-05F542BB40CC}"/>
            </a:ext>
          </a:extLst>
        </xdr:cNvPr>
        <xdr:cNvSpPr/>
      </xdr:nvSpPr>
      <xdr:spPr>
        <a:xfrm>
          <a:off x="1365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3811</xdr:rowOff>
    </xdr:from>
    <xdr:to>
      <xdr:col>76</xdr:col>
      <xdr:colOff>114300</xdr:colOff>
      <xdr:row>86</xdr:row>
      <xdr:rowOff>38100</xdr:rowOff>
    </xdr:to>
    <xdr:cxnSp macro="">
      <xdr:nvCxnSpPr>
        <xdr:cNvPr id="666" name="直線コネクタ 665">
          <a:extLst>
            <a:ext uri="{FF2B5EF4-FFF2-40B4-BE49-F238E27FC236}">
              <a16:creationId xmlns:a16="http://schemas.microsoft.com/office/drawing/2014/main" id="{02BF0DE3-8BCA-4C8A-8DBE-055E28441B68}"/>
            </a:ext>
          </a:extLst>
        </xdr:cNvPr>
        <xdr:cNvCxnSpPr/>
      </xdr:nvCxnSpPr>
      <xdr:spPr>
        <a:xfrm>
          <a:off x="13703300" y="14748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88537</xdr:rowOff>
    </xdr:from>
    <xdr:to>
      <xdr:col>67</xdr:col>
      <xdr:colOff>101600</xdr:colOff>
      <xdr:row>86</xdr:row>
      <xdr:rowOff>18687</xdr:rowOff>
    </xdr:to>
    <xdr:sp macro="" textlink="">
      <xdr:nvSpPr>
        <xdr:cNvPr id="667" name="楕円 666">
          <a:extLst>
            <a:ext uri="{FF2B5EF4-FFF2-40B4-BE49-F238E27FC236}">
              <a16:creationId xmlns:a16="http://schemas.microsoft.com/office/drawing/2014/main" id="{1A4311EB-C69D-425B-B40C-080996ADAF8D}"/>
            </a:ext>
          </a:extLst>
        </xdr:cNvPr>
        <xdr:cNvSpPr/>
      </xdr:nvSpPr>
      <xdr:spPr>
        <a:xfrm>
          <a:off x="12763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139337</xdr:rowOff>
    </xdr:from>
    <xdr:to>
      <xdr:col>71</xdr:col>
      <xdr:colOff>177800</xdr:colOff>
      <xdr:row>86</xdr:row>
      <xdr:rowOff>3811</xdr:rowOff>
    </xdr:to>
    <xdr:cxnSp macro="">
      <xdr:nvCxnSpPr>
        <xdr:cNvPr id="668" name="直線コネクタ 667">
          <a:extLst>
            <a:ext uri="{FF2B5EF4-FFF2-40B4-BE49-F238E27FC236}">
              <a16:creationId xmlns:a16="http://schemas.microsoft.com/office/drawing/2014/main" id="{1E068521-5471-4578-A973-D85FA5CAD752}"/>
            </a:ext>
          </a:extLst>
        </xdr:cNvPr>
        <xdr:cNvCxnSpPr/>
      </xdr:nvCxnSpPr>
      <xdr:spPr>
        <a:xfrm>
          <a:off x="12814300" y="14712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44DC5095-3965-4BA1-834F-47E58374CC3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E298EFEC-7E3A-4256-966B-E74B773AC79D}"/>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1" name="n_3aveValue【児童館】&#10;有形固定資産減価償却率">
          <a:extLst>
            <a:ext uri="{FF2B5EF4-FFF2-40B4-BE49-F238E27FC236}">
              <a16:creationId xmlns:a16="http://schemas.microsoft.com/office/drawing/2014/main" id="{2B06D0AE-4378-4B04-BDF7-A74931484EB7}"/>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2" name="n_4aveValue【児童館】&#10;有形固定資産減価償却率">
          <a:extLst>
            <a:ext uri="{FF2B5EF4-FFF2-40B4-BE49-F238E27FC236}">
              <a16:creationId xmlns:a16="http://schemas.microsoft.com/office/drawing/2014/main" id="{85470659-1000-4EFF-9633-96F6AF598E2C}"/>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114316</xdr:rowOff>
    </xdr:from>
    <xdr:ext cx="405111" cy="259045"/>
    <xdr:sp macro="" textlink="">
      <xdr:nvSpPr>
        <xdr:cNvPr id="673" name="n_1mainValue【児童館】&#10;有形固定資産減価償却率">
          <a:extLst>
            <a:ext uri="{FF2B5EF4-FFF2-40B4-BE49-F238E27FC236}">
              <a16:creationId xmlns:a16="http://schemas.microsoft.com/office/drawing/2014/main" id="{2A2DD015-A5A2-4B7E-A406-8CEE9DA748E7}"/>
            </a:ext>
          </a:extLst>
        </xdr:cNvPr>
        <xdr:cNvSpPr txBox="1"/>
      </xdr:nvSpPr>
      <xdr:spPr>
        <a:xfrm>
          <a:off x="15266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674" name="n_2mainValue【児童館】&#10;有形固定資産減価償却率">
          <a:extLst>
            <a:ext uri="{FF2B5EF4-FFF2-40B4-BE49-F238E27FC236}">
              <a16:creationId xmlns:a16="http://schemas.microsoft.com/office/drawing/2014/main" id="{1771DA1F-6B51-4E97-95B4-C60930636C8B}"/>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675" name="n_3mainValue【児童館】&#10;有形固定資産減価償却率">
          <a:extLst>
            <a:ext uri="{FF2B5EF4-FFF2-40B4-BE49-F238E27FC236}">
              <a16:creationId xmlns:a16="http://schemas.microsoft.com/office/drawing/2014/main" id="{08E30C12-8631-465A-8B74-62DDB5212FD0}"/>
            </a:ext>
          </a:extLst>
        </xdr:cNvPr>
        <xdr:cNvSpPr txBox="1"/>
      </xdr:nvSpPr>
      <xdr:spPr>
        <a:xfrm>
          <a:off x="13500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9814</xdr:rowOff>
    </xdr:from>
    <xdr:ext cx="405111" cy="259045"/>
    <xdr:sp macro="" textlink="">
      <xdr:nvSpPr>
        <xdr:cNvPr id="676" name="n_4mainValue【児童館】&#10;有形固定資産減価償却率">
          <a:extLst>
            <a:ext uri="{FF2B5EF4-FFF2-40B4-BE49-F238E27FC236}">
              <a16:creationId xmlns:a16="http://schemas.microsoft.com/office/drawing/2014/main" id="{3195DD27-24FD-4889-A414-C83273AB9D6F}"/>
            </a:ext>
          </a:extLst>
        </xdr:cNvPr>
        <xdr:cNvSpPr txBox="1"/>
      </xdr:nvSpPr>
      <xdr:spPr>
        <a:xfrm>
          <a:off x="12611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8EC6A6D8-D358-44D3-8F7E-E5F8FC6F88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3FAA408A-E1B1-41C1-9C13-3F442F6348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41D03DF-7C03-4B46-960B-76D2BA5CAB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9DB3864A-8B5E-45E3-8DF8-919EA5206F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AB22131E-A5C4-49B6-A2FD-0A30B14A6A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2F24DA1F-6230-4AD8-BBDA-35A9006479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73A0720C-EA48-4334-82E5-10FD91E433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6748D554-F244-4DBB-8839-0F3F952B60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11C7955C-CC3A-448A-A74F-28FDECB345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7E393936-8207-4425-9219-D8E83E144D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9EF1FBF5-59C5-4A07-92E7-21841BE36AE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10DB2F4E-4384-4CD4-AAD5-1A0C8F199AA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43C0453D-D325-4102-BC3C-2FE0DB071C6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517EB5A8-C5B1-4C42-B475-93382C2B8B5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3FA45156-8579-41E5-9E4D-438F32F874D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6A65DAAB-31B2-4E49-B332-668C89959BE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AAE2AE70-84D7-4083-A3B5-168829A8025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A94CA9C7-2468-42D8-888A-9EB71EF81D3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899A5F09-6ECD-4EDF-96B6-BFBB8D12F54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7E577296-ADA0-4B77-BABE-4C3013EC4F1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6072018B-09D4-490E-B256-E8C63DA4354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67642A57-8171-42FA-B120-6D79963DC24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5486C914-263A-48AD-A4CA-A023F60B27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DB67D9BC-34E9-4EB4-A7FE-0E18C8E8032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5A35B030-E7C6-425E-B2BA-FDD5DBD503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1D775CCB-18FA-4120-A5B3-9853A24F229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F5470431-FDBE-485C-BA06-27AB9C325278}"/>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B1899D5A-003F-4435-ABC3-6B2FECB72D13}"/>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B4B9975D-22AD-4102-9254-F4B01627FD63}"/>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15344C84-BE97-47FA-B08D-0143C930F84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a:extLst>
            <a:ext uri="{FF2B5EF4-FFF2-40B4-BE49-F238E27FC236}">
              <a16:creationId xmlns:a16="http://schemas.microsoft.com/office/drawing/2014/main" id="{EA5B0B90-E9D2-4683-853D-5AF4E25B8A99}"/>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7DF3DE8D-ACB0-4773-8287-8B6B6E33DD46}"/>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0962CA09-F49B-4740-ABC0-D5E5A21D4F71}"/>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B271746-9B58-49FC-B8BD-A552EFC35348}"/>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11" name="フローチャート: 判断 710">
          <a:extLst>
            <a:ext uri="{FF2B5EF4-FFF2-40B4-BE49-F238E27FC236}">
              <a16:creationId xmlns:a16="http://schemas.microsoft.com/office/drawing/2014/main" id="{E208001E-4F8C-4204-9336-6E3AF02DBA0A}"/>
            </a:ext>
          </a:extLst>
        </xdr:cNvPr>
        <xdr:cNvSpPr/>
      </xdr:nvSpPr>
      <xdr:spPr>
        <a:xfrm>
          <a:off x="19494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12" name="フローチャート: 判断 711">
          <a:extLst>
            <a:ext uri="{FF2B5EF4-FFF2-40B4-BE49-F238E27FC236}">
              <a16:creationId xmlns:a16="http://schemas.microsoft.com/office/drawing/2014/main" id="{A970124A-883A-4A7A-9627-E9078CCEBC09}"/>
            </a:ext>
          </a:extLst>
        </xdr:cNvPr>
        <xdr:cNvSpPr/>
      </xdr:nvSpPr>
      <xdr:spPr>
        <a:xfrm>
          <a:off x="18605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5AC9BF1-7DA3-415F-9C2D-128D4F5B1E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EF22C5E-9794-45A1-8C9E-84D02F3AC3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EE0133E-D407-4606-943D-37B0543EC87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5DB0518-8999-4FD8-897A-901ACB3163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7267FF3-9E86-464D-A6FF-83501A06A0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18" name="楕円 717">
          <a:extLst>
            <a:ext uri="{FF2B5EF4-FFF2-40B4-BE49-F238E27FC236}">
              <a16:creationId xmlns:a16="http://schemas.microsoft.com/office/drawing/2014/main" id="{4D35C703-895E-42E2-8EF5-9193E411B56F}"/>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19" name="【児童館】&#10;一人当たり面積該当値テキスト">
          <a:extLst>
            <a:ext uri="{FF2B5EF4-FFF2-40B4-BE49-F238E27FC236}">
              <a16:creationId xmlns:a16="http://schemas.microsoft.com/office/drawing/2014/main" id="{6AEC7E5E-848E-46BF-B66D-FA61FA90D6A5}"/>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0" name="楕円 719">
          <a:extLst>
            <a:ext uri="{FF2B5EF4-FFF2-40B4-BE49-F238E27FC236}">
              <a16:creationId xmlns:a16="http://schemas.microsoft.com/office/drawing/2014/main" id="{CF6DAEF1-810A-4969-8D44-4436299E0544}"/>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1" name="直線コネクタ 720">
          <a:extLst>
            <a:ext uri="{FF2B5EF4-FFF2-40B4-BE49-F238E27FC236}">
              <a16:creationId xmlns:a16="http://schemas.microsoft.com/office/drawing/2014/main" id="{448A666B-8784-4E97-8F2D-B3018575EB07}"/>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2" name="楕円 721">
          <a:extLst>
            <a:ext uri="{FF2B5EF4-FFF2-40B4-BE49-F238E27FC236}">
              <a16:creationId xmlns:a16="http://schemas.microsoft.com/office/drawing/2014/main" id="{D5A1E995-E6EC-4D84-94AB-3BD77FCFB225}"/>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3" name="直線コネクタ 722">
          <a:extLst>
            <a:ext uri="{FF2B5EF4-FFF2-40B4-BE49-F238E27FC236}">
              <a16:creationId xmlns:a16="http://schemas.microsoft.com/office/drawing/2014/main" id="{7D9D50EE-C090-411C-A248-BE6AACD87B97}"/>
            </a:ext>
          </a:extLst>
        </xdr:cNvPr>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4" name="楕円 723">
          <a:extLst>
            <a:ext uri="{FF2B5EF4-FFF2-40B4-BE49-F238E27FC236}">
              <a16:creationId xmlns:a16="http://schemas.microsoft.com/office/drawing/2014/main" id="{045AD14B-FBFA-4235-9698-902163FC0D9D}"/>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25" name="直線コネクタ 724">
          <a:extLst>
            <a:ext uri="{FF2B5EF4-FFF2-40B4-BE49-F238E27FC236}">
              <a16:creationId xmlns:a16="http://schemas.microsoft.com/office/drawing/2014/main" id="{AB933897-2A65-4A8F-B78A-05A3E5F66DDA}"/>
            </a:ext>
          </a:extLst>
        </xdr:cNvPr>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6" name="楕円 725">
          <a:extLst>
            <a:ext uri="{FF2B5EF4-FFF2-40B4-BE49-F238E27FC236}">
              <a16:creationId xmlns:a16="http://schemas.microsoft.com/office/drawing/2014/main" id="{78C89CF0-2416-4D14-8002-2B520784DABF}"/>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27" name="直線コネクタ 726">
          <a:extLst>
            <a:ext uri="{FF2B5EF4-FFF2-40B4-BE49-F238E27FC236}">
              <a16:creationId xmlns:a16="http://schemas.microsoft.com/office/drawing/2014/main" id="{72B5F76B-BEEC-4FA9-A4D8-1BEE0B0280C9}"/>
            </a:ext>
          </a:extLst>
        </xdr:cNvPr>
        <xdr:cNvCxnSpPr/>
      </xdr:nvCxnSpPr>
      <xdr:spPr>
        <a:xfrm>
          <a:off x="18656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a:extLst>
            <a:ext uri="{FF2B5EF4-FFF2-40B4-BE49-F238E27FC236}">
              <a16:creationId xmlns:a16="http://schemas.microsoft.com/office/drawing/2014/main" id="{A1FBA376-10FB-4407-B38E-9A2F3CE337E2}"/>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A4BD9E91-629F-4831-A50C-F93EF1616CC2}"/>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0" name="n_3aveValue【児童館】&#10;一人当たり面積">
          <a:extLst>
            <a:ext uri="{FF2B5EF4-FFF2-40B4-BE49-F238E27FC236}">
              <a16:creationId xmlns:a16="http://schemas.microsoft.com/office/drawing/2014/main" id="{639439CA-DD7F-43E1-B9A4-79881A7F747A}"/>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1" name="n_4aveValue【児童館】&#10;一人当たり面積">
          <a:extLst>
            <a:ext uri="{FF2B5EF4-FFF2-40B4-BE49-F238E27FC236}">
              <a16:creationId xmlns:a16="http://schemas.microsoft.com/office/drawing/2014/main" id="{C7B60C64-8EBC-422F-A291-6DFF2CEA5471}"/>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2" name="n_1mainValue【児童館】&#10;一人当たり面積">
          <a:extLst>
            <a:ext uri="{FF2B5EF4-FFF2-40B4-BE49-F238E27FC236}">
              <a16:creationId xmlns:a16="http://schemas.microsoft.com/office/drawing/2014/main" id="{9FE8CBFB-A178-4834-806C-BDC3D4854EE7}"/>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3" name="n_2mainValue【児童館】&#10;一人当たり面積">
          <a:extLst>
            <a:ext uri="{FF2B5EF4-FFF2-40B4-BE49-F238E27FC236}">
              <a16:creationId xmlns:a16="http://schemas.microsoft.com/office/drawing/2014/main" id="{04C57AF2-BE45-4A2D-A35F-C0AAFC98DBD7}"/>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113591</xdr:rowOff>
    </xdr:from>
    <xdr:ext cx="469744" cy="259045"/>
    <xdr:sp macro="" textlink="">
      <xdr:nvSpPr>
        <xdr:cNvPr id="734" name="n_3mainValue【児童館】&#10;一人当たり面積">
          <a:extLst>
            <a:ext uri="{FF2B5EF4-FFF2-40B4-BE49-F238E27FC236}">
              <a16:creationId xmlns:a16="http://schemas.microsoft.com/office/drawing/2014/main" id="{FE1E3959-A700-4F5C-BEFB-5FC61CA1E241}"/>
            </a:ext>
          </a:extLst>
        </xdr:cNvPr>
        <xdr:cNvSpPr txBox="1"/>
      </xdr:nvSpPr>
      <xdr:spPr>
        <a:xfrm>
          <a:off x="19310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113591</xdr:rowOff>
    </xdr:from>
    <xdr:ext cx="469744" cy="259045"/>
    <xdr:sp macro="" textlink="">
      <xdr:nvSpPr>
        <xdr:cNvPr id="735" name="n_4mainValue【児童館】&#10;一人当たり面積">
          <a:extLst>
            <a:ext uri="{FF2B5EF4-FFF2-40B4-BE49-F238E27FC236}">
              <a16:creationId xmlns:a16="http://schemas.microsoft.com/office/drawing/2014/main" id="{09151E86-1F9C-47AC-939D-B918F2E588C9}"/>
            </a:ext>
          </a:extLst>
        </xdr:cNvPr>
        <xdr:cNvSpPr txBox="1"/>
      </xdr:nvSpPr>
      <xdr:spPr>
        <a:xfrm>
          <a:off x="18421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3E3A32E2-6711-459E-9BC1-7474463BA1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6DA20B77-6172-4BE1-B319-C564D6C4B4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20AA959-FE7C-4A2A-8DBF-5E7D0F225A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183D09A-7DAC-42BA-B7C9-3A7539233C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4E169EF-87F5-4B54-B90D-D3ED4ED3B2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415C1F14-A75F-4DD5-87FE-A4BC01C4CE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C7099097-0CAC-4C90-9972-E3E5465FCA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E6EFD5A-2A71-4971-86D8-E00F3B75F4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278A680-43F6-4E05-BA19-E5AF211B4B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AC93D3D-B27F-4DDC-A6C7-A06B7799E2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3FB50105-7CB8-40D5-8CE1-D83F00E583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7B36D78A-9699-4A3E-8516-D8764739B67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10E6F18D-90AA-4EA9-ACD1-73F49D6B20B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AA8C3A62-1520-4145-86D1-308A811A2A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6CC35FC0-9501-4DF3-9435-077B225FF19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3BCA4B7F-C549-4686-B8BD-2EEFC2DAB9D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B43AF97-10FD-4761-8DB8-35CA9CB4C1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A6754995-8C68-462A-BA40-82644E01CA5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8EF8444E-A796-448D-9A5E-445A3F31CE9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2A187BBB-6DE2-4910-AC6B-88D7D715F24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5925B29B-868E-4F83-85A4-2DBD92770A5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28A0B1F7-875F-466D-85FC-642F75756E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F8575158-E854-4AD7-BB9B-3A4737881D8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11CD6AFF-3857-42E2-9136-1AE5BC7EE3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91910A19-8DCE-4527-A37E-6EC5C52637CC}"/>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E35768EA-BBA5-436D-B434-35826ADBB14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962EECE-D1ED-447A-B78E-10AF09162F7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755B1D5B-9CD5-4BDE-BD3B-04D8A17A3FDC}"/>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4853D83C-914C-4761-8F9D-2C0186B09AD1}"/>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1D17EC46-867F-4346-9823-0837CEE93019}"/>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476C85E9-FCBE-4F85-B8CD-2C4ACAE064EF}"/>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DF99C148-47CE-43CD-8448-20A9F214429D}"/>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AEF4ECB0-8028-421E-9984-7D6A042F0F37}"/>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9" name="フローチャート: 判断 768">
          <a:extLst>
            <a:ext uri="{FF2B5EF4-FFF2-40B4-BE49-F238E27FC236}">
              <a16:creationId xmlns:a16="http://schemas.microsoft.com/office/drawing/2014/main" id="{04ADCA63-81CC-4AC4-B3E2-A435B158861B}"/>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0" name="フローチャート: 判断 769">
          <a:extLst>
            <a:ext uri="{FF2B5EF4-FFF2-40B4-BE49-F238E27FC236}">
              <a16:creationId xmlns:a16="http://schemas.microsoft.com/office/drawing/2014/main" id="{932EC9B0-2622-45C3-8144-C2C333B69D6A}"/>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634D50D-AF2A-4FA5-A093-AAF5EEF8BF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0E6D465-49CE-4B37-B140-A8A91854F0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5D6E409-2937-4BEC-A0A4-E09DEB36C2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7645A5C-3265-4EF4-9BF0-DE5C42CE2F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19A611A-0A74-4DAD-AEBF-7F141DB270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776" name="楕円 775">
          <a:extLst>
            <a:ext uri="{FF2B5EF4-FFF2-40B4-BE49-F238E27FC236}">
              <a16:creationId xmlns:a16="http://schemas.microsoft.com/office/drawing/2014/main" id="{9014A509-CC49-4845-96F9-3EA40BD185BA}"/>
            </a:ext>
          </a:extLst>
        </xdr:cNvPr>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121938</xdr:rowOff>
    </xdr:from>
    <xdr:ext cx="405111" cy="259045"/>
    <xdr:sp macro="" textlink="">
      <xdr:nvSpPr>
        <xdr:cNvPr id="777" name="【公民館】&#10;有形固定資産減価償却率該当値テキスト">
          <a:extLst>
            <a:ext uri="{FF2B5EF4-FFF2-40B4-BE49-F238E27FC236}">
              <a16:creationId xmlns:a16="http://schemas.microsoft.com/office/drawing/2014/main" id="{CF30B959-D672-423F-9D7C-E0F6428C3AD7}"/>
            </a:ext>
          </a:extLst>
        </xdr:cNvPr>
        <xdr:cNvSpPr txBox="1"/>
      </xdr:nvSpPr>
      <xdr:spPr>
        <a:xfrm>
          <a:off x="16357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778" name="楕円 777">
          <a:extLst>
            <a:ext uri="{FF2B5EF4-FFF2-40B4-BE49-F238E27FC236}">
              <a16:creationId xmlns:a16="http://schemas.microsoft.com/office/drawing/2014/main" id="{9E4B5ADC-3301-4D7B-9178-9B8838FAE585}"/>
            </a:ext>
          </a:extLst>
        </xdr:cNvPr>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146686</xdr:rowOff>
    </xdr:from>
    <xdr:to>
      <xdr:col>85</xdr:col>
      <xdr:colOff>127000</xdr:colOff>
      <xdr:row>105</xdr:row>
      <xdr:rowOff>22861</xdr:rowOff>
    </xdr:to>
    <xdr:cxnSp macro="">
      <xdr:nvCxnSpPr>
        <xdr:cNvPr id="779" name="直線コネクタ 778">
          <a:extLst>
            <a:ext uri="{FF2B5EF4-FFF2-40B4-BE49-F238E27FC236}">
              <a16:creationId xmlns:a16="http://schemas.microsoft.com/office/drawing/2014/main" id="{D7EB9E81-8459-4478-90B0-9A35467762CB}"/>
            </a:ext>
          </a:extLst>
        </xdr:cNvPr>
        <xdr:cNvCxnSpPr/>
      </xdr:nvCxnSpPr>
      <xdr:spPr>
        <a:xfrm>
          <a:off x="15481300" y="179774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80" name="楕円 779">
          <a:extLst>
            <a:ext uri="{FF2B5EF4-FFF2-40B4-BE49-F238E27FC236}">
              <a16:creationId xmlns:a16="http://schemas.microsoft.com/office/drawing/2014/main" id="{A8DE1790-4422-45E5-9219-6888E724B656}"/>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146686</xdr:rowOff>
    </xdr:to>
    <xdr:cxnSp macro="">
      <xdr:nvCxnSpPr>
        <xdr:cNvPr id="781" name="直線コネクタ 780">
          <a:extLst>
            <a:ext uri="{FF2B5EF4-FFF2-40B4-BE49-F238E27FC236}">
              <a16:creationId xmlns:a16="http://schemas.microsoft.com/office/drawing/2014/main" id="{CD85FE2B-FF74-4388-BCF3-C8468B3E4C4A}"/>
            </a:ext>
          </a:extLst>
        </xdr:cNvPr>
        <xdr:cNvCxnSpPr/>
      </xdr:nvCxnSpPr>
      <xdr:spPr>
        <a:xfrm>
          <a:off x="14592300" y="179412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82" name="楕円 781">
          <a:extLst>
            <a:ext uri="{FF2B5EF4-FFF2-40B4-BE49-F238E27FC236}">
              <a16:creationId xmlns:a16="http://schemas.microsoft.com/office/drawing/2014/main" id="{B59FF1FD-B25D-426A-8D8E-F3CE1446BF77}"/>
            </a:ext>
          </a:extLst>
        </xdr:cNvPr>
        <xdr:cNvSpPr/>
      </xdr:nvSpPr>
      <xdr:spPr>
        <a:xfrm>
          <a:off x="13652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62864</xdr:rowOff>
    </xdr:from>
    <xdr:to>
      <xdr:col>76</xdr:col>
      <xdr:colOff>114300</xdr:colOff>
      <xdr:row>104</xdr:row>
      <xdr:rowOff>110489</xdr:rowOff>
    </xdr:to>
    <xdr:cxnSp macro="">
      <xdr:nvCxnSpPr>
        <xdr:cNvPr id="783" name="直線コネクタ 782">
          <a:extLst>
            <a:ext uri="{FF2B5EF4-FFF2-40B4-BE49-F238E27FC236}">
              <a16:creationId xmlns:a16="http://schemas.microsoft.com/office/drawing/2014/main" id="{74B73AAF-64F4-43E9-8814-87402968A343}"/>
            </a:ext>
          </a:extLst>
        </xdr:cNvPr>
        <xdr:cNvCxnSpPr/>
      </xdr:nvCxnSpPr>
      <xdr:spPr>
        <a:xfrm>
          <a:off x="13703300" y="178936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784" name="楕円 783">
          <a:extLst>
            <a:ext uri="{FF2B5EF4-FFF2-40B4-BE49-F238E27FC236}">
              <a16:creationId xmlns:a16="http://schemas.microsoft.com/office/drawing/2014/main" id="{6E5E68DA-84AA-4A3B-AF05-6A5964860D07}"/>
            </a:ext>
          </a:extLst>
        </xdr:cNvPr>
        <xdr:cNvSpPr/>
      </xdr:nvSpPr>
      <xdr:spPr>
        <a:xfrm>
          <a:off x="12763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62864</xdr:rowOff>
    </xdr:to>
    <xdr:cxnSp macro="">
      <xdr:nvCxnSpPr>
        <xdr:cNvPr id="785" name="直線コネクタ 784">
          <a:extLst>
            <a:ext uri="{FF2B5EF4-FFF2-40B4-BE49-F238E27FC236}">
              <a16:creationId xmlns:a16="http://schemas.microsoft.com/office/drawing/2014/main" id="{0C44C80E-0521-40F0-BFB3-E72DDDACABF7}"/>
            </a:ext>
          </a:extLst>
        </xdr:cNvPr>
        <xdr:cNvCxnSpPr/>
      </xdr:nvCxnSpPr>
      <xdr:spPr>
        <a:xfrm>
          <a:off x="12814300" y="178460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2AB7C276-06CB-441D-9C32-7D5E68D452CA}"/>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9947F2EA-34E1-449E-8816-79FEB537D1B9}"/>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788" name="n_3aveValue【公民館】&#10;有形固定資産減価償却率">
          <a:extLst>
            <a:ext uri="{FF2B5EF4-FFF2-40B4-BE49-F238E27FC236}">
              <a16:creationId xmlns:a16="http://schemas.microsoft.com/office/drawing/2014/main" id="{FA9D2414-2660-4E14-9F7A-679E7A4E0071}"/>
            </a:ext>
          </a:extLst>
        </xdr:cNvPr>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89" name="n_4aveValue【公民館】&#10;有形固定資産減価償却率">
          <a:extLst>
            <a:ext uri="{FF2B5EF4-FFF2-40B4-BE49-F238E27FC236}">
              <a16:creationId xmlns:a16="http://schemas.microsoft.com/office/drawing/2014/main" id="{7E07169E-09C0-4C54-BBD0-37E8DC68FFCA}"/>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17163</xdr:rowOff>
    </xdr:from>
    <xdr:ext cx="405111" cy="259045"/>
    <xdr:sp macro="" textlink="">
      <xdr:nvSpPr>
        <xdr:cNvPr id="790" name="n_1mainValue【公民館】&#10;有形固定資産減価償却率">
          <a:extLst>
            <a:ext uri="{FF2B5EF4-FFF2-40B4-BE49-F238E27FC236}">
              <a16:creationId xmlns:a16="http://schemas.microsoft.com/office/drawing/2014/main" id="{42F2CDD0-1C79-4D2E-BC43-8497A0F69766}"/>
            </a:ext>
          </a:extLst>
        </xdr:cNvPr>
        <xdr:cNvSpPr txBox="1"/>
      </xdr:nvSpPr>
      <xdr:spPr>
        <a:xfrm>
          <a:off x="15266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1" name="n_2mainValue【公民館】&#10;有形固定資産減価償却率">
          <a:extLst>
            <a:ext uri="{FF2B5EF4-FFF2-40B4-BE49-F238E27FC236}">
              <a16:creationId xmlns:a16="http://schemas.microsoft.com/office/drawing/2014/main" id="{70AFBB85-DA2E-4DD1-A50C-101BA93DC5D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92" name="n_3mainValue【公民館】&#10;有形固定資産減価償却率">
          <a:extLst>
            <a:ext uri="{FF2B5EF4-FFF2-40B4-BE49-F238E27FC236}">
              <a16:creationId xmlns:a16="http://schemas.microsoft.com/office/drawing/2014/main" id="{5EB8E1D2-769D-4535-8BC5-AEA97DC35E11}"/>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93" name="n_4mainValue【公民館】&#10;有形固定資産減価償却率">
          <a:extLst>
            <a:ext uri="{FF2B5EF4-FFF2-40B4-BE49-F238E27FC236}">
              <a16:creationId xmlns:a16="http://schemas.microsoft.com/office/drawing/2014/main" id="{C13E1205-F4EF-40DB-91B0-D21A214D1A56}"/>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2B0325E4-96D4-47D5-8F5F-0B82877E0E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DCD8199E-084E-4A08-915B-693CCF928C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2C0170F9-14B8-4048-8172-80CCB8D060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8A77DE3-34EC-42DE-8B6B-7781C6A118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7D0149A5-7717-47E1-BF3F-0E8D137C80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5EAEBC1-65AF-47F8-9B99-2BFCB4B78A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C1D4480-E808-475B-A2AA-65EA1F9D91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7A4F60B-C49C-4793-9878-DD3B6E6EEB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47A60D52-688E-4032-B8B3-4E31D32D6D1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AB19C28D-4CF1-49FE-97F7-53FC57FD14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9438A513-9ACB-4A25-870D-799D3CCB10C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19E75B5F-F595-4BC9-BA1D-1F231FC2A09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2CA6D9E1-9D86-4622-8297-4278278FDF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BBB93CE-B1A6-473F-9806-27749EB53D9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B5C846E-9363-43D9-9745-E1A0D7B0697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1092348F-E761-4330-BAED-AFF4FF64AF5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37B737E8-1F61-4CAB-BC36-05318381F3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8CDA6D25-EBAA-4F8E-9525-71B02195F1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F63C0340-A97A-496A-9E74-8DF3077968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C16806F0-00DE-4CEA-8047-C7168A80E88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84953E13-4C98-4062-81B6-EF2FD54FFAC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FBDFF9B0-70B1-470E-B3D8-06515EFF76E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3EDF59FC-2462-4358-AF10-D55EEC819C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2E404A07-F9FE-43FC-9F52-6E0186C133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7DABF746-5476-463D-8451-7079DCFFB9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8ED12235-B9A3-4A8C-86F9-C9EE250A4B56}"/>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D83FB2BF-8FA9-4668-8ED1-E80064010DB7}"/>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62C951AD-1C6C-48B1-9DB1-9536EEBDAF2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3F0DDFE5-98C5-432B-B2AE-FD1884AD240E}"/>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52F90633-D6FC-4382-B6E8-97A5B12791BA}"/>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a:extLst>
            <a:ext uri="{FF2B5EF4-FFF2-40B4-BE49-F238E27FC236}">
              <a16:creationId xmlns:a16="http://schemas.microsoft.com/office/drawing/2014/main" id="{E839B34E-583E-4829-95C0-AF2F504DCF4B}"/>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9810B3C6-4ECF-443D-975C-8D97494112E6}"/>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77598A75-29A3-4EFE-8C03-D12637A5BD92}"/>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350B8196-7135-48AB-AF71-DD4345A0595F}"/>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828" name="フローチャート: 判断 827">
          <a:extLst>
            <a:ext uri="{FF2B5EF4-FFF2-40B4-BE49-F238E27FC236}">
              <a16:creationId xmlns:a16="http://schemas.microsoft.com/office/drawing/2014/main" id="{B627DF1E-6344-42B4-8CA6-18B01F5EA080}"/>
            </a:ext>
          </a:extLst>
        </xdr:cNvPr>
        <xdr:cNvSpPr/>
      </xdr:nvSpPr>
      <xdr:spPr>
        <a:xfrm>
          <a:off x="19494500" y="184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829" name="フローチャート: 判断 828">
          <a:extLst>
            <a:ext uri="{FF2B5EF4-FFF2-40B4-BE49-F238E27FC236}">
              <a16:creationId xmlns:a16="http://schemas.microsoft.com/office/drawing/2014/main" id="{653625B6-BCC9-491E-A57E-179163B4CB36}"/>
            </a:ext>
          </a:extLst>
        </xdr:cNvPr>
        <xdr:cNvSpPr/>
      </xdr:nvSpPr>
      <xdr:spPr>
        <a:xfrm>
          <a:off x="18605500" y="184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B15210E-0D9B-4C05-9821-4901FC2A7D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FCCFA3D-E01A-4823-BBCE-B6F10814CD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9385EF4-B794-41CD-84A0-773A4BB5CF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5C448C8-2834-40AD-88AD-96A5AFEF27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C090698-92E5-4A03-A4F9-8CC7665C7C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5" name="楕円 834">
          <a:extLst>
            <a:ext uri="{FF2B5EF4-FFF2-40B4-BE49-F238E27FC236}">
              <a16:creationId xmlns:a16="http://schemas.microsoft.com/office/drawing/2014/main" id="{08F7D3D2-C8FA-40A1-A288-D1414C79E5F7}"/>
            </a:ext>
          </a:extLst>
        </xdr:cNvPr>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836" name="【公民館】&#10;一人当たり面積該当値テキスト">
          <a:extLst>
            <a:ext uri="{FF2B5EF4-FFF2-40B4-BE49-F238E27FC236}">
              <a16:creationId xmlns:a16="http://schemas.microsoft.com/office/drawing/2014/main" id="{3D54FEFD-9E8A-4017-A552-A2417B1CBA4E}"/>
            </a:ext>
          </a:extLst>
        </xdr:cNvPr>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44994</xdr:rowOff>
    </xdr:from>
    <xdr:to>
      <xdr:col>112</xdr:col>
      <xdr:colOff>38100</xdr:colOff>
      <xdr:row>107</xdr:row>
      <xdr:rowOff>146594</xdr:rowOff>
    </xdr:to>
    <xdr:sp macro="" textlink="">
      <xdr:nvSpPr>
        <xdr:cNvPr id="837" name="楕円 836">
          <a:extLst>
            <a:ext uri="{FF2B5EF4-FFF2-40B4-BE49-F238E27FC236}">
              <a16:creationId xmlns:a16="http://schemas.microsoft.com/office/drawing/2014/main" id="{D2C8A584-D54F-4E67-AD43-C572CA598D07}"/>
            </a:ext>
          </a:extLst>
        </xdr:cNvPr>
        <xdr:cNvSpPr/>
      </xdr:nvSpPr>
      <xdr:spPr>
        <a:xfrm>
          <a:off x="2127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95794</xdr:rowOff>
    </xdr:to>
    <xdr:cxnSp macro="">
      <xdr:nvCxnSpPr>
        <xdr:cNvPr id="838" name="直線コネクタ 837">
          <a:extLst>
            <a:ext uri="{FF2B5EF4-FFF2-40B4-BE49-F238E27FC236}">
              <a16:creationId xmlns:a16="http://schemas.microsoft.com/office/drawing/2014/main" id="{B633FD63-3127-455A-AF4D-EEC4C02935D8}"/>
            </a:ext>
          </a:extLst>
        </xdr:cNvPr>
        <xdr:cNvCxnSpPr/>
      </xdr:nvCxnSpPr>
      <xdr:spPr>
        <a:xfrm flipV="1">
          <a:off x="21323300" y="184393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9" name="楕円 838">
          <a:extLst>
            <a:ext uri="{FF2B5EF4-FFF2-40B4-BE49-F238E27FC236}">
              <a16:creationId xmlns:a16="http://schemas.microsoft.com/office/drawing/2014/main" id="{9F5794A2-4A65-4512-87BD-E378CC68575C}"/>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95794</xdr:rowOff>
    </xdr:from>
    <xdr:to>
      <xdr:col>111</xdr:col>
      <xdr:colOff>177800</xdr:colOff>
      <xdr:row>107</xdr:row>
      <xdr:rowOff>97427</xdr:rowOff>
    </xdr:to>
    <xdr:cxnSp macro="">
      <xdr:nvCxnSpPr>
        <xdr:cNvPr id="840" name="直線コネクタ 839">
          <a:extLst>
            <a:ext uri="{FF2B5EF4-FFF2-40B4-BE49-F238E27FC236}">
              <a16:creationId xmlns:a16="http://schemas.microsoft.com/office/drawing/2014/main" id="{B3630A3B-1653-4F44-8DA4-991CA58A06B9}"/>
            </a:ext>
          </a:extLst>
        </xdr:cNvPr>
        <xdr:cNvCxnSpPr/>
      </xdr:nvCxnSpPr>
      <xdr:spPr>
        <a:xfrm flipV="1">
          <a:off x="20434300" y="184409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841" name="楕円 840">
          <a:extLst>
            <a:ext uri="{FF2B5EF4-FFF2-40B4-BE49-F238E27FC236}">
              <a16:creationId xmlns:a16="http://schemas.microsoft.com/office/drawing/2014/main" id="{CE1CE25B-6605-4DDF-A4F5-80761153E041}"/>
            </a:ext>
          </a:extLst>
        </xdr:cNvPr>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97427</xdr:rowOff>
    </xdr:from>
    <xdr:to>
      <xdr:col>107</xdr:col>
      <xdr:colOff>50800</xdr:colOff>
      <xdr:row>107</xdr:row>
      <xdr:rowOff>99061</xdr:rowOff>
    </xdr:to>
    <xdr:cxnSp macro="">
      <xdr:nvCxnSpPr>
        <xdr:cNvPr id="842" name="直線コネクタ 841">
          <a:extLst>
            <a:ext uri="{FF2B5EF4-FFF2-40B4-BE49-F238E27FC236}">
              <a16:creationId xmlns:a16="http://schemas.microsoft.com/office/drawing/2014/main" id="{ADD4B29E-80E4-437D-99F9-D99A27871778}"/>
            </a:ext>
          </a:extLst>
        </xdr:cNvPr>
        <xdr:cNvCxnSpPr/>
      </xdr:nvCxnSpPr>
      <xdr:spPr>
        <a:xfrm flipV="1">
          <a:off x="19545300" y="184425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43" name="楕円 842">
          <a:extLst>
            <a:ext uri="{FF2B5EF4-FFF2-40B4-BE49-F238E27FC236}">
              <a16:creationId xmlns:a16="http://schemas.microsoft.com/office/drawing/2014/main" id="{53F9E699-8215-43C7-B215-ACB360ECD5B5}"/>
            </a:ext>
          </a:extLst>
        </xdr:cNvPr>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99061</xdr:rowOff>
    </xdr:from>
    <xdr:to>
      <xdr:col>102</xdr:col>
      <xdr:colOff>114300</xdr:colOff>
      <xdr:row>107</xdr:row>
      <xdr:rowOff>100693</xdr:rowOff>
    </xdr:to>
    <xdr:cxnSp macro="">
      <xdr:nvCxnSpPr>
        <xdr:cNvPr id="844" name="直線コネクタ 843">
          <a:extLst>
            <a:ext uri="{FF2B5EF4-FFF2-40B4-BE49-F238E27FC236}">
              <a16:creationId xmlns:a16="http://schemas.microsoft.com/office/drawing/2014/main" id="{933981D1-CCA0-46F2-8EEC-87E246824A79}"/>
            </a:ext>
          </a:extLst>
        </xdr:cNvPr>
        <xdr:cNvCxnSpPr/>
      </xdr:nvCxnSpPr>
      <xdr:spPr>
        <a:xfrm flipV="1">
          <a:off x="18656300" y="184442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5" name="n_1aveValue【公民館】&#10;一人当たり面積">
          <a:extLst>
            <a:ext uri="{FF2B5EF4-FFF2-40B4-BE49-F238E27FC236}">
              <a16:creationId xmlns:a16="http://schemas.microsoft.com/office/drawing/2014/main" id="{D981FC6C-8047-4617-A92B-0ED06CC3DF26}"/>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a:extLst>
            <a:ext uri="{FF2B5EF4-FFF2-40B4-BE49-F238E27FC236}">
              <a16:creationId xmlns:a16="http://schemas.microsoft.com/office/drawing/2014/main" id="{EB5C0750-B4F0-4B15-AE15-72953ECE8CC6}"/>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847" name="n_3aveValue【公民館】&#10;一人当たり面積">
          <a:extLst>
            <a:ext uri="{FF2B5EF4-FFF2-40B4-BE49-F238E27FC236}">
              <a16:creationId xmlns:a16="http://schemas.microsoft.com/office/drawing/2014/main" id="{A622F788-8244-4E5D-B30A-572EE7788E39}"/>
            </a:ext>
          </a:extLst>
        </xdr:cNvPr>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848" name="n_4aveValue【公民館】&#10;一人当たり面積">
          <a:extLst>
            <a:ext uri="{FF2B5EF4-FFF2-40B4-BE49-F238E27FC236}">
              <a16:creationId xmlns:a16="http://schemas.microsoft.com/office/drawing/2014/main" id="{D728ED9C-DD01-4C1A-9BD6-AB192BE55E4D}"/>
            </a:ext>
          </a:extLst>
        </xdr:cNvPr>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137721</xdr:rowOff>
    </xdr:from>
    <xdr:ext cx="469744" cy="259045"/>
    <xdr:sp macro="" textlink="">
      <xdr:nvSpPr>
        <xdr:cNvPr id="849" name="n_1mainValue【公民館】&#10;一人当たり面積">
          <a:extLst>
            <a:ext uri="{FF2B5EF4-FFF2-40B4-BE49-F238E27FC236}">
              <a16:creationId xmlns:a16="http://schemas.microsoft.com/office/drawing/2014/main" id="{0073F09B-F63A-4209-836F-F08CF79D26F7}"/>
            </a:ext>
          </a:extLst>
        </xdr:cNvPr>
        <xdr:cNvSpPr txBox="1"/>
      </xdr:nvSpPr>
      <xdr:spPr>
        <a:xfrm>
          <a:off x="210757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0" name="n_2mainValue【公民館】&#10;一人当たり面積">
          <a:extLst>
            <a:ext uri="{FF2B5EF4-FFF2-40B4-BE49-F238E27FC236}">
              <a16:creationId xmlns:a16="http://schemas.microsoft.com/office/drawing/2014/main" id="{9A7D89C7-A994-45C0-9247-AD3044C64329}"/>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166388</xdr:rowOff>
    </xdr:from>
    <xdr:ext cx="469744" cy="259045"/>
    <xdr:sp macro="" textlink="">
      <xdr:nvSpPr>
        <xdr:cNvPr id="851" name="n_3mainValue【公民館】&#10;一人当たり面積">
          <a:extLst>
            <a:ext uri="{FF2B5EF4-FFF2-40B4-BE49-F238E27FC236}">
              <a16:creationId xmlns:a16="http://schemas.microsoft.com/office/drawing/2014/main" id="{6DDE1982-7AB3-4245-8264-770E665E9BD0}"/>
            </a:ext>
          </a:extLst>
        </xdr:cNvPr>
        <xdr:cNvSpPr txBox="1"/>
      </xdr:nvSpPr>
      <xdr:spPr>
        <a:xfrm>
          <a:off x="19310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2" name="n_4mainValue【公民館】&#10;一人当たり面積">
          <a:extLst>
            <a:ext uri="{FF2B5EF4-FFF2-40B4-BE49-F238E27FC236}">
              <a16:creationId xmlns:a16="http://schemas.microsoft.com/office/drawing/2014/main" id="{7CA4D940-E4BB-41D5-AB36-24FA5828D46D}"/>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DC719A2F-530A-4E84-9058-969944D25B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4FA444E-3D90-4BB6-B047-D84F1C5842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FC245590-20E0-4A50-BC01-13A84828D9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有形固定資産減価償却率は、児童館、道路で高い比率となっている。児童館は、老朽化が進んでおり、建て替えや移転等を視野に入れつつ計画的な対策が必要となっている。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道路は大規模な更新は見送り、維持修繕を中心に行っている。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年の間にすべての園を建て替えたため、全国・類似団体平均を下回っている。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A43F76-A967-41E5-ABE3-8DBCD6C4AA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49119D-2AC2-4788-9E9A-1FB538538D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0C9996-1172-4BD4-AF99-77FB714B23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2EAB90-D1D8-4CA4-8C1C-2C63B9956C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F4F927-80BD-4E24-A195-BC00E7E5B8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C6574C-768C-4AEC-AC3F-283C85EDC3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1F4820-C466-4503-9C40-F056EAB1C8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6B102D-77D6-4581-92D5-AD7396107C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12A4A4-A90D-47B3-A4B5-3A0D05AE8F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BD37F6-ADAD-4B25-95EF-C5FF862D93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49,776
49,076
149.67
31,265,271
30,272,042
948,543
12,908,086
20,801,993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F319A9-A13C-40CC-9C2A-F1AA7A00F1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08997F-0549-440B-9F18-A3FC5EF96B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04F034-CE15-46F0-8BC1-BD638A6F5B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0B7869-307F-4FD7-8F5E-2E990BAE85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FD28D9-2C82-40AA-9960-86D11B12F1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F2DA96-7E95-423B-BF9F-4275DAED97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711318-DAA2-481A-9AAD-AE0582C6C8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8198CA-1DB6-40AE-B36E-56074F8EC6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D482B1-44E4-4CE0-A720-347A7A7A5F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229895-E7A7-49E4-A228-3140B28A40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67EF55-A611-4B76-9DBF-DD3EE5C1E2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B1A97C-3BB0-4A94-BCB6-39EDFFCE4A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955F0A-B08E-4100-81F0-FCEF029E5D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DBFF4C-6576-40AD-8EFA-245E7CC34C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A59100-9584-4BD6-AD60-05F847EBFB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C34314-BA43-4BE0-935A-539A840C0D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6791F8-A03D-417E-98EE-3E014D4B90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2DC290-F583-480A-A24A-6EB9323E82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A4A9D3-2550-45F7-A5C3-ED9FA5898B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32F0E2-CAB0-4786-980B-BC1BF47C61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57E326-53CE-450F-AFA4-3AB200EB67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52C695-B1CC-478B-A8EB-7F5A22A17F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321F79-7318-4413-9020-A3A2BB9C5E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457ECF-1F89-4C7B-B9B1-B849E7C49E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B83BE1-AE20-4886-8112-89A9499354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B3DD5A-29A1-4CEF-A5BC-2F29160E57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422497-D3E5-439A-8FB2-011D72B537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D768C7-689F-48C3-80EA-675FA001F3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469ABF-426F-4F88-AE52-E332E46349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A8735A-D946-43B3-93AF-163BC28F29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CEDCA6-3803-48C4-8AC0-57CE4BB849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BF3019-966C-40ED-A746-AD2D5FE30DA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CD1B3C4-51D2-4034-B908-3BA1D884347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9056435-5FA9-4424-90E5-79913D8CB9A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F2C6BC-01B9-4618-92CB-73D1AAEA6C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AE9B12-571F-4DAB-966C-50313D4A9E8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8E0092B-6A82-469F-BCF4-171CD911A0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73CE9BB-5F58-4C42-8D7F-07AA536F44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239FF68-7F07-4297-8A03-26E41916524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E5CC33-8AD4-443F-B485-CA5EE6B3C37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C8DA0DE-8D03-46C0-88C4-A59C75B60E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191E5EB-653D-48A5-84F3-25CF8B8D596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574889-3664-444D-9E22-98189681F8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FCF5378-C471-4D9E-950C-D16FEE8048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297E07B9-2492-4166-A0B5-7F6411E7016A}"/>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C71A3DC-EC9A-4DCF-AAED-8573D3565FED}"/>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3DF4B71-D10E-4942-B4CF-472B1F2C50F5}"/>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D5DBBBC-4C48-486B-9FBA-F9AB3FC6FE7F}"/>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004E985-1FD1-4399-BBAE-7CD37DF31B5C}"/>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652AC377-C3F8-45A2-970B-6E1E0C89E4AE}"/>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95D06D24-4C4C-4B7D-A3F2-19638011AB4C}"/>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1EF1A1-E799-4239-9732-1E04F0E9EF3A}"/>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9D6302B4-DA47-4586-A38C-47520F14B1B8}"/>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16510</xdr:rowOff>
    </xdr:from>
    <xdr:to>
      <xdr:col>10</xdr:col>
      <xdr:colOff>165100</xdr:colOff>
      <xdr:row>36</xdr:row>
      <xdr:rowOff>118110</xdr:rowOff>
    </xdr:to>
    <xdr:sp macro="" textlink="">
      <xdr:nvSpPr>
        <xdr:cNvPr id="65" name="フローチャート: 判断 64">
          <a:extLst>
            <a:ext uri="{FF2B5EF4-FFF2-40B4-BE49-F238E27FC236}">
              <a16:creationId xmlns:a16="http://schemas.microsoft.com/office/drawing/2014/main" id="{76C75EA6-88A4-41EF-B28D-4C2EDA52B79F}"/>
            </a:ext>
          </a:extLst>
        </xdr:cNvPr>
        <xdr:cNvSpPr/>
      </xdr:nvSpPr>
      <xdr:spPr>
        <a:xfrm>
          <a:off x="196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36830</xdr:rowOff>
    </xdr:from>
    <xdr:to>
      <xdr:col>6</xdr:col>
      <xdr:colOff>38100</xdr:colOff>
      <xdr:row>36</xdr:row>
      <xdr:rowOff>138430</xdr:rowOff>
    </xdr:to>
    <xdr:sp macro="" textlink="">
      <xdr:nvSpPr>
        <xdr:cNvPr id="66" name="フローチャート: 判断 65">
          <a:extLst>
            <a:ext uri="{FF2B5EF4-FFF2-40B4-BE49-F238E27FC236}">
              <a16:creationId xmlns:a16="http://schemas.microsoft.com/office/drawing/2014/main" id="{92CC83AB-BE6A-4FE9-A5B6-FBFAA7C7CFAE}"/>
            </a:ext>
          </a:extLst>
        </xdr:cNvPr>
        <xdr:cNvSpPr/>
      </xdr:nvSpPr>
      <xdr:spPr>
        <a:xfrm>
          <a:off x="1079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6FAAD7-F2D6-48E3-8572-6E0C59FDBB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8F1365-2FA8-4731-B4C3-84C77753C8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503C0D-9075-4FAD-B9D5-CD0B74DD4E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43830D-BCD1-4DF6-A1BF-71A2A6D3EB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1F600B-ED23-4B54-8232-C083AFB482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2" name="楕円 71">
          <a:extLst>
            <a:ext uri="{FF2B5EF4-FFF2-40B4-BE49-F238E27FC236}">
              <a16:creationId xmlns:a16="http://schemas.microsoft.com/office/drawing/2014/main" id="{647A9375-F89A-46CF-BD87-6BC681FA969A}"/>
            </a:ext>
          </a:extLst>
        </xdr:cNvPr>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3" name="【図書館】&#10;有形固定資産減価償却率該当値テキスト">
          <a:extLst>
            <a:ext uri="{FF2B5EF4-FFF2-40B4-BE49-F238E27FC236}">
              <a16:creationId xmlns:a16="http://schemas.microsoft.com/office/drawing/2014/main" id="{CAEF375B-BD87-49CB-8896-9FA1734D6BB7}"/>
            </a:ext>
          </a:extLst>
        </xdr:cNvPr>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138430</xdr:rowOff>
    </xdr:from>
    <xdr:to>
      <xdr:col>20</xdr:col>
      <xdr:colOff>38100</xdr:colOff>
      <xdr:row>39</xdr:row>
      <xdr:rowOff>68580</xdr:rowOff>
    </xdr:to>
    <xdr:sp macro="" textlink="">
      <xdr:nvSpPr>
        <xdr:cNvPr id="74" name="楕円 73">
          <a:extLst>
            <a:ext uri="{FF2B5EF4-FFF2-40B4-BE49-F238E27FC236}">
              <a16:creationId xmlns:a16="http://schemas.microsoft.com/office/drawing/2014/main" id="{100838A0-35C2-4507-8F2B-BD563352BA82}"/>
            </a:ext>
          </a:extLst>
        </xdr:cNvPr>
        <xdr:cNvSpPr/>
      </xdr:nvSpPr>
      <xdr:spPr>
        <a:xfrm>
          <a:off x="3746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17780</xdr:rowOff>
    </xdr:from>
    <xdr:to>
      <xdr:col>24</xdr:col>
      <xdr:colOff>63500</xdr:colOff>
      <xdr:row>39</xdr:row>
      <xdr:rowOff>49530</xdr:rowOff>
    </xdr:to>
    <xdr:cxnSp macro="">
      <xdr:nvCxnSpPr>
        <xdr:cNvPr id="75" name="直線コネクタ 74">
          <a:extLst>
            <a:ext uri="{FF2B5EF4-FFF2-40B4-BE49-F238E27FC236}">
              <a16:creationId xmlns:a16="http://schemas.microsoft.com/office/drawing/2014/main" id="{2C9A98EB-D0D6-4DE0-9736-32B6522E73AE}"/>
            </a:ext>
          </a:extLst>
        </xdr:cNvPr>
        <xdr:cNvCxnSpPr/>
      </xdr:nvCxnSpPr>
      <xdr:spPr>
        <a:xfrm>
          <a:off x="3797300" y="67043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106680</xdr:rowOff>
    </xdr:from>
    <xdr:to>
      <xdr:col>15</xdr:col>
      <xdr:colOff>101600</xdr:colOff>
      <xdr:row>39</xdr:row>
      <xdr:rowOff>36830</xdr:rowOff>
    </xdr:to>
    <xdr:sp macro="" textlink="">
      <xdr:nvSpPr>
        <xdr:cNvPr id="76" name="楕円 75">
          <a:extLst>
            <a:ext uri="{FF2B5EF4-FFF2-40B4-BE49-F238E27FC236}">
              <a16:creationId xmlns:a16="http://schemas.microsoft.com/office/drawing/2014/main" id="{F95375F3-30D3-49FF-AE6D-93BD6FB72981}"/>
            </a:ext>
          </a:extLst>
        </xdr:cNvPr>
        <xdr:cNvSpPr/>
      </xdr:nvSpPr>
      <xdr:spPr>
        <a:xfrm>
          <a:off x="2857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157480</xdr:rowOff>
    </xdr:from>
    <xdr:to>
      <xdr:col>19</xdr:col>
      <xdr:colOff>177800</xdr:colOff>
      <xdr:row>39</xdr:row>
      <xdr:rowOff>17780</xdr:rowOff>
    </xdr:to>
    <xdr:cxnSp macro="">
      <xdr:nvCxnSpPr>
        <xdr:cNvPr id="77" name="直線コネクタ 76">
          <a:extLst>
            <a:ext uri="{FF2B5EF4-FFF2-40B4-BE49-F238E27FC236}">
              <a16:creationId xmlns:a16="http://schemas.microsoft.com/office/drawing/2014/main" id="{CF3BF578-FE87-4118-915A-5863DE63575A}"/>
            </a:ext>
          </a:extLst>
        </xdr:cNvPr>
        <xdr:cNvCxnSpPr/>
      </xdr:nvCxnSpPr>
      <xdr:spPr>
        <a:xfrm>
          <a:off x="2908300" y="667258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76200</xdr:rowOff>
    </xdr:from>
    <xdr:to>
      <xdr:col>10</xdr:col>
      <xdr:colOff>165100</xdr:colOff>
      <xdr:row>39</xdr:row>
      <xdr:rowOff>6350</xdr:rowOff>
    </xdr:to>
    <xdr:sp macro="" textlink="">
      <xdr:nvSpPr>
        <xdr:cNvPr id="78" name="楕円 77">
          <a:extLst>
            <a:ext uri="{FF2B5EF4-FFF2-40B4-BE49-F238E27FC236}">
              <a16:creationId xmlns:a16="http://schemas.microsoft.com/office/drawing/2014/main" id="{E8C984C8-A5AA-4B87-93BF-6A451B286097}"/>
            </a:ext>
          </a:extLst>
        </xdr:cNvPr>
        <xdr:cNvSpPr/>
      </xdr:nvSpPr>
      <xdr:spPr>
        <a:xfrm>
          <a:off x="196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127000</xdr:rowOff>
    </xdr:from>
    <xdr:to>
      <xdr:col>15</xdr:col>
      <xdr:colOff>50800</xdr:colOff>
      <xdr:row>38</xdr:row>
      <xdr:rowOff>157480</xdr:rowOff>
    </xdr:to>
    <xdr:cxnSp macro="">
      <xdr:nvCxnSpPr>
        <xdr:cNvPr id="79" name="直線コネクタ 78">
          <a:extLst>
            <a:ext uri="{FF2B5EF4-FFF2-40B4-BE49-F238E27FC236}">
              <a16:creationId xmlns:a16="http://schemas.microsoft.com/office/drawing/2014/main" id="{3411A36E-F6A7-40C3-BA8D-F7DFABB91785}"/>
            </a:ext>
          </a:extLst>
        </xdr:cNvPr>
        <xdr:cNvCxnSpPr/>
      </xdr:nvCxnSpPr>
      <xdr:spPr>
        <a:xfrm>
          <a:off x="2019300" y="664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44450</xdr:rowOff>
    </xdr:from>
    <xdr:to>
      <xdr:col>6</xdr:col>
      <xdr:colOff>38100</xdr:colOff>
      <xdr:row>38</xdr:row>
      <xdr:rowOff>146050</xdr:rowOff>
    </xdr:to>
    <xdr:sp macro="" textlink="">
      <xdr:nvSpPr>
        <xdr:cNvPr id="80" name="楕円 79">
          <a:extLst>
            <a:ext uri="{FF2B5EF4-FFF2-40B4-BE49-F238E27FC236}">
              <a16:creationId xmlns:a16="http://schemas.microsoft.com/office/drawing/2014/main" id="{B448EC7D-61E0-40B2-BEDD-62153F3A4B74}"/>
            </a:ext>
          </a:extLst>
        </xdr:cNvPr>
        <xdr:cNvSpPr/>
      </xdr:nvSpPr>
      <xdr:spPr>
        <a:xfrm>
          <a:off x="107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95250</xdr:rowOff>
    </xdr:from>
    <xdr:to>
      <xdr:col>10</xdr:col>
      <xdr:colOff>114300</xdr:colOff>
      <xdr:row>38</xdr:row>
      <xdr:rowOff>127000</xdr:rowOff>
    </xdr:to>
    <xdr:cxnSp macro="">
      <xdr:nvCxnSpPr>
        <xdr:cNvPr id="81" name="直線コネクタ 80">
          <a:extLst>
            <a:ext uri="{FF2B5EF4-FFF2-40B4-BE49-F238E27FC236}">
              <a16:creationId xmlns:a16="http://schemas.microsoft.com/office/drawing/2014/main" id="{9B65EAE3-91A7-4DDE-947A-BA484F8AACEB}"/>
            </a:ext>
          </a:extLst>
        </xdr:cNvPr>
        <xdr:cNvCxnSpPr/>
      </xdr:nvCxnSpPr>
      <xdr:spPr>
        <a:xfrm>
          <a:off x="1130300" y="66103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6787DE0B-3FF4-4880-9CCB-E3E956636DC2}"/>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FDF97E1C-ADCA-438F-A9EE-9E15B3BA85A8}"/>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134637</xdr:rowOff>
    </xdr:from>
    <xdr:ext cx="405111" cy="259045"/>
    <xdr:sp macro="" textlink="">
      <xdr:nvSpPr>
        <xdr:cNvPr id="84" name="n_3aveValue【図書館】&#10;有形固定資産減価償却率">
          <a:extLst>
            <a:ext uri="{FF2B5EF4-FFF2-40B4-BE49-F238E27FC236}">
              <a16:creationId xmlns:a16="http://schemas.microsoft.com/office/drawing/2014/main" id="{35122CF3-BFDB-4E5D-8CD6-F78B51097A87}"/>
            </a:ext>
          </a:extLst>
        </xdr:cNvPr>
        <xdr:cNvSpPr txBox="1"/>
      </xdr:nvSpPr>
      <xdr:spPr>
        <a:xfrm>
          <a:off x="18167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85" name="n_4aveValue【図書館】&#10;有形固定資産減価償却率">
          <a:extLst>
            <a:ext uri="{FF2B5EF4-FFF2-40B4-BE49-F238E27FC236}">
              <a16:creationId xmlns:a16="http://schemas.microsoft.com/office/drawing/2014/main" id="{314E0081-8024-425E-9FCD-299C5009D2B9}"/>
            </a:ext>
          </a:extLst>
        </xdr:cNvPr>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59707</xdr:rowOff>
    </xdr:from>
    <xdr:ext cx="405111" cy="259045"/>
    <xdr:sp macro="" textlink="">
      <xdr:nvSpPr>
        <xdr:cNvPr id="86" name="n_1mainValue【図書館】&#10;有形固定資産減価償却率">
          <a:extLst>
            <a:ext uri="{FF2B5EF4-FFF2-40B4-BE49-F238E27FC236}">
              <a16:creationId xmlns:a16="http://schemas.microsoft.com/office/drawing/2014/main" id="{1E480BCA-D09B-46E6-8036-44B5A8E509D5}"/>
            </a:ext>
          </a:extLst>
        </xdr:cNvPr>
        <xdr:cNvSpPr txBox="1"/>
      </xdr:nvSpPr>
      <xdr:spPr>
        <a:xfrm>
          <a:off x="3582044" y="674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27957</xdr:rowOff>
    </xdr:from>
    <xdr:ext cx="405111" cy="259045"/>
    <xdr:sp macro="" textlink="">
      <xdr:nvSpPr>
        <xdr:cNvPr id="87" name="n_2mainValue【図書館】&#10;有形固定資産減価償却率">
          <a:extLst>
            <a:ext uri="{FF2B5EF4-FFF2-40B4-BE49-F238E27FC236}">
              <a16:creationId xmlns:a16="http://schemas.microsoft.com/office/drawing/2014/main" id="{82C9B8E1-E122-4783-ADB4-3DBA292D8FCC}"/>
            </a:ext>
          </a:extLst>
        </xdr:cNvPr>
        <xdr:cNvSpPr txBox="1"/>
      </xdr:nvSpPr>
      <xdr:spPr>
        <a:xfrm>
          <a:off x="2705744" y="671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168927</xdr:rowOff>
    </xdr:from>
    <xdr:ext cx="405111" cy="259045"/>
    <xdr:sp macro="" textlink="">
      <xdr:nvSpPr>
        <xdr:cNvPr id="88" name="n_3mainValue【図書館】&#10;有形固定資産減価償却率">
          <a:extLst>
            <a:ext uri="{FF2B5EF4-FFF2-40B4-BE49-F238E27FC236}">
              <a16:creationId xmlns:a16="http://schemas.microsoft.com/office/drawing/2014/main" id="{3A135CE1-62ED-4BEA-9E2C-88A6D0181EA9}"/>
            </a:ext>
          </a:extLst>
        </xdr:cNvPr>
        <xdr:cNvSpPr txBox="1"/>
      </xdr:nvSpPr>
      <xdr:spPr>
        <a:xfrm>
          <a:off x="1816744"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FCE1EC19-8D65-48F2-94D1-54C202D1F986}"/>
            </a:ext>
          </a:extLst>
        </xdr:cNvPr>
        <xdr:cNvSpPr txBox="1"/>
      </xdr:nvSpPr>
      <xdr:spPr>
        <a:xfrm>
          <a:off x="927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6134CB1-9B84-43C3-B327-AADB54BB27F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0E9A804-3A4E-4A95-8C2C-1A5B4D1158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FF774CB3-A828-41C6-A094-1CCD3E4B17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E6593C3-E8EA-47B0-ABA5-D8AC77B693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8A7E777-DF16-4FB5-AAFF-889720D572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996A455-1453-499D-BECD-E330669715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2FF1228-21B8-401B-B7C0-3F05942747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10302B4-EB8A-4CAF-96E5-22EC786D63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5D48222-F21D-4093-9A0C-35B9C08ADB8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F0914D53-EAE6-4171-8BE8-586BD8A03D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B5571A5F-FF40-41DD-9643-91146E6AAA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1DC69DE-A287-4421-8812-E3EFCF2D5B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4CB65B2-B364-4301-821D-1D45D39DB8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B72D25EC-92F2-41A6-B240-FA8E9FC00AC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4AE5D66-5C04-4060-A76E-40058F0B6E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468C74C-DC80-468C-8B76-CA4DFA5999B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C9229F8-BD8E-4B1B-85DF-D0307DD7C3D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F94FCC8-4CBE-4D23-B511-58B64FC470F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90EEE99F-AA53-4175-B716-6DB7F4E2A3A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BD0FC9C-F0E2-4A0B-BBD1-F2507DE4F6B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D984D79-2DCC-4818-B842-A091F87A17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22DC350-C582-4C4F-A389-DAB268D090D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00ACB57-8E40-4391-BF93-99B226C5818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32A7A300-6365-4B76-B9F1-7A380DE62439}"/>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152ECBE4-54AE-4A8F-8522-02360EEED274}"/>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BD8CF663-CE7D-45B9-B948-CAF0F9412A92}"/>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E24A4735-2CF9-44D7-9F32-389AF2D8E5E5}"/>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D0EB13F1-6762-436B-A9FB-9E7F0E8E9AE4}"/>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DBA20E52-2038-49A4-8B8F-C03C3031487C}"/>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AD2DD24D-5539-4DC5-ADDA-EE066FA3A4D9}"/>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30E8B7F-1F8F-44C5-8B82-FFB1D937E736}"/>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FB045648-54D8-4089-B7D6-A4726BB3EC1F}"/>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162560</xdr:rowOff>
    </xdr:from>
    <xdr:to>
      <xdr:col>41</xdr:col>
      <xdr:colOff>101600</xdr:colOff>
      <xdr:row>41</xdr:row>
      <xdr:rowOff>92710</xdr:rowOff>
    </xdr:to>
    <xdr:sp macro="" textlink="">
      <xdr:nvSpPr>
        <xdr:cNvPr id="122" name="フローチャート: 判断 121">
          <a:extLst>
            <a:ext uri="{FF2B5EF4-FFF2-40B4-BE49-F238E27FC236}">
              <a16:creationId xmlns:a16="http://schemas.microsoft.com/office/drawing/2014/main" id="{6B1D7E42-E52C-48F9-8ACE-E0C67DCEC538}"/>
            </a:ext>
          </a:extLst>
        </xdr:cNvPr>
        <xdr:cNvSpPr/>
      </xdr:nvSpPr>
      <xdr:spPr>
        <a:xfrm>
          <a:off x="7810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23" name="フローチャート: 判断 122">
          <a:extLst>
            <a:ext uri="{FF2B5EF4-FFF2-40B4-BE49-F238E27FC236}">
              <a16:creationId xmlns:a16="http://schemas.microsoft.com/office/drawing/2014/main" id="{0B599A0C-8DFB-4E84-B0BE-2DA943A0D55F}"/>
            </a:ext>
          </a:extLst>
        </xdr:cNvPr>
        <xdr:cNvSpPr/>
      </xdr:nvSpPr>
      <xdr:spPr>
        <a:xfrm>
          <a:off x="6921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61AC5E-3C1E-482D-AD9A-47048B54AE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C49C6E-1D17-4F4B-B2D7-7F37F007AE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DCD127-2445-4458-B9BB-34F20E831C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04FBDB-2240-48E5-9E15-445B1D7276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8A5A5B-B4F9-46B4-90F4-F609869806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29" name="楕円 128">
          <a:extLst>
            <a:ext uri="{FF2B5EF4-FFF2-40B4-BE49-F238E27FC236}">
              <a16:creationId xmlns:a16="http://schemas.microsoft.com/office/drawing/2014/main" id="{6F95ACCB-F4A3-4423-8222-F23CCCBA888E}"/>
            </a:ext>
          </a:extLst>
        </xdr:cNvPr>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0" name="【図書館】&#10;一人当たり面積該当値テキスト">
          <a:extLst>
            <a:ext uri="{FF2B5EF4-FFF2-40B4-BE49-F238E27FC236}">
              <a16:creationId xmlns:a16="http://schemas.microsoft.com/office/drawing/2014/main" id="{253D7B70-D102-4282-88E4-DB637F1F7413}"/>
            </a:ext>
          </a:extLst>
        </xdr:cNvPr>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1" name="楕円 130">
          <a:extLst>
            <a:ext uri="{FF2B5EF4-FFF2-40B4-BE49-F238E27FC236}">
              <a16:creationId xmlns:a16="http://schemas.microsoft.com/office/drawing/2014/main" id="{EBE74838-2A8F-4CFD-A3CC-C53CAC23CDF5}"/>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2" name="直線コネクタ 131">
          <a:extLst>
            <a:ext uri="{FF2B5EF4-FFF2-40B4-BE49-F238E27FC236}">
              <a16:creationId xmlns:a16="http://schemas.microsoft.com/office/drawing/2014/main" id="{DF780BB2-EFD2-4898-A5C5-89B9301DF1F0}"/>
            </a:ext>
          </a:extLst>
        </xdr:cNvPr>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3" name="楕円 132">
          <a:extLst>
            <a:ext uri="{FF2B5EF4-FFF2-40B4-BE49-F238E27FC236}">
              <a16:creationId xmlns:a16="http://schemas.microsoft.com/office/drawing/2014/main" id="{F36C7DE8-B453-438A-9EC6-19317BD6BA52}"/>
            </a:ext>
          </a:extLst>
        </xdr:cNvPr>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4" name="直線コネクタ 133">
          <a:extLst>
            <a:ext uri="{FF2B5EF4-FFF2-40B4-BE49-F238E27FC236}">
              <a16:creationId xmlns:a16="http://schemas.microsoft.com/office/drawing/2014/main" id="{7BEC9CB7-1C6D-477B-919E-739736CABFE1}"/>
            </a:ext>
          </a:extLst>
        </xdr:cNvPr>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35" name="楕円 134">
          <a:extLst>
            <a:ext uri="{FF2B5EF4-FFF2-40B4-BE49-F238E27FC236}">
              <a16:creationId xmlns:a16="http://schemas.microsoft.com/office/drawing/2014/main" id="{8E6A32BE-EDBB-4596-BDA8-34883F80EB5E}"/>
            </a:ext>
          </a:extLst>
        </xdr:cNvPr>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125730</xdr:rowOff>
    </xdr:to>
    <xdr:cxnSp macro="">
      <xdr:nvCxnSpPr>
        <xdr:cNvPr id="136" name="直線コネクタ 135">
          <a:extLst>
            <a:ext uri="{FF2B5EF4-FFF2-40B4-BE49-F238E27FC236}">
              <a16:creationId xmlns:a16="http://schemas.microsoft.com/office/drawing/2014/main" id="{1CD120D9-0BA5-4D77-8CFF-3EF550A17D9B}"/>
            </a:ext>
          </a:extLst>
        </xdr:cNvPr>
        <xdr:cNvCxnSpPr/>
      </xdr:nvCxnSpPr>
      <xdr:spPr>
        <a:xfrm>
          <a:off x="7861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7" name="楕円 136">
          <a:extLst>
            <a:ext uri="{FF2B5EF4-FFF2-40B4-BE49-F238E27FC236}">
              <a16:creationId xmlns:a16="http://schemas.microsoft.com/office/drawing/2014/main" id="{80C435CB-47E1-4FE3-807A-4E385A97E037}"/>
            </a:ext>
          </a:extLst>
        </xdr:cNvPr>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125730</xdr:rowOff>
    </xdr:from>
    <xdr:to>
      <xdr:col>41</xdr:col>
      <xdr:colOff>50800</xdr:colOff>
      <xdr:row>41</xdr:row>
      <xdr:rowOff>129540</xdr:rowOff>
    </xdr:to>
    <xdr:cxnSp macro="">
      <xdr:nvCxnSpPr>
        <xdr:cNvPr id="138" name="直線コネクタ 137">
          <a:extLst>
            <a:ext uri="{FF2B5EF4-FFF2-40B4-BE49-F238E27FC236}">
              <a16:creationId xmlns:a16="http://schemas.microsoft.com/office/drawing/2014/main" id="{BB686E3B-0C19-4061-A374-9293D162D25A}"/>
            </a:ext>
          </a:extLst>
        </xdr:cNvPr>
        <xdr:cNvCxnSpPr/>
      </xdr:nvCxnSpPr>
      <xdr:spPr>
        <a:xfrm flipV="1">
          <a:off x="6972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948BF41A-2CE5-43ED-B32F-908A05A07CBF}"/>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1944C901-CADE-4AD8-9B75-DBB94CE30842}"/>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109237</xdr:rowOff>
    </xdr:from>
    <xdr:ext cx="469744" cy="259045"/>
    <xdr:sp macro="" textlink="">
      <xdr:nvSpPr>
        <xdr:cNvPr id="141" name="n_3aveValue【図書館】&#10;一人当たり面積">
          <a:extLst>
            <a:ext uri="{FF2B5EF4-FFF2-40B4-BE49-F238E27FC236}">
              <a16:creationId xmlns:a16="http://schemas.microsoft.com/office/drawing/2014/main" id="{0796F54A-6049-48E0-A4FD-27BA745579EA}"/>
            </a:ext>
          </a:extLst>
        </xdr:cNvPr>
        <xdr:cNvSpPr txBox="1"/>
      </xdr:nvSpPr>
      <xdr:spPr>
        <a:xfrm>
          <a:off x="76264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113047</xdr:rowOff>
    </xdr:from>
    <xdr:ext cx="469744" cy="259045"/>
    <xdr:sp macro="" textlink="">
      <xdr:nvSpPr>
        <xdr:cNvPr id="142" name="n_4aveValue【図書館】&#10;一人当たり面積">
          <a:extLst>
            <a:ext uri="{FF2B5EF4-FFF2-40B4-BE49-F238E27FC236}">
              <a16:creationId xmlns:a16="http://schemas.microsoft.com/office/drawing/2014/main" id="{70D8B06A-971D-45FA-B092-85C3A9F24E3E}"/>
            </a:ext>
          </a:extLst>
        </xdr:cNvPr>
        <xdr:cNvSpPr txBox="1"/>
      </xdr:nvSpPr>
      <xdr:spPr>
        <a:xfrm>
          <a:off x="6737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3" name="n_1mainValue【図書館】&#10;一人当たり面積">
          <a:extLst>
            <a:ext uri="{FF2B5EF4-FFF2-40B4-BE49-F238E27FC236}">
              <a16:creationId xmlns:a16="http://schemas.microsoft.com/office/drawing/2014/main" id="{B29BA709-1E28-42FA-BB2E-7A258587DFFF}"/>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4" name="n_2mainValue【図書館】&#10;一人当たり面積">
          <a:extLst>
            <a:ext uri="{FF2B5EF4-FFF2-40B4-BE49-F238E27FC236}">
              <a16:creationId xmlns:a16="http://schemas.microsoft.com/office/drawing/2014/main" id="{3E93BE96-720E-4B3D-9F3B-5BBBDE683CB7}"/>
            </a:ext>
          </a:extLst>
        </xdr:cNvPr>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45" name="n_3mainValue【図書館】&#10;一人当たり面積">
          <a:extLst>
            <a:ext uri="{FF2B5EF4-FFF2-40B4-BE49-F238E27FC236}">
              <a16:creationId xmlns:a16="http://schemas.microsoft.com/office/drawing/2014/main" id="{9E59F897-A59A-4B74-952E-87E865265425}"/>
            </a:ext>
          </a:extLst>
        </xdr:cNvPr>
        <xdr:cNvSpPr txBox="1"/>
      </xdr:nvSpPr>
      <xdr:spPr>
        <a:xfrm>
          <a:off x="7626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6" name="n_4mainValue【図書館】&#10;一人当たり面積">
          <a:extLst>
            <a:ext uri="{FF2B5EF4-FFF2-40B4-BE49-F238E27FC236}">
              <a16:creationId xmlns:a16="http://schemas.microsoft.com/office/drawing/2014/main" id="{F2B9AB52-BD57-4B27-A492-65DBEB9B88C2}"/>
            </a:ext>
          </a:extLst>
        </xdr:cNvPr>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AAB2DB7-2FB0-42DC-B147-1710DC61EA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CB809E5-CD11-4AFE-B1C0-4DAFCA7D66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B83EA42-6FC4-4A2A-967A-B2FD6A9F34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A2F9BAE-5967-461B-9156-7E86485D25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26481A9-81DF-421E-A9E2-59B4413869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3636F11-8627-4AFB-BF9A-971EF915EF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1F1531C-623D-4224-BB3D-E14436C288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F409FA-6ABA-46F8-ADC5-877890EC34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61293D0-4D42-4356-ADE2-E7C3837497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41B652-205E-4E06-824B-76E47576B4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8476D24-A93A-4B64-B3AB-6666A47FBE2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A05EE01-F887-4884-A0BB-3F753170C26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99DAD83-0DAB-4127-B873-274E819945A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9457465-DEF7-47BF-908C-95246222C2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339FCEF-6FEC-4CD1-A156-3556127536E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94B6FB2-CEB6-44BC-A2B7-C3EEF8FF389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B00C9B5-0133-4F8D-A738-A739F24CB51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E94CA2A-E60B-48A8-A404-94CB9D394C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80B0C69-8B9E-45C5-89BE-B6E98D3A098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80C1E6D-AF52-4D20-936C-B0E6131AF73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3EDE932-45C7-4356-89CA-C61A3D2173E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11164B9-24BA-47CB-A995-A36D3D7B4A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0815085-0B84-4FE5-96CB-14626C25580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418AA4A-E8C4-488B-AFF6-94310EFCB7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96C8975-921C-4FF6-9924-F80CFAE71CDE}"/>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FD9DEEA-4631-4E1E-BBE1-413899B9A6B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4F585D6-BECB-4083-AEEA-B7A522DD9F5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E14A768-DD8A-4CA5-923B-7D4006FDD937}"/>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4814BC53-6998-41E0-B116-5656C6D1CFB2}"/>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FC72CB6-EC38-4BFE-976F-7022796649EF}"/>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4BB3DBE0-1473-4CA4-9826-1AD30E3B2736}"/>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9A72FED8-CB39-4482-9CED-F1FB0CB84C09}"/>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D13572E9-6B01-451D-881A-AFBAE22F77EE}"/>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162DE724-35DB-4C6E-AFC3-A5E162C52EA3}"/>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85229774-07B8-400E-B3F4-629C724255EB}"/>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CC88DD-E9C8-4548-9DE3-F2C0B5A14D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408E30-7287-4E7F-A657-C5FA4BDBED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137CC4-0AB1-4E6F-90E0-A22E882B5A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3324F63-2635-4272-8EB5-F042D5A028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42FCD5-6BB6-412E-A639-009D820E7E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7" name="楕円 186">
          <a:extLst>
            <a:ext uri="{FF2B5EF4-FFF2-40B4-BE49-F238E27FC236}">
              <a16:creationId xmlns:a16="http://schemas.microsoft.com/office/drawing/2014/main" id="{86328BFF-2C05-4262-A504-C58E8A23E54F}"/>
            </a:ext>
          </a:extLst>
        </xdr:cNvPr>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6B74B28-2C2A-423C-A0BD-724EEC704CC9}"/>
            </a:ext>
          </a:extLst>
        </xdr:cNvPr>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89" name="楕円 188">
          <a:extLst>
            <a:ext uri="{FF2B5EF4-FFF2-40B4-BE49-F238E27FC236}">
              <a16:creationId xmlns:a16="http://schemas.microsoft.com/office/drawing/2014/main" id="{318ED25B-0CCE-4752-A353-A8F87AD95847}"/>
            </a:ext>
          </a:extLst>
        </xdr:cNvPr>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129540</xdr:rowOff>
    </xdr:to>
    <xdr:cxnSp macro="">
      <xdr:nvCxnSpPr>
        <xdr:cNvPr id="190" name="直線コネクタ 189">
          <a:extLst>
            <a:ext uri="{FF2B5EF4-FFF2-40B4-BE49-F238E27FC236}">
              <a16:creationId xmlns:a16="http://schemas.microsoft.com/office/drawing/2014/main" id="{46C840A5-0D6E-4C1A-B0B0-FB2682BE396F}"/>
            </a:ext>
          </a:extLst>
        </xdr:cNvPr>
        <xdr:cNvCxnSpPr/>
      </xdr:nvCxnSpPr>
      <xdr:spPr>
        <a:xfrm>
          <a:off x="3797300" y="105479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1" name="楕円 190">
          <a:extLst>
            <a:ext uri="{FF2B5EF4-FFF2-40B4-BE49-F238E27FC236}">
              <a16:creationId xmlns:a16="http://schemas.microsoft.com/office/drawing/2014/main" id="{F8737202-EE9A-4063-9AA3-37A66434BB22}"/>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89535</xdr:rowOff>
    </xdr:to>
    <xdr:cxnSp macro="">
      <xdr:nvCxnSpPr>
        <xdr:cNvPr id="192" name="直線コネクタ 191">
          <a:extLst>
            <a:ext uri="{FF2B5EF4-FFF2-40B4-BE49-F238E27FC236}">
              <a16:creationId xmlns:a16="http://schemas.microsoft.com/office/drawing/2014/main" id="{056D0942-EF07-4086-8F8C-AF62E105478A}"/>
            </a:ext>
          </a:extLst>
        </xdr:cNvPr>
        <xdr:cNvCxnSpPr/>
      </xdr:nvCxnSpPr>
      <xdr:spPr>
        <a:xfrm>
          <a:off x="2908300" y="10506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3" name="楕円 192">
          <a:extLst>
            <a:ext uri="{FF2B5EF4-FFF2-40B4-BE49-F238E27FC236}">
              <a16:creationId xmlns:a16="http://schemas.microsoft.com/office/drawing/2014/main" id="{FD2BE857-2A07-4677-A21C-04C8DC7426E7}"/>
            </a:ext>
          </a:extLst>
        </xdr:cNvPr>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62</xdr:row>
      <xdr:rowOff>81915</xdr:rowOff>
    </xdr:to>
    <xdr:cxnSp macro="">
      <xdr:nvCxnSpPr>
        <xdr:cNvPr id="194" name="直線コネクタ 193">
          <a:extLst>
            <a:ext uri="{FF2B5EF4-FFF2-40B4-BE49-F238E27FC236}">
              <a16:creationId xmlns:a16="http://schemas.microsoft.com/office/drawing/2014/main" id="{A3BACDF6-F23A-4C3B-9727-6F8F3CE54E98}"/>
            </a:ext>
          </a:extLst>
        </xdr:cNvPr>
        <xdr:cNvCxnSpPr/>
      </xdr:nvCxnSpPr>
      <xdr:spPr>
        <a:xfrm flipV="1">
          <a:off x="2019300" y="1050607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5" name="楕円 194">
          <a:extLst>
            <a:ext uri="{FF2B5EF4-FFF2-40B4-BE49-F238E27FC236}">
              <a16:creationId xmlns:a16="http://schemas.microsoft.com/office/drawing/2014/main" id="{3E9B1E93-C43D-456E-B29D-8F3258AEFB58}"/>
            </a:ext>
          </a:extLst>
        </xdr:cNvPr>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81915</xdr:rowOff>
    </xdr:to>
    <xdr:cxnSp macro="">
      <xdr:nvCxnSpPr>
        <xdr:cNvPr id="196" name="直線コネクタ 195">
          <a:extLst>
            <a:ext uri="{FF2B5EF4-FFF2-40B4-BE49-F238E27FC236}">
              <a16:creationId xmlns:a16="http://schemas.microsoft.com/office/drawing/2014/main" id="{A8370868-42FC-4E84-9F95-B9E2B7D1C002}"/>
            </a:ext>
          </a:extLst>
        </xdr:cNvPr>
        <xdr:cNvCxnSpPr/>
      </xdr:nvCxnSpPr>
      <xdr:spPr>
        <a:xfrm>
          <a:off x="1130300" y="10675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D1DB5B32-6631-468B-93B8-4580A2D3A2C7}"/>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1067B926-987B-48F6-A412-886B0CD44DD1}"/>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E0F00695-33A7-46B0-A777-498D9FFB1ECE}"/>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59B0F6C3-CBB0-4C4C-B65D-3BFD8274DF59}"/>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201" name="n_1mainValue【体育館・プール】&#10;有形固定資産減価償却率">
          <a:extLst>
            <a:ext uri="{FF2B5EF4-FFF2-40B4-BE49-F238E27FC236}">
              <a16:creationId xmlns:a16="http://schemas.microsoft.com/office/drawing/2014/main" id="{DDB988B7-B1F8-4371-AF28-4CC5FE1D83E0}"/>
            </a:ext>
          </a:extLst>
        </xdr:cNvPr>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2" name="n_2mainValue【体育館・プール】&#10;有形固定資産減価償却率">
          <a:extLst>
            <a:ext uri="{FF2B5EF4-FFF2-40B4-BE49-F238E27FC236}">
              <a16:creationId xmlns:a16="http://schemas.microsoft.com/office/drawing/2014/main" id="{532856AB-0F8E-4F13-96D8-45EBB8712A7F}"/>
            </a:ext>
          </a:extLst>
        </xdr:cNvPr>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3" name="n_3mainValue【体育館・プール】&#10;有形固定資産減価償却率">
          <a:extLst>
            <a:ext uri="{FF2B5EF4-FFF2-40B4-BE49-F238E27FC236}">
              <a16:creationId xmlns:a16="http://schemas.microsoft.com/office/drawing/2014/main" id="{BA9327EF-BE9A-40AA-8AB6-ED43C3251AB1}"/>
            </a:ext>
          </a:extLst>
        </xdr:cNvPr>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4" name="n_4mainValue【体育館・プール】&#10;有形固定資産減価償却率">
          <a:extLst>
            <a:ext uri="{FF2B5EF4-FFF2-40B4-BE49-F238E27FC236}">
              <a16:creationId xmlns:a16="http://schemas.microsoft.com/office/drawing/2014/main" id="{D12A73B2-DC5F-4875-8BE3-CAA9DC28819B}"/>
            </a:ext>
          </a:extLst>
        </xdr:cNvPr>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AACA447-1004-49A8-A872-031485827D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E54659E-8EB5-4F00-8C78-EE1C3094E9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85BF190-E1DB-49D6-8FF6-74C3AA44AE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A8889FD-62FC-4F5A-82A5-FA3FDD127B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AED575-75F7-438D-A696-636BA451B8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6580603-5323-4346-BDAF-434B069A4A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CDF8A3D-CF09-4B99-B19B-14136CEB2F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943F018-5FAC-4068-B3BE-699885104B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2372B45-012A-46B5-9B14-443E3DBB25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4E200C6-CB73-4882-8301-B532CA2D36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41EC9A5-1773-4B94-ABF0-F6A0479DCD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E4247495-BAD6-41AD-8E6E-F7F464A070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3C1B48C-C02A-42ED-B0C9-817713CBDD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3267E2D-DF1C-445B-8B9C-8FFCB39B57E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C95B579-220D-4660-9B94-27BEF008AD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C82FD16-BE45-4531-B739-95CA1A36F72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121B2BD-35AD-4CB6-A388-1E0BD8C9A11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D39DEE5-8C88-4D15-88E9-464199B999F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BF88FCA-87A6-4187-A2B7-293FCE7E136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C3B7533-DFA8-45CF-A66C-6C62DCF022D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4B6BDAC-DF15-4A28-A599-52675AA267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447DBE8-24AE-4C1F-889F-5241DAB65D3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BA64FA1-BCCE-403F-94CC-02D1B8627E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FFDFFED0-AA34-4882-8FDD-A5F953DAF7AD}"/>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E6BFE409-FAA1-4C48-97CF-1E1C8E3FF953}"/>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A740BB24-F766-49E8-82D2-10E9DE5F8F49}"/>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83E4DEF-BB19-48CD-8799-141642D26EB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91DBA71F-4B7E-4D5E-AFA3-002748B84203}"/>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4D6BCBE9-CD63-4809-81FD-BC5A3B11C742}"/>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25E8A67E-1CE0-4055-8D09-88518F19EF0B}"/>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9C0DD15F-BA86-4354-AACC-0C1FD5561CD5}"/>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AB3938A8-E08A-410C-ACEF-A76C95B63ED3}"/>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97790</xdr:rowOff>
    </xdr:from>
    <xdr:to>
      <xdr:col>41</xdr:col>
      <xdr:colOff>101600</xdr:colOff>
      <xdr:row>64</xdr:row>
      <xdr:rowOff>27940</xdr:rowOff>
    </xdr:to>
    <xdr:sp macro="" textlink="">
      <xdr:nvSpPr>
        <xdr:cNvPr id="237" name="フローチャート: 判断 236">
          <a:extLst>
            <a:ext uri="{FF2B5EF4-FFF2-40B4-BE49-F238E27FC236}">
              <a16:creationId xmlns:a16="http://schemas.microsoft.com/office/drawing/2014/main" id="{933DD43E-6043-40B3-AC9F-40640514C2C8}"/>
            </a:ext>
          </a:extLst>
        </xdr:cNvPr>
        <xdr:cNvSpPr/>
      </xdr:nvSpPr>
      <xdr:spPr>
        <a:xfrm>
          <a:off x="7810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99695</xdr:rowOff>
    </xdr:from>
    <xdr:to>
      <xdr:col>36</xdr:col>
      <xdr:colOff>165100</xdr:colOff>
      <xdr:row>64</xdr:row>
      <xdr:rowOff>29845</xdr:rowOff>
    </xdr:to>
    <xdr:sp macro="" textlink="">
      <xdr:nvSpPr>
        <xdr:cNvPr id="238" name="フローチャート: 判断 237">
          <a:extLst>
            <a:ext uri="{FF2B5EF4-FFF2-40B4-BE49-F238E27FC236}">
              <a16:creationId xmlns:a16="http://schemas.microsoft.com/office/drawing/2014/main" id="{345B598B-89B5-4E0C-8B8A-EAFD3AF4B030}"/>
            </a:ext>
          </a:extLst>
        </xdr:cNvPr>
        <xdr:cNvSpPr/>
      </xdr:nvSpPr>
      <xdr:spPr>
        <a:xfrm>
          <a:off x="6921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F4153E-F883-433C-974E-101F4EB5F3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DC9EBBC-587C-42C1-9E87-02FBC9F329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C61BD0D-609D-4865-A9B8-45243471ED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ED6705-9A22-471C-A0E5-B3CA8D05CE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D36B57-AE6E-48C7-8DEF-A8C1C38A14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148463</xdr:rowOff>
    </xdr:from>
    <xdr:to>
      <xdr:col>55</xdr:col>
      <xdr:colOff>50800</xdr:colOff>
      <xdr:row>64</xdr:row>
      <xdr:rowOff>78613</xdr:rowOff>
    </xdr:to>
    <xdr:sp macro="" textlink="">
      <xdr:nvSpPr>
        <xdr:cNvPr id="244" name="楕円 243">
          <a:extLst>
            <a:ext uri="{FF2B5EF4-FFF2-40B4-BE49-F238E27FC236}">
              <a16:creationId xmlns:a16="http://schemas.microsoft.com/office/drawing/2014/main" id="{081E0456-31A5-4525-ABAA-69AE3B8FFBA9}"/>
            </a:ext>
          </a:extLst>
        </xdr:cNvPr>
        <xdr:cNvSpPr/>
      </xdr:nvSpPr>
      <xdr:spPr>
        <a:xfrm>
          <a:off x="104267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63390</xdr:rowOff>
    </xdr:from>
    <xdr:ext cx="469744" cy="259045"/>
    <xdr:sp macro="" textlink="">
      <xdr:nvSpPr>
        <xdr:cNvPr id="245" name="【体育館・プール】&#10;一人当たり面積該当値テキスト">
          <a:extLst>
            <a:ext uri="{FF2B5EF4-FFF2-40B4-BE49-F238E27FC236}">
              <a16:creationId xmlns:a16="http://schemas.microsoft.com/office/drawing/2014/main" id="{B91F7301-9EF9-4AC2-818A-C82BA8592D5E}"/>
            </a:ext>
          </a:extLst>
        </xdr:cNvPr>
        <xdr:cNvSpPr txBox="1"/>
      </xdr:nvSpPr>
      <xdr:spPr>
        <a:xfrm>
          <a:off x="10515600" y="1086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148463</xdr:rowOff>
    </xdr:from>
    <xdr:to>
      <xdr:col>50</xdr:col>
      <xdr:colOff>165100</xdr:colOff>
      <xdr:row>64</xdr:row>
      <xdr:rowOff>78613</xdr:rowOff>
    </xdr:to>
    <xdr:sp macro="" textlink="">
      <xdr:nvSpPr>
        <xdr:cNvPr id="246" name="楕円 245">
          <a:extLst>
            <a:ext uri="{FF2B5EF4-FFF2-40B4-BE49-F238E27FC236}">
              <a16:creationId xmlns:a16="http://schemas.microsoft.com/office/drawing/2014/main" id="{1603D857-E010-43B8-ACAF-2E02F43DC455}"/>
            </a:ext>
          </a:extLst>
        </xdr:cNvPr>
        <xdr:cNvSpPr/>
      </xdr:nvSpPr>
      <xdr:spPr>
        <a:xfrm>
          <a:off x="95885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27813</xdr:rowOff>
    </xdr:from>
    <xdr:to>
      <xdr:col>55</xdr:col>
      <xdr:colOff>0</xdr:colOff>
      <xdr:row>64</xdr:row>
      <xdr:rowOff>27813</xdr:rowOff>
    </xdr:to>
    <xdr:cxnSp macro="">
      <xdr:nvCxnSpPr>
        <xdr:cNvPr id="247" name="直線コネクタ 246">
          <a:extLst>
            <a:ext uri="{FF2B5EF4-FFF2-40B4-BE49-F238E27FC236}">
              <a16:creationId xmlns:a16="http://schemas.microsoft.com/office/drawing/2014/main" id="{4BCED4C4-ADCD-4BD6-814D-AC6BF4E4D905}"/>
            </a:ext>
          </a:extLst>
        </xdr:cNvPr>
        <xdr:cNvCxnSpPr/>
      </xdr:nvCxnSpPr>
      <xdr:spPr>
        <a:xfrm>
          <a:off x="9639300" y="11000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148844</xdr:rowOff>
    </xdr:from>
    <xdr:to>
      <xdr:col>46</xdr:col>
      <xdr:colOff>38100</xdr:colOff>
      <xdr:row>64</xdr:row>
      <xdr:rowOff>78994</xdr:rowOff>
    </xdr:to>
    <xdr:sp macro="" textlink="">
      <xdr:nvSpPr>
        <xdr:cNvPr id="248" name="楕円 247">
          <a:extLst>
            <a:ext uri="{FF2B5EF4-FFF2-40B4-BE49-F238E27FC236}">
              <a16:creationId xmlns:a16="http://schemas.microsoft.com/office/drawing/2014/main" id="{28AE1C3A-6C0C-46EC-AEB6-4C1D44B22D66}"/>
            </a:ext>
          </a:extLst>
        </xdr:cNvPr>
        <xdr:cNvSpPr/>
      </xdr:nvSpPr>
      <xdr:spPr>
        <a:xfrm>
          <a:off x="8699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27813</xdr:rowOff>
    </xdr:from>
    <xdr:to>
      <xdr:col>50</xdr:col>
      <xdr:colOff>114300</xdr:colOff>
      <xdr:row>64</xdr:row>
      <xdr:rowOff>28194</xdr:rowOff>
    </xdr:to>
    <xdr:cxnSp macro="">
      <xdr:nvCxnSpPr>
        <xdr:cNvPr id="249" name="直線コネクタ 248">
          <a:extLst>
            <a:ext uri="{FF2B5EF4-FFF2-40B4-BE49-F238E27FC236}">
              <a16:creationId xmlns:a16="http://schemas.microsoft.com/office/drawing/2014/main" id="{A32DD581-46D8-4321-A84A-5A226E4B1F61}"/>
            </a:ext>
          </a:extLst>
        </xdr:cNvPr>
        <xdr:cNvCxnSpPr/>
      </xdr:nvCxnSpPr>
      <xdr:spPr>
        <a:xfrm flipV="1">
          <a:off x="8750300" y="1100061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149225</xdr:rowOff>
    </xdr:from>
    <xdr:to>
      <xdr:col>41</xdr:col>
      <xdr:colOff>101600</xdr:colOff>
      <xdr:row>64</xdr:row>
      <xdr:rowOff>79375</xdr:rowOff>
    </xdr:to>
    <xdr:sp macro="" textlink="">
      <xdr:nvSpPr>
        <xdr:cNvPr id="250" name="楕円 249">
          <a:extLst>
            <a:ext uri="{FF2B5EF4-FFF2-40B4-BE49-F238E27FC236}">
              <a16:creationId xmlns:a16="http://schemas.microsoft.com/office/drawing/2014/main" id="{2BF551D8-EA4F-4574-9278-45BE63EDDF4B}"/>
            </a:ext>
          </a:extLst>
        </xdr:cNvPr>
        <xdr:cNvSpPr/>
      </xdr:nvSpPr>
      <xdr:spPr>
        <a:xfrm>
          <a:off x="7810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28194</xdr:rowOff>
    </xdr:from>
    <xdr:to>
      <xdr:col>45</xdr:col>
      <xdr:colOff>177800</xdr:colOff>
      <xdr:row>64</xdr:row>
      <xdr:rowOff>28575</xdr:rowOff>
    </xdr:to>
    <xdr:cxnSp macro="">
      <xdr:nvCxnSpPr>
        <xdr:cNvPr id="251" name="直線コネクタ 250">
          <a:extLst>
            <a:ext uri="{FF2B5EF4-FFF2-40B4-BE49-F238E27FC236}">
              <a16:creationId xmlns:a16="http://schemas.microsoft.com/office/drawing/2014/main" id="{EAF11A9A-2FC1-4860-A457-E910EDC3D777}"/>
            </a:ext>
          </a:extLst>
        </xdr:cNvPr>
        <xdr:cNvCxnSpPr/>
      </xdr:nvCxnSpPr>
      <xdr:spPr>
        <a:xfrm flipV="1">
          <a:off x="7861300" y="110009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149225</xdr:rowOff>
    </xdr:from>
    <xdr:to>
      <xdr:col>36</xdr:col>
      <xdr:colOff>165100</xdr:colOff>
      <xdr:row>64</xdr:row>
      <xdr:rowOff>79375</xdr:rowOff>
    </xdr:to>
    <xdr:sp macro="" textlink="">
      <xdr:nvSpPr>
        <xdr:cNvPr id="252" name="楕円 251">
          <a:extLst>
            <a:ext uri="{FF2B5EF4-FFF2-40B4-BE49-F238E27FC236}">
              <a16:creationId xmlns:a16="http://schemas.microsoft.com/office/drawing/2014/main" id="{CF55AAD7-C2B6-44B1-8A1D-095CAED99693}"/>
            </a:ext>
          </a:extLst>
        </xdr:cNvPr>
        <xdr:cNvSpPr/>
      </xdr:nvSpPr>
      <xdr:spPr>
        <a:xfrm>
          <a:off x="6921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28575</xdr:rowOff>
    </xdr:from>
    <xdr:to>
      <xdr:col>41</xdr:col>
      <xdr:colOff>50800</xdr:colOff>
      <xdr:row>64</xdr:row>
      <xdr:rowOff>28575</xdr:rowOff>
    </xdr:to>
    <xdr:cxnSp macro="">
      <xdr:nvCxnSpPr>
        <xdr:cNvPr id="253" name="直線コネクタ 252">
          <a:extLst>
            <a:ext uri="{FF2B5EF4-FFF2-40B4-BE49-F238E27FC236}">
              <a16:creationId xmlns:a16="http://schemas.microsoft.com/office/drawing/2014/main" id="{C6A88222-66BC-4E9F-9330-FE5DE3316319}"/>
            </a:ext>
          </a:extLst>
        </xdr:cNvPr>
        <xdr:cNvCxnSpPr/>
      </xdr:nvCxnSpPr>
      <xdr:spPr>
        <a:xfrm>
          <a:off x="6972300" y="1100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E7E36191-BFB0-4623-9BE2-4DEEC1618FB5}"/>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ADF9EF8C-E72C-4BAC-9128-1321C9DF545E}"/>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44467</xdr:rowOff>
    </xdr:from>
    <xdr:ext cx="469744" cy="259045"/>
    <xdr:sp macro="" textlink="">
      <xdr:nvSpPr>
        <xdr:cNvPr id="256" name="n_3aveValue【体育館・プール】&#10;一人当たり面積">
          <a:extLst>
            <a:ext uri="{FF2B5EF4-FFF2-40B4-BE49-F238E27FC236}">
              <a16:creationId xmlns:a16="http://schemas.microsoft.com/office/drawing/2014/main" id="{46B5A6E7-AEF5-4515-9DE1-E96FE86B15DF}"/>
            </a:ext>
          </a:extLst>
        </xdr:cNvPr>
        <xdr:cNvSpPr txBox="1"/>
      </xdr:nvSpPr>
      <xdr:spPr>
        <a:xfrm>
          <a:off x="7626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46372</xdr:rowOff>
    </xdr:from>
    <xdr:ext cx="469744" cy="259045"/>
    <xdr:sp macro="" textlink="">
      <xdr:nvSpPr>
        <xdr:cNvPr id="257" name="n_4aveValue【体育館・プール】&#10;一人当たり面積">
          <a:extLst>
            <a:ext uri="{FF2B5EF4-FFF2-40B4-BE49-F238E27FC236}">
              <a16:creationId xmlns:a16="http://schemas.microsoft.com/office/drawing/2014/main" id="{76F11724-3A99-4FAB-B8DC-33932EBDC86F}"/>
            </a:ext>
          </a:extLst>
        </xdr:cNvPr>
        <xdr:cNvSpPr txBox="1"/>
      </xdr:nvSpPr>
      <xdr:spPr>
        <a:xfrm>
          <a:off x="6737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69740</xdr:rowOff>
    </xdr:from>
    <xdr:ext cx="469744" cy="259045"/>
    <xdr:sp macro="" textlink="">
      <xdr:nvSpPr>
        <xdr:cNvPr id="258" name="n_1mainValue【体育館・プール】&#10;一人当たり面積">
          <a:extLst>
            <a:ext uri="{FF2B5EF4-FFF2-40B4-BE49-F238E27FC236}">
              <a16:creationId xmlns:a16="http://schemas.microsoft.com/office/drawing/2014/main" id="{7ECF195F-711E-4D19-9BF6-17FFC901693F}"/>
            </a:ext>
          </a:extLst>
        </xdr:cNvPr>
        <xdr:cNvSpPr txBox="1"/>
      </xdr:nvSpPr>
      <xdr:spPr>
        <a:xfrm>
          <a:off x="9391727" y="110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70121</xdr:rowOff>
    </xdr:from>
    <xdr:ext cx="469744" cy="259045"/>
    <xdr:sp macro="" textlink="">
      <xdr:nvSpPr>
        <xdr:cNvPr id="259" name="n_2mainValue【体育館・プール】&#10;一人当たり面積">
          <a:extLst>
            <a:ext uri="{FF2B5EF4-FFF2-40B4-BE49-F238E27FC236}">
              <a16:creationId xmlns:a16="http://schemas.microsoft.com/office/drawing/2014/main" id="{F1964926-39F6-41AE-8166-DC4F53767AC0}"/>
            </a:ext>
          </a:extLst>
        </xdr:cNvPr>
        <xdr:cNvSpPr txBox="1"/>
      </xdr:nvSpPr>
      <xdr:spPr>
        <a:xfrm>
          <a:off x="85154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70502</xdr:rowOff>
    </xdr:from>
    <xdr:ext cx="469744" cy="259045"/>
    <xdr:sp macro="" textlink="">
      <xdr:nvSpPr>
        <xdr:cNvPr id="260" name="n_3mainValue【体育館・プール】&#10;一人当たり面積">
          <a:extLst>
            <a:ext uri="{FF2B5EF4-FFF2-40B4-BE49-F238E27FC236}">
              <a16:creationId xmlns:a16="http://schemas.microsoft.com/office/drawing/2014/main" id="{ABD59A9B-9384-4412-9020-6D744954E5C3}"/>
            </a:ext>
          </a:extLst>
        </xdr:cNvPr>
        <xdr:cNvSpPr txBox="1"/>
      </xdr:nvSpPr>
      <xdr:spPr>
        <a:xfrm>
          <a:off x="7626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70502</xdr:rowOff>
    </xdr:from>
    <xdr:ext cx="469744" cy="259045"/>
    <xdr:sp macro="" textlink="">
      <xdr:nvSpPr>
        <xdr:cNvPr id="261" name="n_4mainValue【体育館・プール】&#10;一人当たり面積">
          <a:extLst>
            <a:ext uri="{FF2B5EF4-FFF2-40B4-BE49-F238E27FC236}">
              <a16:creationId xmlns:a16="http://schemas.microsoft.com/office/drawing/2014/main" id="{284B175E-3A32-4D59-B032-4D5B8A724938}"/>
            </a:ext>
          </a:extLst>
        </xdr:cNvPr>
        <xdr:cNvSpPr txBox="1"/>
      </xdr:nvSpPr>
      <xdr:spPr>
        <a:xfrm>
          <a:off x="6737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57DBF04-9023-480C-86F6-F4B8448087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0CC03A0-2427-4D4F-98CB-94E52431E1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8677E9E-F920-4A4E-8F83-834C1DD468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1D00EFA-16C2-4E12-8C0E-349EA3F760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E3D591D-DBCF-43F2-A34F-93B6B124C0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B62BB53-172C-4982-9D22-4A8636BF09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B70304A-22E8-4D96-88E3-14920433BD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CEEFEE6-A4AD-4E61-A430-C66B281097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A719D82-3E2F-4B17-96CC-B33A60E568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CEB5877-7A55-4686-BDF4-FB0FAAEC50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A92FF30-BF9C-4843-82E7-E808576465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0E2503A-4423-4BF5-8D12-2ADD0F6BC82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FCC887D-D19B-4FAE-96C1-65CCF4D617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F482C26-A178-4E12-96A0-CA09F8B5E6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69374F8-17F5-4E7A-9A42-561C49D4563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6F8E402-40A4-4FDD-99CA-B753FE1B52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58E8449-C33C-48CC-AC3B-5B51661E4FE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D105C20-3B52-45DE-82BC-81D4795E83F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65BA573-62D0-4ADC-9319-05238D71B5B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49494B7-A61C-4CDC-AF06-D84BEA8AAEE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CEFFF51-D221-40BC-A5A7-690106950E0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DEFCFFC-8E72-46C9-8BEE-69AFD60CA97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C6F52C7-0BCA-4843-9D65-38513962C8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F7DE098-5C67-44B4-9D24-E8FE92564D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E156C1B-B80A-4C9D-A0F7-D603FC1A30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E4BD69D-C12A-4052-85EA-DF75A34DB089}"/>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C3A6402-77AB-4AFE-9BF2-FCB407D6AE4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7D15ED9-CEFF-427D-A8C2-87E76B28E33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245C83A-3771-4ED6-9D87-A7932D194AF5}"/>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69249A1-B6ED-4EA7-92C8-8A8416751D27}"/>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41B96E6-4CCF-45C0-B3F7-F16524072FA1}"/>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212CE363-C11B-465F-A1A0-E087892FC416}"/>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D49BFA4E-9694-426A-B38B-8213FF30D69D}"/>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A53A0BDF-8395-4E4F-8740-495D7D6A90F1}"/>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2756DBA0-1815-45FD-BA25-14A01F6DCE8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a:extLst>
            <a:ext uri="{FF2B5EF4-FFF2-40B4-BE49-F238E27FC236}">
              <a16:creationId xmlns:a16="http://schemas.microsoft.com/office/drawing/2014/main" id="{4B07A1BE-1391-4115-A240-40F4EF388EC8}"/>
            </a:ext>
          </a:extLst>
        </xdr:cNvPr>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08FC63-66AC-466D-A1A4-3F3AAE9077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3189020-1951-43AA-B376-9394807159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E03839E-C4EB-40D1-B2BC-CD3F42C652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255C81B-7A4A-491D-95E9-2B59872724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159923-6100-41DD-B568-1CCAE53C32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303" name="楕円 302">
          <a:extLst>
            <a:ext uri="{FF2B5EF4-FFF2-40B4-BE49-F238E27FC236}">
              <a16:creationId xmlns:a16="http://schemas.microsoft.com/office/drawing/2014/main" id="{2E0B5BBD-72FC-41E0-B40A-81510B3A926D}"/>
            </a:ext>
          </a:extLst>
        </xdr:cNvPr>
        <xdr:cNvSpPr/>
      </xdr:nvSpPr>
      <xdr:spPr>
        <a:xfrm>
          <a:off x="4584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537957B-0A67-427D-98F6-F8A212F08413}"/>
            </a:ext>
          </a:extLst>
        </xdr:cNvPr>
        <xdr:cNvSpPr txBox="1"/>
      </xdr:nvSpPr>
      <xdr:spPr>
        <a:xfrm>
          <a:off x="4673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305" name="楕円 304">
          <a:extLst>
            <a:ext uri="{FF2B5EF4-FFF2-40B4-BE49-F238E27FC236}">
              <a16:creationId xmlns:a16="http://schemas.microsoft.com/office/drawing/2014/main" id="{5E1C1F05-CAFA-4B47-B84D-799A5D2A20D7}"/>
            </a:ext>
          </a:extLst>
        </xdr:cNvPr>
        <xdr:cNvSpPr/>
      </xdr:nvSpPr>
      <xdr:spPr>
        <a:xfrm>
          <a:off x="3746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83</xdr:row>
      <xdr:rowOff>65858</xdr:rowOff>
    </xdr:to>
    <xdr:cxnSp macro="">
      <xdr:nvCxnSpPr>
        <xdr:cNvPr id="306" name="直線コネクタ 305">
          <a:extLst>
            <a:ext uri="{FF2B5EF4-FFF2-40B4-BE49-F238E27FC236}">
              <a16:creationId xmlns:a16="http://schemas.microsoft.com/office/drawing/2014/main" id="{962CB5DD-5B2C-4C4E-A631-0966D3D00008}"/>
            </a:ext>
          </a:extLst>
        </xdr:cNvPr>
        <xdr:cNvCxnSpPr/>
      </xdr:nvCxnSpPr>
      <xdr:spPr>
        <a:xfrm>
          <a:off x="3797300" y="142602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122827</xdr:rowOff>
    </xdr:from>
    <xdr:to>
      <xdr:col>15</xdr:col>
      <xdr:colOff>101600</xdr:colOff>
      <xdr:row>83</xdr:row>
      <xdr:rowOff>52977</xdr:rowOff>
    </xdr:to>
    <xdr:sp macro="" textlink="">
      <xdr:nvSpPr>
        <xdr:cNvPr id="307" name="楕円 306">
          <a:extLst>
            <a:ext uri="{FF2B5EF4-FFF2-40B4-BE49-F238E27FC236}">
              <a16:creationId xmlns:a16="http://schemas.microsoft.com/office/drawing/2014/main" id="{48093E2C-D1CB-4CFE-8633-B35CFC13F63D}"/>
            </a:ext>
          </a:extLst>
        </xdr:cNvPr>
        <xdr:cNvSpPr/>
      </xdr:nvSpPr>
      <xdr:spPr>
        <a:xfrm>
          <a:off x="2857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2177</xdr:rowOff>
    </xdr:from>
    <xdr:to>
      <xdr:col>19</xdr:col>
      <xdr:colOff>177800</xdr:colOff>
      <xdr:row>83</xdr:row>
      <xdr:rowOff>29936</xdr:rowOff>
    </xdr:to>
    <xdr:cxnSp macro="">
      <xdr:nvCxnSpPr>
        <xdr:cNvPr id="308" name="直線コネクタ 307">
          <a:extLst>
            <a:ext uri="{FF2B5EF4-FFF2-40B4-BE49-F238E27FC236}">
              <a16:creationId xmlns:a16="http://schemas.microsoft.com/office/drawing/2014/main" id="{F0AC70BC-5681-45D1-B87D-A4F4DBC02ECD}"/>
            </a:ext>
          </a:extLst>
        </xdr:cNvPr>
        <xdr:cNvCxnSpPr/>
      </xdr:nvCxnSpPr>
      <xdr:spPr>
        <a:xfrm>
          <a:off x="2908300" y="142325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142421</xdr:rowOff>
    </xdr:from>
    <xdr:to>
      <xdr:col>10</xdr:col>
      <xdr:colOff>165100</xdr:colOff>
      <xdr:row>83</xdr:row>
      <xdr:rowOff>72571</xdr:rowOff>
    </xdr:to>
    <xdr:sp macro="" textlink="">
      <xdr:nvSpPr>
        <xdr:cNvPr id="309" name="楕円 308">
          <a:extLst>
            <a:ext uri="{FF2B5EF4-FFF2-40B4-BE49-F238E27FC236}">
              <a16:creationId xmlns:a16="http://schemas.microsoft.com/office/drawing/2014/main" id="{4F7C2192-36F7-40CE-90FD-857367C6D7B7}"/>
            </a:ext>
          </a:extLst>
        </xdr:cNvPr>
        <xdr:cNvSpPr/>
      </xdr:nvSpPr>
      <xdr:spPr>
        <a:xfrm>
          <a:off x="1968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2177</xdr:rowOff>
    </xdr:from>
    <xdr:to>
      <xdr:col>15</xdr:col>
      <xdr:colOff>50800</xdr:colOff>
      <xdr:row>83</xdr:row>
      <xdr:rowOff>21771</xdr:rowOff>
    </xdr:to>
    <xdr:cxnSp macro="">
      <xdr:nvCxnSpPr>
        <xdr:cNvPr id="310" name="直線コネクタ 309">
          <a:extLst>
            <a:ext uri="{FF2B5EF4-FFF2-40B4-BE49-F238E27FC236}">
              <a16:creationId xmlns:a16="http://schemas.microsoft.com/office/drawing/2014/main" id="{E0E7E4D6-812B-4757-BE7B-A52181674EA2}"/>
            </a:ext>
          </a:extLst>
        </xdr:cNvPr>
        <xdr:cNvCxnSpPr/>
      </xdr:nvCxnSpPr>
      <xdr:spPr>
        <a:xfrm flipV="1">
          <a:off x="2019300" y="142325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11" name="楕円 310">
          <a:extLst>
            <a:ext uri="{FF2B5EF4-FFF2-40B4-BE49-F238E27FC236}">
              <a16:creationId xmlns:a16="http://schemas.microsoft.com/office/drawing/2014/main" id="{A7C3B079-381D-4008-AEEC-15FBE6856D81}"/>
            </a:ext>
          </a:extLst>
        </xdr:cNvPr>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21771</xdr:rowOff>
    </xdr:to>
    <xdr:cxnSp macro="">
      <xdr:nvCxnSpPr>
        <xdr:cNvPr id="312" name="直線コネクタ 311">
          <a:extLst>
            <a:ext uri="{FF2B5EF4-FFF2-40B4-BE49-F238E27FC236}">
              <a16:creationId xmlns:a16="http://schemas.microsoft.com/office/drawing/2014/main" id="{57574BBD-BEA2-44F3-825C-BDA32BA13550}"/>
            </a:ext>
          </a:extLst>
        </xdr:cNvPr>
        <xdr:cNvCxnSpPr/>
      </xdr:nvCxnSpPr>
      <xdr:spPr>
        <a:xfrm>
          <a:off x="1130300" y="142178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C5ADE185-5E04-4B78-A9E0-FC9FBFBCE156}"/>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960B673D-63E3-485A-9DA4-9A4453CFEAC4}"/>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福祉施設】&#10;有形固定資産減価償却率">
          <a:extLst>
            <a:ext uri="{FF2B5EF4-FFF2-40B4-BE49-F238E27FC236}">
              <a16:creationId xmlns:a16="http://schemas.microsoft.com/office/drawing/2014/main" id="{55485E04-4338-44F8-AA68-A4643937B54A}"/>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6" name="n_4aveValue【福祉施設】&#10;有形固定資産減価償却率">
          <a:extLst>
            <a:ext uri="{FF2B5EF4-FFF2-40B4-BE49-F238E27FC236}">
              <a16:creationId xmlns:a16="http://schemas.microsoft.com/office/drawing/2014/main" id="{CB7B1EAD-4008-44CF-821E-7A35777AF907}"/>
            </a:ext>
          </a:extLst>
        </xdr:cNvPr>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71863</xdr:rowOff>
    </xdr:from>
    <xdr:ext cx="405111" cy="259045"/>
    <xdr:sp macro="" textlink="">
      <xdr:nvSpPr>
        <xdr:cNvPr id="317" name="n_1mainValue【福祉施設】&#10;有形固定資産減価償却率">
          <a:extLst>
            <a:ext uri="{FF2B5EF4-FFF2-40B4-BE49-F238E27FC236}">
              <a16:creationId xmlns:a16="http://schemas.microsoft.com/office/drawing/2014/main" id="{8F0D9352-F272-45B8-8F67-B3FB3318D445}"/>
            </a:ext>
          </a:extLst>
        </xdr:cNvPr>
        <xdr:cNvSpPr txBox="1"/>
      </xdr:nvSpPr>
      <xdr:spPr>
        <a:xfrm>
          <a:off x="3582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44104</xdr:rowOff>
    </xdr:from>
    <xdr:ext cx="405111" cy="259045"/>
    <xdr:sp macro="" textlink="">
      <xdr:nvSpPr>
        <xdr:cNvPr id="318" name="n_2mainValue【福祉施設】&#10;有形固定資産減価償却率">
          <a:extLst>
            <a:ext uri="{FF2B5EF4-FFF2-40B4-BE49-F238E27FC236}">
              <a16:creationId xmlns:a16="http://schemas.microsoft.com/office/drawing/2014/main" id="{1DC895F0-5845-4986-BBC0-302D7FE506CB}"/>
            </a:ext>
          </a:extLst>
        </xdr:cNvPr>
        <xdr:cNvSpPr txBox="1"/>
      </xdr:nvSpPr>
      <xdr:spPr>
        <a:xfrm>
          <a:off x="2705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63698</xdr:rowOff>
    </xdr:from>
    <xdr:ext cx="405111" cy="259045"/>
    <xdr:sp macro="" textlink="">
      <xdr:nvSpPr>
        <xdr:cNvPr id="319" name="n_3mainValue【福祉施設】&#10;有形固定資産減価償却率">
          <a:extLst>
            <a:ext uri="{FF2B5EF4-FFF2-40B4-BE49-F238E27FC236}">
              <a16:creationId xmlns:a16="http://schemas.microsoft.com/office/drawing/2014/main" id="{D9B47F27-D96F-4AB2-8826-9E33D465FE48}"/>
            </a:ext>
          </a:extLst>
        </xdr:cNvPr>
        <xdr:cNvSpPr txBox="1"/>
      </xdr:nvSpPr>
      <xdr:spPr>
        <a:xfrm>
          <a:off x="1816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29408</xdr:rowOff>
    </xdr:from>
    <xdr:ext cx="405111" cy="259045"/>
    <xdr:sp macro="" textlink="">
      <xdr:nvSpPr>
        <xdr:cNvPr id="320" name="n_4mainValue【福祉施設】&#10;有形固定資産減価償却率">
          <a:extLst>
            <a:ext uri="{FF2B5EF4-FFF2-40B4-BE49-F238E27FC236}">
              <a16:creationId xmlns:a16="http://schemas.microsoft.com/office/drawing/2014/main" id="{EB3E0D16-8802-4423-BB29-52630861B46E}"/>
            </a:ext>
          </a:extLst>
        </xdr:cNvPr>
        <xdr:cNvSpPr txBox="1"/>
      </xdr:nvSpPr>
      <xdr:spPr>
        <a:xfrm>
          <a:off x="927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7FA2559-EDCA-43AD-82EF-94380113DA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EBF6C13-BEC6-4BB4-B03C-72FD417D0C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F9C2378-121C-472D-BC39-2B621E7C89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22DB468-46E8-43FE-85C2-4034D82E1B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1A24752-8629-48EC-AB0D-C4008E498E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9374B21-4469-4E81-A89E-A35E4FEE4B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5D0A05D-9E2C-49D4-9B11-FFE4C91CBF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1B46DA4-35B1-43A9-B753-74E9F606FB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70633D7-25D2-439F-82E8-12437F08A2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1B98AE6-AA77-44C5-BA28-8F3C67C37A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8EF49BDF-57E7-43DD-83C1-7A9D0FD2737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CCB3CB63-1FCC-4E89-89E7-2AD5581B773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ACCEA557-4DD4-42D3-BE1F-78ACC51D569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8707629D-9BFF-45AA-96F4-04B7DCED1D4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6449086-3560-471E-9E6B-4621234A08E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43BA2B48-4949-4A0B-AAC9-708802EFEA5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1DC021CE-59C8-4A67-8364-2BA0540C829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D3C78969-7E75-4283-95EF-334248896FC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3EDBA9A-5E50-4F03-88BC-524CD773C9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CB1DF56F-BC43-4177-A1AF-66BECA4E1A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B1613662-2D8B-4B72-BA71-11FDF32CD9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D61E775E-83DE-4AD2-9356-F6C50D5458DB}"/>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E2F8C3CA-DF2D-4E80-B24F-84D2B8DEDDAE}"/>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CAB6ACDB-3F61-4F41-9B04-569160733215}"/>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A4BAAB4-EA73-4DCA-ADF4-5C37B820BF37}"/>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A724758E-0B66-45E3-BA71-C72E393DB2C6}"/>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17148199-337E-4329-8B83-DBB351A8803E}"/>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F95EA6BF-3E94-4FEB-82DD-B41A5B9250C3}"/>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EDE3D7E5-F367-471A-90B9-5F70AE9CE4B3}"/>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9598C5B2-8E86-4AB1-946E-3DA2B3F413BE}"/>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81026</xdr:rowOff>
    </xdr:from>
    <xdr:to>
      <xdr:col>41</xdr:col>
      <xdr:colOff>101600</xdr:colOff>
      <xdr:row>85</xdr:row>
      <xdr:rowOff>11176</xdr:rowOff>
    </xdr:to>
    <xdr:sp macro="" textlink="">
      <xdr:nvSpPr>
        <xdr:cNvPr id="351" name="フローチャート: 判断 350">
          <a:extLst>
            <a:ext uri="{FF2B5EF4-FFF2-40B4-BE49-F238E27FC236}">
              <a16:creationId xmlns:a16="http://schemas.microsoft.com/office/drawing/2014/main" id="{04B99208-0485-41E6-B20F-012739F145EB}"/>
            </a:ext>
          </a:extLst>
        </xdr:cNvPr>
        <xdr:cNvSpPr/>
      </xdr:nvSpPr>
      <xdr:spPr>
        <a:xfrm>
          <a:off x="7810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83313</xdr:rowOff>
    </xdr:from>
    <xdr:to>
      <xdr:col>36</xdr:col>
      <xdr:colOff>165100</xdr:colOff>
      <xdr:row>85</xdr:row>
      <xdr:rowOff>13463</xdr:rowOff>
    </xdr:to>
    <xdr:sp macro="" textlink="">
      <xdr:nvSpPr>
        <xdr:cNvPr id="352" name="フローチャート: 判断 351">
          <a:extLst>
            <a:ext uri="{FF2B5EF4-FFF2-40B4-BE49-F238E27FC236}">
              <a16:creationId xmlns:a16="http://schemas.microsoft.com/office/drawing/2014/main" id="{FB4274DC-F0D9-4ED2-BF89-B805218EC1BD}"/>
            </a:ext>
          </a:extLst>
        </xdr:cNvPr>
        <xdr:cNvSpPr/>
      </xdr:nvSpPr>
      <xdr:spPr>
        <a:xfrm>
          <a:off x="6921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6929311-86AE-46CC-ACFB-5517279290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EC9F16F-83E6-40AD-868A-D7002D5EBB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6555ED5-E037-4214-891C-5B90A1E7AA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C60907-E06F-4F02-89E4-3D40FB9808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68E89E3-826E-48FE-B2FD-4C838D6554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358" name="楕円 357">
          <a:extLst>
            <a:ext uri="{FF2B5EF4-FFF2-40B4-BE49-F238E27FC236}">
              <a16:creationId xmlns:a16="http://schemas.microsoft.com/office/drawing/2014/main" id="{6375C257-4BCE-48ED-8BF4-DA9464F6B371}"/>
            </a:ext>
          </a:extLst>
        </xdr:cNvPr>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359" name="【福祉施設】&#10;一人当たり面積該当値テキスト">
          <a:extLst>
            <a:ext uri="{FF2B5EF4-FFF2-40B4-BE49-F238E27FC236}">
              <a16:creationId xmlns:a16="http://schemas.microsoft.com/office/drawing/2014/main" id="{720EA30A-D5C3-4DFB-BC91-9313EE388DB2}"/>
            </a:ext>
          </a:extLst>
        </xdr:cNvPr>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360" name="楕円 359">
          <a:extLst>
            <a:ext uri="{FF2B5EF4-FFF2-40B4-BE49-F238E27FC236}">
              <a16:creationId xmlns:a16="http://schemas.microsoft.com/office/drawing/2014/main" id="{10FBCCF9-BC8F-4845-8A04-776647E44BEC}"/>
            </a:ext>
          </a:extLst>
        </xdr:cNvPr>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166115</xdr:rowOff>
    </xdr:from>
    <xdr:to>
      <xdr:col>55</xdr:col>
      <xdr:colOff>0</xdr:colOff>
      <xdr:row>84</xdr:row>
      <xdr:rowOff>168402</xdr:rowOff>
    </xdr:to>
    <xdr:cxnSp macro="">
      <xdr:nvCxnSpPr>
        <xdr:cNvPr id="361" name="直線コネクタ 360">
          <a:extLst>
            <a:ext uri="{FF2B5EF4-FFF2-40B4-BE49-F238E27FC236}">
              <a16:creationId xmlns:a16="http://schemas.microsoft.com/office/drawing/2014/main" id="{3337971F-201C-4666-BC97-606DF881D960}"/>
            </a:ext>
          </a:extLst>
        </xdr:cNvPr>
        <xdr:cNvCxnSpPr/>
      </xdr:nvCxnSpPr>
      <xdr:spPr>
        <a:xfrm flipV="1">
          <a:off x="9639300" y="145679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117602</xdr:rowOff>
    </xdr:from>
    <xdr:to>
      <xdr:col>46</xdr:col>
      <xdr:colOff>38100</xdr:colOff>
      <xdr:row>85</xdr:row>
      <xdr:rowOff>47752</xdr:rowOff>
    </xdr:to>
    <xdr:sp macro="" textlink="">
      <xdr:nvSpPr>
        <xdr:cNvPr id="362" name="楕円 361">
          <a:extLst>
            <a:ext uri="{FF2B5EF4-FFF2-40B4-BE49-F238E27FC236}">
              <a16:creationId xmlns:a16="http://schemas.microsoft.com/office/drawing/2014/main" id="{BDA3B8A5-52F5-41C9-AC6F-4DC7626EA662}"/>
            </a:ext>
          </a:extLst>
        </xdr:cNvPr>
        <xdr:cNvSpPr/>
      </xdr:nvSpPr>
      <xdr:spPr>
        <a:xfrm>
          <a:off x="8699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168402</xdr:rowOff>
    </xdr:from>
    <xdr:to>
      <xdr:col>50</xdr:col>
      <xdr:colOff>114300</xdr:colOff>
      <xdr:row>84</xdr:row>
      <xdr:rowOff>168402</xdr:rowOff>
    </xdr:to>
    <xdr:cxnSp macro="">
      <xdr:nvCxnSpPr>
        <xdr:cNvPr id="363" name="直線コネクタ 362">
          <a:extLst>
            <a:ext uri="{FF2B5EF4-FFF2-40B4-BE49-F238E27FC236}">
              <a16:creationId xmlns:a16="http://schemas.microsoft.com/office/drawing/2014/main" id="{1AA9AEDB-29A6-4CFA-BE3F-5CA3EE1ED59A}"/>
            </a:ext>
          </a:extLst>
        </xdr:cNvPr>
        <xdr:cNvCxnSpPr/>
      </xdr:nvCxnSpPr>
      <xdr:spPr>
        <a:xfrm>
          <a:off x="8750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4" name="楕円 363">
          <a:extLst>
            <a:ext uri="{FF2B5EF4-FFF2-40B4-BE49-F238E27FC236}">
              <a16:creationId xmlns:a16="http://schemas.microsoft.com/office/drawing/2014/main" id="{08AFDA19-65D0-439D-86E1-F7A44E3D21FF}"/>
            </a:ext>
          </a:extLst>
        </xdr:cNvPr>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168402</xdr:rowOff>
    </xdr:from>
    <xdr:to>
      <xdr:col>45</xdr:col>
      <xdr:colOff>177800</xdr:colOff>
      <xdr:row>84</xdr:row>
      <xdr:rowOff>170687</xdr:rowOff>
    </xdr:to>
    <xdr:cxnSp macro="">
      <xdr:nvCxnSpPr>
        <xdr:cNvPr id="365" name="直線コネクタ 364">
          <a:extLst>
            <a:ext uri="{FF2B5EF4-FFF2-40B4-BE49-F238E27FC236}">
              <a16:creationId xmlns:a16="http://schemas.microsoft.com/office/drawing/2014/main" id="{DAE8BE8F-B0F7-43A2-8790-D41590DDCB28}"/>
            </a:ext>
          </a:extLst>
        </xdr:cNvPr>
        <xdr:cNvCxnSpPr/>
      </xdr:nvCxnSpPr>
      <xdr:spPr>
        <a:xfrm flipV="1">
          <a:off x="7861300" y="1457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6" name="楕円 365">
          <a:extLst>
            <a:ext uri="{FF2B5EF4-FFF2-40B4-BE49-F238E27FC236}">
              <a16:creationId xmlns:a16="http://schemas.microsoft.com/office/drawing/2014/main" id="{288C8FCA-2770-4BF7-9399-1FC4835A8E07}"/>
            </a:ext>
          </a:extLst>
        </xdr:cNvPr>
        <xdr:cNvSpPr/>
      </xdr:nvSpPr>
      <xdr:spPr>
        <a:xfrm>
          <a:off x="6921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84</xdr:row>
      <xdr:rowOff>170687</xdr:rowOff>
    </xdr:to>
    <xdr:cxnSp macro="">
      <xdr:nvCxnSpPr>
        <xdr:cNvPr id="367" name="直線コネクタ 366">
          <a:extLst>
            <a:ext uri="{FF2B5EF4-FFF2-40B4-BE49-F238E27FC236}">
              <a16:creationId xmlns:a16="http://schemas.microsoft.com/office/drawing/2014/main" id="{1B3F959C-B3AD-40F5-AC6E-9944C7FBB785}"/>
            </a:ext>
          </a:extLst>
        </xdr:cNvPr>
        <xdr:cNvCxnSpPr/>
      </xdr:nvCxnSpPr>
      <xdr:spPr>
        <a:xfrm>
          <a:off x="6972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F686F263-9715-44B2-A884-ECC69BA32F7E}"/>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7EE599F1-0A94-4484-A41C-D60620B403F4}"/>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27703</xdr:rowOff>
    </xdr:from>
    <xdr:ext cx="469744" cy="259045"/>
    <xdr:sp macro="" textlink="">
      <xdr:nvSpPr>
        <xdr:cNvPr id="370" name="n_3aveValue【福祉施設】&#10;一人当たり面積">
          <a:extLst>
            <a:ext uri="{FF2B5EF4-FFF2-40B4-BE49-F238E27FC236}">
              <a16:creationId xmlns:a16="http://schemas.microsoft.com/office/drawing/2014/main" id="{2FFBBF74-69CC-41C8-B3C9-09C20630572D}"/>
            </a:ext>
          </a:extLst>
        </xdr:cNvPr>
        <xdr:cNvSpPr txBox="1"/>
      </xdr:nvSpPr>
      <xdr:spPr>
        <a:xfrm>
          <a:off x="7626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29990</xdr:rowOff>
    </xdr:from>
    <xdr:ext cx="469744" cy="259045"/>
    <xdr:sp macro="" textlink="">
      <xdr:nvSpPr>
        <xdr:cNvPr id="371" name="n_4aveValue【福祉施設】&#10;一人当たり面積">
          <a:extLst>
            <a:ext uri="{FF2B5EF4-FFF2-40B4-BE49-F238E27FC236}">
              <a16:creationId xmlns:a16="http://schemas.microsoft.com/office/drawing/2014/main" id="{8D2DE9C6-B867-4343-B96B-1A045E216307}"/>
            </a:ext>
          </a:extLst>
        </xdr:cNvPr>
        <xdr:cNvSpPr txBox="1"/>
      </xdr:nvSpPr>
      <xdr:spPr>
        <a:xfrm>
          <a:off x="6737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372" name="n_1mainValue【福祉施設】&#10;一人当たり面積">
          <a:extLst>
            <a:ext uri="{FF2B5EF4-FFF2-40B4-BE49-F238E27FC236}">
              <a16:creationId xmlns:a16="http://schemas.microsoft.com/office/drawing/2014/main" id="{AEB93A4B-69BC-4704-AD5A-742875495A95}"/>
            </a:ext>
          </a:extLst>
        </xdr:cNvPr>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38879</xdr:rowOff>
    </xdr:from>
    <xdr:ext cx="469744" cy="259045"/>
    <xdr:sp macro="" textlink="">
      <xdr:nvSpPr>
        <xdr:cNvPr id="373" name="n_2mainValue【福祉施設】&#10;一人当たり面積">
          <a:extLst>
            <a:ext uri="{FF2B5EF4-FFF2-40B4-BE49-F238E27FC236}">
              <a16:creationId xmlns:a16="http://schemas.microsoft.com/office/drawing/2014/main" id="{4E41C496-8B83-4AB0-A327-45E3738AB17E}"/>
            </a:ext>
          </a:extLst>
        </xdr:cNvPr>
        <xdr:cNvSpPr txBox="1"/>
      </xdr:nvSpPr>
      <xdr:spPr>
        <a:xfrm>
          <a:off x="8515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4" name="n_3mainValue【福祉施設】&#10;一人当たり面積">
          <a:extLst>
            <a:ext uri="{FF2B5EF4-FFF2-40B4-BE49-F238E27FC236}">
              <a16:creationId xmlns:a16="http://schemas.microsoft.com/office/drawing/2014/main" id="{21DA4B54-5EF0-4E0E-930A-06BDB6299731}"/>
            </a:ext>
          </a:extLst>
        </xdr:cNvPr>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41164</xdr:rowOff>
    </xdr:from>
    <xdr:ext cx="469744" cy="259045"/>
    <xdr:sp macro="" textlink="">
      <xdr:nvSpPr>
        <xdr:cNvPr id="375" name="n_4mainValue【福祉施設】&#10;一人当たり面積">
          <a:extLst>
            <a:ext uri="{FF2B5EF4-FFF2-40B4-BE49-F238E27FC236}">
              <a16:creationId xmlns:a16="http://schemas.microsoft.com/office/drawing/2014/main" id="{6CC908F2-782A-423C-884A-78193874A6BB}"/>
            </a:ext>
          </a:extLst>
        </xdr:cNvPr>
        <xdr:cNvSpPr txBox="1"/>
      </xdr:nvSpPr>
      <xdr:spPr>
        <a:xfrm>
          <a:off x="6737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8F1D35D-47C0-4BA1-B43D-5B20BC7257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F15558F-EE36-4158-9AFA-7056AE64DA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A151309-1559-4CDA-BFBB-1DC17EC0C5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90F2C3E-0005-494D-ADF6-197945A971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48521FE1-B012-4631-B647-94B7C7893F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717484B-010F-4170-8577-E1EAAA4EFB8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7654F6C-4CFA-4E4D-8D9A-F1722FD8E4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D22C12E-806D-48F0-982F-160453D4872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53BEF238-CA49-437E-BA54-1EF0B9C5F18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D46F716C-9B0F-4458-8ABD-B231C9982E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67B64E5-1D43-4401-BFD1-4D5AFABBE50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A8497B28-3CEB-402F-B754-5C504732CA7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A070A3A1-8427-447A-927A-C817ED72A7F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597920D-2CDB-46AA-8A52-D5A3C60422D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1B6EE875-07E4-4EC8-BFD1-C652C0A6856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5C9D63DB-92DA-4984-A782-49FC9407A2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D630CB48-AF81-49F9-B0C6-2A4402CD86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2C1D997D-A890-493D-AEA7-7ED697519E8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98F3A4E-7E73-4A74-B1F2-43FB02FEBC7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17CAC60B-72DC-4798-8033-F931AA7FDC9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AF4A0DE3-B84F-4A62-A49A-7644E526752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521B8341-790D-44B5-B20E-E984E813E65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FBD49FB-6F09-4BBA-B987-778998C3827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5A643CC6-A1DB-4C0C-B0A7-617E58CF45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D1F86AFD-1ACE-4D9E-9468-CF9941581B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5653F667-FF63-4227-860F-3E36B1AFE3CE}"/>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328369B3-C0F0-4F07-995C-4C03C099019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5174C29D-3765-47EE-9332-2EF19A455B7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3FA53625-5B11-4D33-8020-6B9637F8C98F}"/>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5E6DC462-4A31-4364-8A4E-8E5EF8243751}"/>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21154607-9C00-4378-90BC-CB78834A0631}"/>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95BE202C-C493-423E-8954-748DBF2E4AEB}"/>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F94A5DFD-E29A-4053-AEEC-4627BF11D1A9}"/>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F6AB52F6-0F64-4D99-8877-67E6A5D0878D}"/>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0" name="フローチャート: 判断 409">
          <a:extLst>
            <a:ext uri="{FF2B5EF4-FFF2-40B4-BE49-F238E27FC236}">
              <a16:creationId xmlns:a16="http://schemas.microsoft.com/office/drawing/2014/main" id="{A6B81577-4742-4529-A2F3-89CCE8D3A392}"/>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1" name="フローチャート: 判断 410">
          <a:extLst>
            <a:ext uri="{FF2B5EF4-FFF2-40B4-BE49-F238E27FC236}">
              <a16:creationId xmlns:a16="http://schemas.microsoft.com/office/drawing/2014/main" id="{C17CEFC9-30D0-4B4E-9AC7-074033BCAC93}"/>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FA6821A-D365-4ED3-A2D6-C2F19B44021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DD07B97-5307-4475-8B4B-6E672BECB4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8419311-5E5E-4F74-BFB5-323740563F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1B368A-2BEF-46E8-86A7-64EE96A44AA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C082146-7050-43EF-8AB3-4524DF822B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7" name="楕円 416">
          <a:extLst>
            <a:ext uri="{FF2B5EF4-FFF2-40B4-BE49-F238E27FC236}">
              <a16:creationId xmlns:a16="http://schemas.microsoft.com/office/drawing/2014/main" id="{A53F000C-917F-4BDE-B15C-0F70E3E41C8E}"/>
            </a:ext>
          </a:extLst>
        </xdr:cNvPr>
        <xdr:cNvSpPr/>
      </xdr:nvSpPr>
      <xdr:spPr>
        <a:xfrm>
          <a:off x="4584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34851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C0BC1DCE-929F-4E38-9852-AB80056F9DD9}"/>
            </a:ext>
          </a:extLst>
        </xdr:cNvPr>
        <xdr:cNvSpPr txBox="1"/>
      </xdr:nvSpPr>
      <xdr:spPr>
        <a:xfrm>
          <a:off x="4673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23768</xdr:rowOff>
    </xdr:from>
    <xdr:to>
      <xdr:col>20</xdr:col>
      <xdr:colOff>38100</xdr:colOff>
      <xdr:row>105</xdr:row>
      <xdr:rowOff>125368</xdr:rowOff>
    </xdr:to>
    <xdr:sp macro="" textlink="">
      <xdr:nvSpPr>
        <xdr:cNvPr id="419" name="楕円 418">
          <a:extLst>
            <a:ext uri="{FF2B5EF4-FFF2-40B4-BE49-F238E27FC236}">
              <a16:creationId xmlns:a16="http://schemas.microsoft.com/office/drawing/2014/main" id="{75422D3E-294F-4DDE-BCBD-E99E975D7928}"/>
            </a:ext>
          </a:extLst>
        </xdr:cNvPr>
        <xdr:cNvSpPr/>
      </xdr:nvSpPr>
      <xdr:spPr>
        <a:xfrm>
          <a:off x="3746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74568</xdr:rowOff>
    </xdr:from>
    <xdr:to>
      <xdr:col>24</xdr:col>
      <xdr:colOff>63500</xdr:colOff>
      <xdr:row>105</xdr:row>
      <xdr:rowOff>107224</xdr:rowOff>
    </xdr:to>
    <xdr:cxnSp macro="">
      <xdr:nvCxnSpPr>
        <xdr:cNvPr id="420" name="直線コネクタ 419">
          <a:extLst>
            <a:ext uri="{FF2B5EF4-FFF2-40B4-BE49-F238E27FC236}">
              <a16:creationId xmlns:a16="http://schemas.microsoft.com/office/drawing/2014/main" id="{70E41A04-45BE-485F-85A6-6CE79D3F5C83}"/>
            </a:ext>
          </a:extLst>
        </xdr:cNvPr>
        <xdr:cNvCxnSpPr/>
      </xdr:nvCxnSpPr>
      <xdr:spPr>
        <a:xfrm>
          <a:off x="3797300" y="180768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1" name="楕円 420">
          <a:extLst>
            <a:ext uri="{FF2B5EF4-FFF2-40B4-BE49-F238E27FC236}">
              <a16:creationId xmlns:a16="http://schemas.microsoft.com/office/drawing/2014/main" id="{661FA885-3E68-4CAE-8443-FADD8654D4AD}"/>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74568</xdr:rowOff>
    </xdr:to>
    <xdr:cxnSp macro="">
      <xdr:nvCxnSpPr>
        <xdr:cNvPr id="422" name="直線コネクタ 421">
          <a:extLst>
            <a:ext uri="{FF2B5EF4-FFF2-40B4-BE49-F238E27FC236}">
              <a16:creationId xmlns:a16="http://schemas.microsoft.com/office/drawing/2014/main" id="{96DA4720-C9FC-46FF-A76B-258A06AA7F2B}"/>
            </a:ext>
          </a:extLst>
        </xdr:cNvPr>
        <xdr:cNvCxnSpPr/>
      </xdr:nvCxnSpPr>
      <xdr:spPr>
        <a:xfrm>
          <a:off x="2908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423" name="楕円 422">
          <a:extLst>
            <a:ext uri="{FF2B5EF4-FFF2-40B4-BE49-F238E27FC236}">
              <a16:creationId xmlns:a16="http://schemas.microsoft.com/office/drawing/2014/main" id="{003EA284-AC99-4DE8-9384-C0B2A6CCBB5B}"/>
            </a:ext>
          </a:extLst>
        </xdr:cNvPr>
        <xdr:cNvSpPr/>
      </xdr:nvSpPr>
      <xdr:spPr>
        <a:xfrm>
          <a:off x="196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41911</xdr:rowOff>
    </xdr:to>
    <xdr:cxnSp macro="">
      <xdr:nvCxnSpPr>
        <xdr:cNvPr id="424" name="直線コネクタ 423">
          <a:extLst>
            <a:ext uri="{FF2B5EF4-FFF2-40B4-BE49-F238E27FC236}">
              <a16:creationId xmlns:a16="http://schemas.microsoft.com/office/drawing/2014/main" id="{072B9B4D-61BA-400F-903D-6451895ECEA1}"/>
            </a:ext>
          </a:extLst>
        </xdr:cNvPr>
        <xdr:cNvCxnSpPr/>
      </xdr:nvCxnSpPr>
      <xdr:spPr>
        <a:xfrm>
          <a:off x="2019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97245</xdr:rowOff>
    </xdr:from>
    <xdr:to>
      <xdr:col>6</xdr:col>
      <xdr:colOff>38100</xdr:colOff>
      <xdr:row>105</xdr:row>
      <xdr:rowOff>27395</xdr:rowOff>
    </xdr:to>
    <xdr:sp macro="" textlink="">
      <xdr:nvSpPr>
        <xdr:cNvPr id="425" name="楕円 424">
          <a:extLst>
            <a:ext uri="{FF2B5EF4-FFF2-40B4-BE49-F238E27FC236}">
              <a16:creationId xmlns:a16="http://schemas.microsoft.com/office/drawing/2014/main" id="{18973D16-1F9D-4594-A69B-24C755D2DD58}"/>
            </a:ext>
          </a:extLst>
        </xdr:cNvPr>
        <xdr:cNvSpPr/>
      </xdr:nvSpPr>
      <xdr:spPr>
        <a:xfrm>
          <a:off x="1079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148045</xdr:rowOff>
    </xdr:from>
    <xdr:to>
      <xdr:col>10</xdr:col>
      <xdr:colOff>114300</xdr:colOff>
      <xdr:row>105</xdr:row>
      <xdr:rowOff>9252</xdr:rowOff>
    </xdr:to>
    <xdr:cxnSp macro="">
      <xdr:nvCxnSpPr>
        <xdr:cNvPr id="426" name="直線コネクタ 425">
          <a:extLst>
            <a:ext uri="{FF2B5EF4-FFF2-40B4-BE49-F238E27FC236}">
              <a16:creationId xmlns:a16="http://schemas.microsoft.com/office/drawing/2014/main" id="{481FF0C1-B1D1-41EA-BBFA-47C5562541C4}"/>
            </a:ext>
          </a:extLst>
        </xdr:cNvPr>
        <xdr:cNvCxnSpPr/>
      </xdr:nvCxnSpPr>
      <xdr:spPr>
        <a:xfrm>
          <a:off x="1130300" y="1797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C229E6DE-B2A5-4804-AFE3-C2E559F05F82}"/>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31FAEC01-D651-4825-AA03-0BB19BA286DE}"/>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29" name="n_3aveValue【市民会館】&#10;有形固定資産減価償却率">
          <a:extLst>
            <a:ext uri="{FF2B5EF4-FFF2-40B4-BE49-F238E27FC236}">
              <a16:creationId xmlns:a16="http://schemas.microsoft.com/office/drawing/2014/main" id="{2301D123-433D-49B0-A6D3-B070A77C07A2}"/>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0" name="n_4aveValue【市民会館】&#10;有形固定資産減価償却率">
          <a:extLst>
            <a:ext uri="{FF2B5EF4-FFF2-40B4-BE49-F238E27FC236}">
              <a16:creationId xmlns:a16="http://schemas.microsoft.com/office/drawing/2014/main" id="{9B4B141D-93A4-4A10-9AA9-F6159C359113}"/>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116495</xdr:rowOff>
    </xdr:from>
    <xdr:ext cx="405111" cy="259045"/>
    <xdr:sp macro="" textlink="">
      <xdr:nvSpPr>
        <xdr:cNvPr id="431" name="n_1mainValue【市民会館】&#10;有形固定資産減価償却率">
          <a:extLst>
            <a:ext uri="{FF2B5EF4-FFF2-40B4-BE49-F238E27FC236}">
              <a16:creationId xmlns:a16="http://schemas.microsoft.com/office/drawing/2014/main" id="{9E54B586-F5C0-4AC6-B527-E932F30FA2E0}"/>
            </a:ext>
          </a:extLst>
        </xdr:cNvPr>
        <xdr:cNvSpPr txBox="1"/>
      </xdr:nvSpPr>
      <xdr:spPr>
        <a:xfrm>
          <a:off x="3582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2" name="n_2mainValue【市民会館】&#10;有形固定資産減価償却率">
          <a:extLst>
            <a:ext uri="{FF2B5EF4-FFF2-40B4-BE49-F238E27FC236}">
              <a16:creationId xmlns:a16="http://schemas.microsoft.com/office/drawing/2014/main" id="{E0ED5462-7EB4-4F10-B512-70ECEA7FD164}"/>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433" name="n_3mainValue【市民会館】&#10;有形固定資産減価償却率">
          <a:extLst>
            <a:ext uri="{FF2B5EF4-FFF2-40B4-BE49-F238E27FC236}">
              <a16:creationId xmlns:a16="http://schemas.microsoft.com/office/drawing/2014/main" id="{D6F0550E-BA94-42BE-A6AC-4641A865CDA6}"/>
            </a:ext>
          </a:extLst>
        </xdr:cNvPr>
        <xdr:cNvSpPr txBox="1"/>
      </xdr:nvSpPr>
      <xdr:spPr>
        <a:xfrm>
          <a:off x="1816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4" name="n_4mainValue【市民会館】&#10;有形固定資産減価償却率">
          <a:extLst>
            <a:ext uri="{FF2B5EF4-FFF2-40B4-BE49-F238E27FC236}">
              <a16:creationId xmlns:a16="http://schemas.microsoft.com/office/drawing/2014/main" id="{FA2E6E10-7CF2-4571-95EB-C1838BD94849}"/>
            </a:ext>
          </a:extLst>
        </xdr:cNvPr>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2C42FF8-748F-45A1-BF82-FB6D81D949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FC49DCB1-92F1-4EBA-B386-B3B7E2E3C0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33EB713-2F87-4168-B771-9FC069F11F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CFDF991-A712-4018-865B-244E0169B4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FB41140-F4B8-47F1-9ECF-54FA1518D7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B40BCB0A-D481-4D67-8C16-BAC155093F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955266B-6D2B-497C-92F9-98192C0E1F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1F22A7D-DC86-4A98-9662-CFF924F439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6F60C6B-2D64-4698-B468-1298763BC1E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F4F2C77C-8999-4370-AEB9-908845C30F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5B1ACF0-9CA4-4C67-9AE2-943E3F01D4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3B50169F-B4A4-498C-A4D0-E9F461DF0FE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C292282-6237-4D1A-A1DB-5FEA6E0C7D7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A7D23121-3F27-4C1A-B7DD-8B2CE1BA2B3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C77271A-EB6B-4CA3-89C0-84D59A2A1C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18A0EC26-7E0D-4B2C-9BAE-E0B88EF94B7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FD88D13-1169-481B-910C-6513F1A1025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590806D0-306C-4384-9F76-617EFC8E88B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8A91C3D0-C4F7-49F5-9B01-913AFDE5310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2B88FE32-B04C-4599-AD7E-F5D13EA69BC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D62A689-3649-4335-9C61-584F8E7974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48B3AA7E-41AA-4383-8B24-99CD7D1FC4A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E875110-C7BD-4B23-AC21-0078195C3C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ED99A472-67B8-47EF-B829-C8E40EC9A597}"/>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399028A3-944C-42F2-AF78-9C314213EC21}"/>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6E600BED-F291-4379-AF22-CD5C615A9A67}"/>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888A6409-ADF1-4603-A302-F88234DDB858}"/>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56B198F8-1481-4E8E-BB48-8773FFEFF4E2}"/>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2FD3ABA4-4320-4FFD-B5D8-F6CBE1AB4DD4}"/>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79D513F0-F070-4F36-BBD3-2D671E8B7BFC}"/>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99C393D3-9DCC-4E20-B9E8-9F7B1497D3AA}"/>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BEC7533B-89F6-4B3B-A1ED-5A4B905CBE7F}"/>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50164</xdr:rowOff>
    </xdr:from>
    <xdr:to>
      <xdr:col>41</xdr:col>
      <xdr:colOff>101600</xdr:colOff>
      <xdr:row>107</xdr:row>
      <xdr:rowOff>151764</xdr:rowOff>
    </xdr:to>
    <xdr:sp macro="" textlink="">
      <xdr:nvSpPr>
        <xdr:cNvPr id="467" name="フローチャート: 判断 466">
          <a:extLst>
            <a:ext uri="{FF2B5EF4-FFF2-40B4-BE49-F238E27FC236}">
              <a16:creationId xmlns:a16="http://schemas.microsoft.com/office/drawing/2014/main" id="{D9CE3D69-6BE7-4B13-9204-E9E993BED8E1}"/>
            </a:ext>
          </a:extLst>
        </xdr:cNvPr>
        <xdr:cNvSpPr/>
      </xdr:nvSpPr>
      <xdr:spPr>
        <a:xfrm>
          <a:off x="7810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68" name="フローチャート: 判断 467">
          <a:extLst>
            <a:ext uri="{FF2B5EF4-FFF2-40B4-BE49-F238E27FC236}">
              <a16:creationId xmlns:a16="http://schemas.microsoft.com/office/drawing/2014/main" id="{0408EC7E-4DFB-4849-B95E-A8084914E517}"/>
            </a:ext>
          </a:extLst>
        </xdr:cNvPr>
        <xdr:cNvSpPr/>
      </xdr:nvSpPr>
      <xdr:spPr>
        <a:xfrm>
          <a:off x="6921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57A9C09-B9E3-4FC1-9D60-43A81C6C5F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C5B543D-42D7-4610-BCD6-0091E8109F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4110912-90B6-49D9-9CFB-36A9A36D2BD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B64866A-4B26-4251-B45E-76EFE0652CB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01BA1A3-4338-407C-996D-12035167708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474" name="楕円 473">
          <a:extLst>
            <a:ext uri="{FF2B5EF4-FFF2-40B4-BE49-F238E27FC236}">
              <a16:creationId xmlns:a16="http://schemas.microsoft.com/office/drawing/2014/main" id="{A2E698A8-1442-4B2D-A4D7-D1653BCFEC9F}"/>
            </a:ext>
          </a:extLst>
        </xdr:cNvPr>
        <xdr:cNvSpPr/>
      </xdr:nvSpPr>
      <xdr:spPr>
        <a:xfrm>
          <a:off x="10426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131463</xdr:rowOff>
    </xdr:from>
    <xdr:ext cx="469744" cy="259045"/>
    <xdr:sp macro="" textlink="">
      <xdr:nvSpPr>
        <xdr:cNvPr id="475" name="【市民会館】&#10;一人当たり面積該当値テキスト">
          <a:extLst>
            <a:ext uri="{FF2B5EF4-FFF2-40B4-BE49-F238E27FC236}">
              <a16:creationId xmlns:a16="http://schemas.microsoft.com/office/drawing/2014/main" id="{1330B33E-4968-4F7D-BA36-D0ED36FE6D9D}"/>
            </a:ext>
          </a:extLst>
        </xdr:cNvPr>
        <xdr:cNvSpPr txBox="1"/>
      </xdr:nvSpPr>
      <xdr:spPr>
        <a:xfrm>
          <a:off x="10515600"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153036</xdr:rowOff>
    </xdr:from>
    <xdr:to>
      <xdr:col>50</xdr:col>
      <xdr:colOff>165100</xdr:colOff>
      <xdr:row>107</xdr:row>
      <xdr:rowOff>83186</xdr:rowOff>
    </xdr:to>
    <xdr:sp macro="" textlink="">
      <xdr:nvSpPr>
        <xdr:cNvPr id="476" name="楕円 475">
          <a:extLst>
            <a:ext uri="{FF2B5EF4-FFF2-40B4-BE49-F238E27FC236}">
              <a16:creationId xmlns:a16="http://schemas.microsoft.com/office/drawing/2014/main" id="{BA51351A-3120-4F18-A1DE-DC5DC7F7A5D9}"/>
            </a:ext>
          </a:extLst>
        </xdr:cNvPr>
        <xdr:cNvSpPr/>
      </xdr:nvSpPr>
      <xdr:spPr>
        <a:xfrm>
          <a:off x="9588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32386</xdr:rowOff>
    </xdr:from>
    <xdr:to>
      <xdr:col>55</xdr:col>
      <xdr:colOff>0</xdr:colOff>
      <xdr:row>107</xdr:row>
      <xdr:rowOff>32386</xdr:rowOff>
    </xdr:to>
    <xdr:cxnSp macro="">
      <xdr:nvCxnSpPr>
        <xdr:cNvPr id="477" name="直線コネクタ 476">
          <a:extLst>
            <a:ext uri="{FF2B5EF4-FFF2-40B4-BE49-F238E27FC236}">
              <a16:creationId xmlns:a16="http://schemas.microsoft.com/office/drawing/2014/main" id="{B39A19ED-5FF2-4FA8-94C3-0DDCAA575215}"/>
            </a:ext>
          </a:extLst>
        </xdr:cNvPr>
        <xdr:cNvCxnSpPr/>
      </xdr:nvCxnSpPr>
      <xdr:spPr>
        <a:xfrm>
          <a:off x="9639300" y="18377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78" name="楕円 477">
          <a:extLst>
            <a:ext uri="{FF2B5EF4-FFF2-40B4-BE49-F238E27FC236}">
              <a16:creationId xmlns:a16="http://schemas.microsoft.com/office/drawing/2014/main" id="{3FD269E1-55CC-4310-A31D-EA686CFC5743}"/>
            </a:ext>
          </a:extLst>
        </xdr:cNvPr>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32386</xdr:rowOff>
    </xdr:from>
    <xdr:to>
      <xdr:col>50</xdr:col>
      <xdr:colOff>114300</xdr:colOff>
      <xdr:row>107</xdr:row>
      <xdr:rowOff>34289</xdr:rowOff>
    </xdr:to>
    <xdr:cxnSp macro="">
      <xdr:nvCxnSpPr>
        <xdr:cNvPr id="479" name="直線コネクタ 478">
          <a:extLst>
            <a:ext uri="{FF2B5EF4-FFF2-40B4-BE49-F238E27FC236}">
              <a16:creationId xmlns:a16="http://schemas.microsoft.com/office/drawing/2014/main" id="{F3AF0476-4F48-4B48-B7B5-FBB2E87FC299}"/>
            </a:ext>
          </a:extLst>
        </xdr:cNvPr>
        <xdr:cNvCxnSpPr/>
      </xdr:nvCxnSpPr>
      <xdr:spPr>
        <a:xfrm flipV="1">
          <a:off x="8750300" y="183775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80" name="楕円 479">
          <a:extLst>
            <a:ext uri="{FF2B5EF4-FFF2-40B4-BE49-F238E27FC236}">
              <a16:creationId xmlns:a16="http://schemas.microsoft.com/office/drawing/2014/main" id="{0ED7F995-75D3-4765-AF86-0BB472361755}"/>
            </a:ext>
          </a:extLst>
        </xdr:cNvPr>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36195</xdr:rowOff>
    </xdr:to>
    <xdr:cxnSp macro="">
      <xdr:nvCxnSpPr>
        <xdr:cNvPr id="481" name="直線コネクタ 480">
          <a:extLst>
            <a:ext uri="{FF2B5EF4-FFF2-40B4-BE49-F238E27FC236}">
              <a16:creationId xmlns:a16="http://schemas.microsoft.com/office/drawing/2014/main" id="{6F2DFA5D-1400-4564-A5EE-93717339DD2C}"/>
            </a:ext>
          </a:extLst>
        </xdr:cNvPr>
        <xdr:cNvCxnSpPr/>
      </xdr:nvCxnSpPr>
      <xdr:spPr>
        <a:xfrm flipV="1">
          <a:off x="7861300" y="18379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158750</xdr:rowOff>
    </xdr:from>
    <xdr:to>
      <xdr:col>36</xdr:col>
      <xdr:colOff>165100</xdr:colOff>
      <xdr:row>107</xdr:row>
      <xdr:rowOff>88900</xdr:rowOff>
    </xdr:to>
    <xdr:sp macro="" textlink="">
      <xdr:nvSpPr>
        <xdr:cNvPr id="482" name="楕円 481">
          <a:extLst>
            <a:ext uri="{FF2B5EF4-FFF2-40B4-BE49-F238E27FC236}">
              <a16:creationId xmlns:a16="http://schemas.microsoft.com/office/drawing/2014/main" id="{5C31C554-8949-49FB-86FB-FDB62F78EE37}"/>
            </a:ext>
          </a:extLst>
        </xdr:cNvPr>
        <xdr:cNvSpPr/>
      </xdr:nvSpPr>
      <xdr:spPr>
        <a:xfrm>
          <a:off x="692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38100</xdr:rowOff>
    </xdr:to>
    <xdr:cxnSp macro="">
      <xdr:nvCxnSpPr>
        <xdr:cNvPr id="483" name="直線コネクタ 482">
          <a:extLst>
            <a:ext uri="{FF2B5EF4-FFF2-40B4-BE49-F238E27FC236}">
              <a16:creationId xmlns:a16="http://schemas.microsoft.com/office/drawing/2014/main" id="{319D8AE9-3420-40AC-A49E-F7D7C0E126A8}"/>
            </a:ext>
          </a:extLst>
        </xdr:cNvPr>
        <xdr:cNvCxnSpPr/>
      </xdr:nvCxnSpPr>
      <xdr:spPr>
        <a:xfrm flipV="1">
          <a:off x="6972300" y="1838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87D129A4-28B0-43D8-A985-F5AC6D9E773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E5C55C57-4A44-4025-8611-5E1C7661FF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142891</xdr:rowOff>
    </xdr:from>
    <xdr:ext cx="469744" cy="259045"/>
    <xdr:sp macro="" textlink="">
      <xdr:nvSpPr>
        <xdr:cNvPr id="486" name="n_3aveValue【市民会館】&#10;一人当たり面積">
          <a:extLst>
            <a:ext uri="{FF2B5EF4-FFF2-40B4-BE49-F238E27FC236}">
              <a16:creationId xmlns:a16="http://schemas.microsoft.com/office/drawing/2014/main" id="{DFC9B205-A7AE-4CB0-8919-5550E9AD2047}"/>
            </a:ext>
          </a:extLst>
        </xdr:cNvPr>
        <xdr:cNvSpPr txBox="1"/>
      </xdr:nvSpPr>
      <xdr:spPr>
        <a:xfrm>
          <a:off x="7626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87" name="n_4aveValue【市民会館】&#10;一人当たり面積">
          <a:extLst>
            <a:ext uri="{FF2B5EF4-FFF2-40B4-BE49-F238E27FC236}">
              <a16:creationId xmlns:a16="http://schemas.microsoft.com/office/drawing/2014/main" id="{D552255D-1F80-4F3A-A67A-3BA9007D4AF4}"/>
            </a:ext>
          </a:extLst>
        </xdr:cNvPr>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74313</xdr:rowOff>
    </xdr:from>
    <xdr:ext cx="469744" cy="259045"/>
    <xdr:sp macro="" textlink="">
      <xdr:nvSpPr>
        <xdr:cNvPr id="488" name="n_1mainValue【市民会館】&#10;一人当たり面積">
          <a:extLst>
            <a:ext uri="{FF2B5EF4-FFF2-40B4-BE49-F238E27FC236}">
              <a16:creationId xmlns:a16="http://schemas.microsoft.com/office/drawing/2014/main" id="{80BE067E-8CE5-4080-8FA4-1C57CC4F3411}"/>
            </a:ext>
          </a:extLst>
        </xdr:cNvPr>
        <xdr:cNvSpPr txBox="1"/>
      </xdr:nvSpPr>
      <xdr:spPr>
        <a:xfrm>
          <a:off x="9391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89" name="n_2mainValue【市民会館】&#10;一人当たり面積">
          <a:extLst>
            <a:ext uri="{FF2B5EF4-FFF2-40B4-BE49-F238E27FC236}">
              <a16:creationId xmlns:a16="http://schemas.microsoft.com/office/drawing/2014/main" id="{F46BF073-E0ED-4F76-B43D-DCCA7D1BABDE}"/>
            </a:ext>
          </a:extLst>
        </xdr:cNvPr>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103522</xdr:rowOff>
    </xdr:from>
    <xdr:ext cx="469744" cy="259045"/>
    <xdr:sp macro="" textlink="">
      <xdr:nvSpPr>
        <xdr:cNvPr id="490" name="n_3mainValue【市民会館】&#10;一人当たり面積">
          <a:extLst>
            <a:ext uri="{FF2B5EF4-FFF2-40B4-BE49-F238E27FC236}">
              <a16:creationId xmlns:a16="http://schemas.microsoft.com/office/drawing/2014/main" id="{5BAA197F-1ABA-49A1-8101-2E23C272D829}"/>
            </a:ext>
          </a:extLst>
        </xdr:cNvPr>
        <xdr:cNvSpPr txBox="1"/>
      </xdr:nvSpPr>
      <xdr:spPr>
        <a:xfrm>
          <a:off x="7626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105427</xdr:rowOff>
    </xdr:from>
    <xdr:ext cx="469744" cy="259045"/>
    <xdr:sp macro="" textlink="">
      <xdr:nvSpPr>
        <xdr:cNvPr id="491" name="n_4mainValue【市民会館】&#10;一人当たり面積">
          <a:extLst>
            <a:ext uri="{FF2B5EF4-FFF2-40B4-BE49-F238E27FC236}">
              <a16:creationId xmlns:a16="http://schemas.microsoft.com/office/drawing/2014/main" id="{1B64D823-6C23-4530-9F39-ED5FCD2ADEC7}"/>
            </a:ext>
          </a:extLst>
        </xdr:cNvPr>
        <xdr:cNvSpPr txBox="1"/>
      </xdr:nvSpPr>
      <xdr:spPr>
        <a:xfrm>
          <a:off x="6737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67447880-999D-4390-BC33-20FCDE0FD2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6301F3E-0FC0-4176-8BA2-25AFA9A0BA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9108CBB9-7993-48BA-99CD-E142D72BCC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AF04799D-5D98-447A-A590-B986625D59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D9F7993A-AE19-41F9-8D8E-6430309B6A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D52B049-C300-4020-B6C7-BD1352F083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7A3DE291-9B70-437C-9ABF-571E9824C9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3901293B-311D-4AD7-95EA-359BBCEFDA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4A7D08E1-3069-4841-A86D-13832202DF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6297F3AB-1C97-4C9B-B93F-6C4027D8EE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B26A88E6-B352-41DC-87B2-9B5BF9FA4C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7C56D00B-D78C-4933-B53D-C3BD3C8C29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2BE085A0-DC97-4B64-8BE5-698CA06AE5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E4669810-ACCE-4A84-B6B9-737B3C04C28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C496C280-0C08-41E1-9C37-F4C9702E35B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DC60BA92-7520-422E-83D5-D1808ADE8A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81FC7A8A-E2D7-440A-AD73-B52C6F99D71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59B229C7-6763-4082-8C2A-A18EBAB4D1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581FA7DF-2426-4607-AFCA-8DE56F6770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7CF6565-44DC-4616-99B2-4B95830696A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26319784-7395-4E8D-BFDB-13A3BABC7F3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A841BA60-2765-422C-AC00-7B7C3EA771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81595F2C-FBD9-40F4-AF44-11E5E24CA2B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E6F1D9C3-721F-4D66-A954-1E151DAD60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DDE06EDA-815B-4975-A875-82EF2D4412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CD887E21-36EE-462B-8A64-ABA14EF4E859}"/>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2B2DEC3C-5F06-462C-9A92-FE440D41EAF7}"/>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9144232E-E2A6-437B-9A0E-5FB3DF129151}"/>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8CA8F4A0-299E-4D59-ABFF-93EAFE241363}"/>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35F5E9CA-A5AC-4555-B6A7-73EA4EB24D29}"/>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40D74D0B-1182-430E-BCBE-6A65FEC2DCB7}"/>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4766CF77-3A44-4670-872D-6C5478454F74}"/>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2E8E1A43-6609-4DEC-A33E-96BCA5E31E96}"/>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D3805CC9-16BB-420E-8A83-72B21831683E}"/>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6" name="フローチャート: 判断 525">
          <a:extLst>
            <a:ext uri="{FF2B5EF4-FFF2-40B4-BE49-F238E27FC236}">
              <a16:creationId xmlns:a16="http://schemas.microsoft.com/office/drawing/2014/main" id="{3C53DA7D-393B-49D8-95B5-03AC698DCCC9}"/>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7" name="フローチャート: 判断 526">
          <a:extLst>
            <a:ext uri="{FF2B5EF4-FFF2-40B4-BE49-F238E27FC236}">
              <a16:creationId xmlns:a16="http://schemas.microsoft.com/office/drawing/2014/main" id="{09E9E17E-468C-4639-9A68-EC2E8F4AA625}"/>
            </a:ext>
          </a:extLst>
        </xdr:cNvPr>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D18F619-624F-4A00-9BD1-2BFEBCB2E8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7B26E2E-CB59-4EFA-B213-19EC6FAC65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18BC6DC-18BE-4A17-8759-5C2DF5EB7A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9986E3E-6DFE-4D13-AC88-A518930239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B7EB195-3FA4-4BDF-B6FB-6545FBE1BB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30299</xdr:rowOff>
    </xdr:from>
    <xdr:to>
      <xdr:col>85</xdr:col>
      <xdr:colOff>177800</xdr:colOff>
      <xdr:row>42</xdr:row>
      <xdr:rowOff>131899</xdr:rowOff>
    </xdr:to>
    <xdr:sp macro="" textlink="">
      <xdr:nvSpPr>
        <xdr:cNvPr id="533" name="楕円 532">
          <a:extLst>
            <a:ext uri="{FF2B5EF4-FFF2-40B4-BE49-F238E27FC236}">
              <a16:creationId xmlns:a16="http://schemas.microsoft.com/office/drawing/2014/main" id="{7CACFA68-7C7F-4FC4-B86C-D35F98B6DA58}"/>
            </a:ext>
          </a:extLst>
        </xdr:cNvPr>
        <xdr:cNvSpPr/>
      </xdr:nvSpPr>
      <xdr:spPr>
        <a:xfrm>
          <a:off x="162687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116676</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EE2326CE-1C8C-4DC9-BBD6-6E8FF0B0D262}"/>
            </a:ext>
          </a:extLst>
        </xdr:cNvPr>
        <xdr:cNvSpPr txBox="1"/>
      </xdr:nvSpPr>
      <xdr:spPr>
        <a:xfrm>
          <a:off x="16357600" y="714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27033</xdr:rowOff>
    </xdr:from>
    <xdr:to>
      <xdr:col>81</xdr:col>
      <xdr:colOff>101600</xdr:colOff>
      <xdr:row>42</xdr:row>
      <xdr:rowOff>128633</xdr:rowOff>
    </xdr:to>
    <xdr:sp macro="" textlink="">
      <xdr:nvSpPr>
        <xdr:cNvPr id="535" name="楕円 534">
          <a:extLst>
            <a:ext uri="{FF2B5EF4-FFF2-40B4-BE49-F238E27FC236}">
              <a16:creationId xmlns:a16="http://schemas.microsoft.com/office/drawing/2014/main" id="{E455A753-F792-47D2-964E-A6D531BBF62C}"/>
            </a:ext>
          </a:extLst>
        </xdr:cNvPr>
        <xdr:cNvSpPr/>
      </xdr:nvSpPr>
      <xdr:spPr>
        <a:xfrm>
          <a:off x="154305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77833</xdr:rowOff>
    </xdr:from>
    <xdr:to>
      <xdr:col>85</xdr:col>
      <xdr:colOff>127000</xdr:colOff>
      <xdr:row>42</xdr:row>
      <xdr:rowOff>81099</xdr:rowOff>
    </xdr:to>
    <xdr:cxnSp macro="">
      <xdr:nvCxnSpPr>
        <xdr:cNvPr id="536" name="直線コネクタ 535">
          <a:extLst>
            <a:ext uri="{FF2B5EF4-FFF2-40B4-BE49-F238E27FC236}">
              <a16:creationId xmlns:a16="http://schemas.microsoft.com/office/drawing/2014/main" id="{31735F46-F85B-4BD7-B24D-380CB91FF926}"/>
            </a:ext>
          </a:extLst>
        </xdr:cNvPr>
        <xdr:cNvCxnSpPr/>
      </xdr:nvCxnSpPr>
      <xdr:spPr>
        <a:xfrm>
          <a:off x="15481300" y="72787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22134</xdr:rowOff>
    </xdr:from>
    <xdr:to>
      <xdr:col>76</xdr:col>
      <xdr:colOff>165100</xdr:colOff>
      <xdr:row>42</xdr:row>
      <xdr:rowOff>123734</xdr:rowOff>
    </xdr:to>
    <xdr:sp macro="" textlink="">
      <xdr:nvSpPr>
        <xdr:cNvPr id="537" name="楕円 536">
          <a:extLst>
            <a:ext uri="{FF2B5EF4-FFF2-40B4-BE49-F238E27FC236}">
              <a16:creationId xmlns:a16="http://schemas.microsoft.com/office/drawing/2014/main" id="{09BBD1DB-0332-4F50-9C3F-5AEF27497300}"/>
            </a:ext>
          </a:extLst>
        </xdr:cNvPr>
        <xdr:cNvSpPr/>
      </xdr:nvSpPr>
      <xdr:spPr>
        <a:xfrm>
          <a:off x="145415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72934</xdr:rowOff>
    </xdr:from>
    <xdr:to>
      <xdr:col>81</xdr:col>
      <xdr:colOff>50800</xdr:colOff>
      <xdr:row>42</xdr:row>
      <xdr:rowOff>77833</xdr:rowOff>
    </xdr:to>
    <xdr:cxnSp macro="">
      <xdr:nvCxnSpPr>
        <xdr:cNvPr id="538" name="直線コネクタ 537">
          <a:extLst>
            <a:ext uri="{FF2B5EF4-FFF2-40B4-BE49-F238E27FC236}">
              <a16:creationId xmlns:a16="http://schemas.microsoft.com/office/drawing/2014/main" id="{9FEF9689-0B9A-49D0-8769-B1D7A95FA4D6}"/>
            </a:ext>
          </a:extLst>
        </xdr:cNvPr>
        <xdr:cNvCxnSpPr/>
      </xdr:nvCxnSpPr>
      <xdr:spPr>
        <a:xfrm>
          <a:off x="14592300" y="72738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18869</xdr:rowOff>
    </xdr:from>
    <xdr:to>
      <xdr:col>72</xdr:col>
      <xdr:colOff>38100</xdr:colOff>
      <xdr:row>42</xdr:row>
      <xdr:rowOff>120469</xdr:rowOff>
    </xdr:to>
    <xdr:sp macro="" textlink="">
      <xdr:nvSpPr>
        <xdr:cNvPr id="539" name="楕円 538">
          <a:extLst>
            <a:ext uri="{FF2B5EF4-FFF2-40B4-BE49-F238E27FC236}">
              <a16:creationId xmlns:a16="http://schemas.microsoft.com/office/drawing/2014/main" id="{B72770E5-49D8-44A4-9570-9AE62D8DDBDC}"/>
            </a:ext>
          </a:extLst>
        </xdr:cNvPr>
        <xdr:cNvSpPr/>
      </xdr:nvSpPr>
      <xdr:spPr>
        <a:xfrm>
          <a:off x="13652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69669</xdr:rowOff>
    </xdr:from>
    <xdr:to>
      <xdr:col>76</xdr:col>
      <xdr:colOff>114300</xdr:colOff>
      <xdr:row>42</xdr:row>
      <xdr:rowOff>72934</xdr:rowOff>
    </xdr:to>
    <xdr:cxnSp macro="">
      <xdr:nvCxnSpPr>
        <xdr:cNvPr id="540" name="直線コネクタ 539">
          <a:extLst>
            <a:ext uri="{FF2B5EF4-FFF2-40B4-BE49-F238E27FC236}">
              <a16:creationId xmlns:a16="http://schemas.microsoft.com/office/drawing/2014/main" id="{D61BF0DB-1052-43A4-BB3A-DF26D959197F}"/>
            </a:ext>
          </a:extLst>
        </xdr:cNvPr>
        <xdr:cNvCxnSpPr/>
      </xdr:nvCxnSpPr>
      <xdr:spPr>
        <a:xfrm>
          <a:off x="13703300" y="72705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17235</xdr:rowOff>
    </xdr:from>
    <xdr:to>
      <xdr:col>67</xdr:col>
      <xdr:colOff>101600</xdr:colOff>
      <xdr:row>42</xdr:row>
      <xdr:rowOff>118835</xdr:rowOff>
    </xdr:to>
    <xdr:sp macro="" textlink="">
      <xdr:nvSpPr>
        <xdr:cNvPr id="541" name="楕円 540">
          <a:extLst>
            <a:ext uri="{FF2B5EF4-FFF2-40B4-BE49-F238E27FC236}">
              <a16:creationId xmlns:a16="http://schemas.microsoft.com/office/drawing/2014/main" id="{0B0501E8-CD17-4C2D-9538-1C5C7FB251BB}"/>
            </a:ext>
          </a:extLst>
        </xdr:cNvPr>
        <xdr:cNvSpPr/>
      </xdr:nvSpPr>
      <xdr:spPr>
        <a:xfrm>
          <a:off x="12763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68035</xdr:rowOff>
    </xdr:from>
    <xdr:to>
      <xdr:col>71</xdr:col>
      <xdr:colOff>177800</xdr:colOff>
      <xdr:row>42</xdr:row>
      <xdr:rowOff>69669</xdr:rowOff>
    </xdr:to>
    <xdr:cxnSp macro="">
      <xdr:nvCxnSpPr>
        <xdr:cNvPr id="542" name="直線コネクタ 541">
          <a:extLst>
            <a:ext uri="{FF2B5EF4-FFF2-40B4-BE49-F238E27FC236}">
              <a16:creationId xmlns:a16="http://schemas.microsoft.com/office/drawing/2014/main" id="{73FD8744-4EB0-4278-AD03-457361BFC462}"/>
            </a:ext>
          </a:extLst>
        </xdr:cNvPr>
        <xdr:cNvCxnSpPr/>
      </xdr:nvCxnSpPr>
      <xdr:spPr>
        <a:xfrm>
          <a:off x="12814300" y="72689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9F4A165A-CD58-486F-95BF-8F3A2FA231A1}"/>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AECC3ABB-14A0-4E5C-80F2-A25D0A660666}"/>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E6FB8DF-5889-4CB2-86E4-37155545DF84}"/>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6B2993D-C8D4-4454-9508-CFBDE554EF95}"/>
            </a:ext>
          </a:extLst>
        </xdr:cNvPr>
        <xdr:cNvSpPr txBox="1"/>
      </xdr:nvSpPr>
      <xdr:spPr>
        <a:xfrm>
          <a:off x="12611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119760</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63AC56D-E24D-4502-9948-3D04C0092E81}"/>
            </a:ext>
          </a:extLst>
        </xdr:cNvPr>
        <xdr:cNvSpPr txBox="1"/>
      </xdr:nvSpPr>
      <xdr:spPr>
        <a:xfrm>
          <a:off x="15266044" y="732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114861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9C618CC6-3640-42FD-AFD0-B6F33392A466}"/>
            </a:ext>
          </a:extLst>
        </xdr:cNvPr>
        <xdr:cNvSpPr txBox="1"/>
      </xdr:nvSpPr>
      <xdr:spPr>
        <a:xfrm>
          <a:off x="143897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111596</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1D23C9A0-423B-47DD-84D0-A38498190945}"/>
            </a:ext>
          </a:extLst>
        </xdr:cNvPr>
        <xdr:cNvSpPr txBox="1"/>
      </xdr:nvSpPr>
      <xdr:spPr>
        <a:xfrm>
          <a:off x="135007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109962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BFCB05BD-49C4-4A76-A6A2-A5E4FDEDD96C}"/>
            </a:ext>
          </a:extLst>
        </xdr:cNvPr>
        <xdr:cNvSpPr txBox="1"/>
      </xdr:nvSpPr>
      <xdr:spPr>
        <a:xfrm>
          <a:off x="126117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C84A36C5-68EB-4AFB-81A3-C0DF681797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FDFC9D90-956E-4670-822A-4B28769074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FA89F08D-9F0C-44DE-B37A-FA6D6F09B8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104A11B-0F9F-444E-8157-F7F45DAFA8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F5942E7-D66D-4C40-819F-33B56E76AA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FE0B0061-C763-4701-8EA7-B2D26F358F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42031F10-8418-422A-9C3E-6408D5F916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7882A8D8-EB09-4A30-A510-8249EF15CB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CD430817-8CF0-4E89-B7DB-40C7C554A2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AA3BE26-9A6A-4BA8-A33B-C8F465512C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2DCF56C2-58BE-415C-8661-4B56E77D0B9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770D01C9-A754-45A4-90D0-5FA0AB109A2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3F1FB3B4-E5F3-4A67-AA7F-B8AB501D1F6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638B1C9F-BC9F-4F27-A282-CB42C5DCD75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636A48B-74EC-4C4A-BFF2-67F67BE5BD4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8C39030E-7ED9-4DFA-BBEF-D8144442D0A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B69D30A0-720E-430E-BEB4-3B9DFC33DF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C581DC21-C146-4D70-977B-BA207A04F0B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B2661982-52C0-42B7-9B27-044D2A52ECF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DDBEE4D0-1970-4AAE-849E-C7F3C947EF1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D9077434-FA5B-4968-AFC9-5F106740A7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C651E966-B29E-4C1D-B5CC-CA08B1C05C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8EA41E8-F0FE-4CC5-AD25-A20648C0DD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740BAF17-FBA2-44CD-A172-9248E912E3EC}"/>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6B447F42-3721-4970-86EF-2820056CEFC4}"/>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12440097-4AD4-43D5-BDBA-4DD0CFCCA5D1}"/>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2AF580E5-AD80-40CE-93D4-6A980DF727D9}"/>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E2927612-4A47-42F8-903F-C500373096CC}"/>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451A9ADE-A7F6-483F-83A5-470A9ED9F936}"/>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64F43299-1F4C-4A22-A1F1-9B9B6D9AED74}"/>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C90260C8-16CC-4A0F-B087-43C2A3EFD4D5}"/>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8FFC1F7D-4BD5-486F-B5E4-0EAC1864CF26}"/>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3" name="フローチャート: 判断 582">
          <a:extLst>
            <a:ext uri="{FF2B5EF4-FFF2-40B4-BE49-F238E27FC236}">
              <a16:creationId xmlns:a16="http://schemas.microsoft.com/office/drawing/2014/main" id="{D192CAC5-CBC0-4427-9CEF-1A9F1CC3662D}"/>
            </a:ext>
          </a:extLst>
        </xdr:cNvPr>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4" name="フローチャート: 判断 583">
          <a:extLst>
            <a:ext uri="{FF2B5EF4-FFF2-40B4-BE49-F238E27FC236}">
              <a16:creationId xmlns:a16="http://schemas.microsoft.com/office/drawing/2014/main" id="{979879CB-9C6E-4FF2-817E-A349D9C0BBB2}"/>
            </a:ext>
          </a:extLst>
        </xdr:cNvPr>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E7F3E08-FDC8-4297-A91F-579B443CDD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B47ACB4-D8EB-40EE-939F-DA57821E12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B260684-51BF-4BAE-80D2-A05F54EC80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6AE44C2-D5DA-499F-AD89-87D2B147B4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4A99AE4-8BDE-4DB1-B5AD-F9CDCBE6BF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25895</xdr:rowOff>
    </xdr:from>
    <xdr:to>
      <xdr:col>116</xdr:col>
      <xdr:colOff>114300</xdr:colOff>
      <xdr:row>41</xdr:row>
      <xdr:rowOff>127495</xdr:rowOff>
    </xdr:to>
    <xdr:sp macro="" textlink="">
      <xdr:nvSpPr>
        <xdr:cNvPr id="590" name="楕円 589">
          <a:extLst>
            <a:ext uri="{FF2B5EF4-FFF2-40B4-BE49-F238E27FC236}">
              <a16:creationId xmlns:a16="http://schemas.microsoft.com/office/drawing/2014/main" id="{26454B25-84C3-49CC-98DE-0FFAC868E1A8}"/>
            </a:ext>
          </a:extLst>
        </xdr:cNvPr>
        <xdr:cNvSpPr/>
      </xdr:nvSpPr>
      <xdr:spPr>
        <a:xfrm>
          <a:off x="22110700" y="70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4322</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ECF8F956-3DAD-4E3F-B2A2-B1FE5C60E613}"/>
            </a:ext>
          </a:extLst>
        </xdr:cNvPr>
        <xdr:cNvSpPr txBox="1"/>
      </xdr:nvSpPr>
      <xdr:spPr>
        <a:xfrm>
          <a:off x="22199600" y="70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26653</xdr:rowOff>
    </xdr:from>
    <xdr:to>
      <xdr:col>112</xdr:col>
      <xdr:colOff>38100</xdr:colOff>
      <xdr:row>41</xdr:row>
      <xdr:rowOff>128253</xdr:rowOff>
    </xdr:to>
    <xdr:sp macro="" textlink="">
      <xdr:nvSpPr>
        <xdr:cNvPr id="592" name="楕円 591">
          <a:extLst>
            <a:ext uri="{FF2B5EF4-FFF2-40B4-BE49-F238E27FC236}">
              <a16:creationId xmlns:a16="http://schemas.microsoft.com/office/drawing/2014/main" id="{F3F66B33-6CC6-4BD6-ADC6-3660417405E0}"/>
            </a:ext>
          </a:extLst>
        </xdr:cNvPr>
        <xdr:cNvSpPr/>
      </xdr:nvSpPr>
      <xdr:spPr>
        <a:xfrm>
          <a:off x="21272500" y="70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76695</xdr:rowOff>
    </xdr:from>
    <xdr:to>
      <xdr:col>116</xdr:col>
      <xdr:colOff>63500</xdr:colOff>
      <xdr:row>41</xdr:row>
      <xdr:rowOff>77453</xdr:rowOff>
    </xdr:to>
    <xdr:cxnSp macro="">
      <xdr:nvCxnSpPr>
        <xdr:cNvPr id="593" name="直線コネクタ 592">
          <a:extLst>
            <a:ext uri="{FF2B5EF4-FFF2-40B4-BE49-F238E27FC236}">
              <a16:creationId xmlns:a16="http://schemas.microsoft.com/office/drawing/2014/main" id="{3DEFB9BC-C36F-47BB-A014-4E027840DBD2}"/>
            </a:ext>
          </a:extLst>
        </xdr:cNvPr>
        <xdr:cNvCxnSpPr/>
      </xdr:nvCxnSpPr>
      <xdr:spPr>
        <a:xfrm flipV="1">
          <a:off x="21323300" y="7106145"/>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27385</xdr:rowOff>
    </xdr:from>
    <xdr:to>
      <xdr:col>107</xdr:col>
      <xdr:colOff>101600</xdr:colOff>
      <xdr:row>41</xdr:row>
      <xdr:rowOff>128985</xdr:rowOff>
    </xdr:to>
    <xdr:sp macro="" textlink="">
      <xdr:nvSpPr>
        <xdr:cNvPr id="594" name="楕円 593">
          <a:extLst>
            <a:ext uri="{FF2B5EF4-FFF2-40B4-BE49-F238E27FC236}">
              <a16:creationId xmlns:a16="http://schemas.microsoft.com/office/drawing/2014/main" id="{424794FE-2BB1-403C-B22A-1A7372C1BBAA}"/>
            </a:ext>
          </a:extLst>
        </xdr:cNvPr>
        <xdr:cNvSpPr/>
      </xdr:nvSpPr>
      <xdr:spPr>
        <a:xfrm>
          <a:off x="20383500" y="70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77453</xdr:rowOff>
    </xdr:from>
    <xdr:to>
      <xdr:col>111</xdr:col>
      <xdr:colOff>177800</xdr:colOff>
      <xdr:row>41</xdr:row>
      <xdr:rowOff>78185</xdr:rowOff>
    </xdr:to>
    <xdr:cxnSp macro="">
      <xdr:nvCxnSpPr>
        <xdr:cNvPr id="595" name="直線コネクタ 594">
          <a:extLst>
            <a:ext uri="{FF2B5EF4-FFF2-40B4-BE49-F238E27FC236}">
              <a16:creationId xmlns:a16="http://schemas.microsoft.com/office/drawing/2014/main" id="{E31E68BE-A17A-4204-8801-51B369E15816}"/>
            </a:ext>
          </a:extLst>
        </xdr:cNvPr>
        <xdr:cNvCxnSpPr/>
      </xdr:nvCxnSpPr>
      <xdr:spPr>
        <a:xfrm flipV="1">
          <a:off x="20434300" y="710690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27861</xdr:rowOff>
    </xdr:from>
    <xdr:to>
      <xdr:col>102</xdr:col>
      <xdr:colOff>165100</xdr:colOff>
      <xdr:row>41</xdr:row>
      <xdr:rowOff>129461</xdr:rowOff>
    </xdr:to>
    <xdr:sp macro="" textlink="">
      <xdr:nvSpPr>
        <xdr:cNvPr id="596" name="楕円 595">
          <a:extLst>
            <a:ext uri="{FF2B5EF4-FFF2-40B4-BE49-F238E27FC236}">
              <a16:creationId xmlns:a16="http://schemas.microsoft.com/office/drawing/2014/main" id="{A3E2500C-5FFF-4A87-BEB7-8CA59483343E}"/>
            </a:ext>
          </a:extLst>
        </xdr:cNvPr>
        <xdr:cNvSpPr/>
      </xdr:nvSpPr>
      <xdr:spPr>
        <a:xfrm>
          <a:off x="19494500" y="70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78185</xdr:rowOff>
    </xdr:from>
    <xdr:to>
      <xdr:col>107</xdr:col>
      <xdr:colOff>50800</xdr:colOff>
      <xdr:row>41</xdr:row>
      <xdr:rowOff>78661</xdr:rowOff>
    </xdr:to>
    <xdr:cxnSp macro="">
      <xdr:nvCxnSpPr>
        <xdr:cNvPr id="597" name="直線コネクタ 596">
          <a:extLst>
            <a:ext uri="{FF2B5EF4-FFF2-40B4-BE49-F238E27FC236}">
              <a16:creationId xmlns:a16="http://schemas.microsoft.com/office/drawing/2014/main" id="{49297CE7-BEE6-483A-8454-5433D25396EA}"/>
            </a:ext>
          </a:extLst>
        </xdr:cNvPr>
        <xdr:cNvCxnSpPr/>
      </xdr:nvCxnSpPr>
      <xdr:spPr>
        <a:xfrm flipV="1">
          <a:off x="19545300" y="710763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28806</xdr:rowOff>
    </xdr:from>
    <xdr:to>
      <xdr:col>98</xdr:col>
      <xdr:colOff>38100</xdr:colOff>
      <xdr:row>41</xdr:row>
      <xdr:rowOff>130406</xdr:rowOff>
    </xdr:to>
    <xdr:sp macro="" textlink="">
      <xdr:nvSpPr>
        <xdr:cNvPr id="598" name="楕円 597">
          <a:extLst>
            <a:ext uri="{FF2B5EF4-FFF2-40B4-BE49-F238E27FC236}">
              <a16:creationId xmlns:a16="http://schemas.microsoft.com/office/drawing/2014/main" id="{874BC9C5-C7D2-4EB3-84CA-113D5D4849E1}"/>
            </a:ext>
          </a:extLst>
        </xdr:cNvPr>
        <xdr:cNvSpPr/>
      </xdr:nvSpPr>
      <xdr:spPr>
        <a:xfrm>
          <a:off x="18605500" y="70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78661</xdr:rowOff>
    </xdr:from>
    <xdr:to>
      <xdr:col>102</xdr:col>
      <xdr:colOff>114300</xdr:colOff>
      <xdr:row>41</xdr:row>
      <xdr:rowOff>79606</xdr:rowOff>
    </xdr:to>
    <xdr:cxnSp macro="">
      <xdr:nvCxnSpPr>
        <xdr:cNvPr id="599" name="直線コネクタ 598">
          <a:extLst>
            <a:ext uri="{FF2B5EF4-FFF2-40B4-BE49-F238E27FC236}">
              <a16:creationId xmlns:a16="http://schemas.microsoft.com/office/drawing/2014/main" id="{B82435A2-6F28-4A03-98D2-BDECA275F5B1}"/>
            </a:ext>
          </a:extLst>
        </xdr:cNvPr>
        <xdr:cNvCxnSpPr/>
      </xdr:nvCxnSpPr>
      <xdr:spPr>
        <a:xfrm flipV="1">
          <a:off x="18656300" y="710811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C46A69B-3891-4C8D-A859-23142510AADB}"/>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54992D36-3D19-4410-8AAD-89E0A9A659E7}"/>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108387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9C01A9AB-9A07-4512-BC8E-3B75BEDBAF6D}"/>
            </a:ext>
          </a:extLst>
        </xdr:cNvPr>
        <xdr:cNvSpPr txBox="1"/>
      </xdr:nvSpPr>
      <xdr:spPr>
        <a:xfrm>
          <a:off x="19278111" y="66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123067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D420CD20-A892-4EF7-AB72-EC7A3281FF06}"/>
            </a:ext>
          </a:extLst>
        </xdr:cNvPr>
        <xdr:cNvSpPr txBox="1"/>
      </xdr:nvSpPr>
      <xdr:spPr>
        <a:xfrm>
          <a:off x="18389111" y="6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119380</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7CAD2F33-72EC-4070-8F16-48B73B967B7D}"/>
            </a:ext>
          </a:extLst>
        </xdr:cNvPr>
        <xdr:cNvSpPr txBox="1"/>
      </xdr:nvSpPr>
      <xdr:spPr>
        <a:xfrm>
          <a:off x="21043411" y="71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120112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3AB448F-220C-4B5E-81BD-88BA04269901}"/>
            </a:ext>
          </a:extLst>
        </xdr:cNvPr>
        <xdr:cNvSpPr txBox="1"/>
      </xdr:nvSpPr>
      <xdr:spPr>
        <a:xfrm>
          <a:off x="20167111" y="71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120588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D0A73A8B-EAD6-4F7B-B8B1-8CA367CC81DF}"/>
            </a:ext>
          </a:extLst>
        </xdr:cNvPr>
        <xdr:cNvSpPr txBox="1"/>
      </xdr:nvSpPr>
      <xdr:spPr>
        <a:xfrm>
          <a:off x="19278111" y="71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121533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16301489-193A-4843-98E5-60EC95B91B86}"/>
            </a:ext>
          </a:extLst>
        </xdr:cNvPr>
        <xdr:cNvSpPr txBox="1"/>
      </xdr:nvSpPr>
      <xdr:spPr>
        <a:xfrm>
          <a:off x="18389111" y="71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677855E2-CCFB-41C5-9EA8-A36E10297E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B321AA3-2361-4303-8C7A-5350EDD77D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42745DAA-9C1C-4714-8FD0-701EFF5C88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93CE2C48-3570-461E-90CD-23BA9CDD74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1B586B9-55DA-4862-B3D1-1F61A29EA8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658C1B6-62E7-4476-BE05-D88120F31B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325CFAF-9126-4CE0-820C-AD170AA203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1602A62C-5FE0-4D4A-BCD3-335409ECC2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5A8F139-2ADB-4EE7-BFC2-680CF8D853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5915BE3-9F0C-4DD4-9476-904A2F91D0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8ADFF89-DB9D-4B50-9AF0-5EBDECAA98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62647EF-E677-44CE-AC51-050803CCE22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7CDAE3C4-93C3-4DDF-B187-51137040832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D4DF596A-67ED-43A9-82F3-FFD690AB095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C7676BB4-02FC-48B4-9388-BA881A0A20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C33B7B46-FBA7-4094-B9B2-DF8DF35DC3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91CA7448-BB16-48C6-8385-E55BA39EE7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C26DEE2E-BD44-4002-B3F8-EBC77BB8496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8BD16B9-953A-4FDF-9697-922BB2CAEA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81DC2C0B-34A6-4131-A0BF-9879378D54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A0CA78C6-F81C-4482-91B0-83C23C5BBF1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C4984CD-6F6C-4FBF-BEE2-E957C15AD4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4316B3A-C4FE-42F8-8EB0-01C6212D907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63A1F22-12D9-4CDA-9DD4-D156D77768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E7BADCE4-D113-474F-9DE7-78BA237D6DFC}"/>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653964CB-EFE5-44E1-B963-2750C8DC7B6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3A3926D8-9E1E-4B09-B1C2-3105671312A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67CBE167-938E-4E28-A21D-EBB1BAC46EEF}"/>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AEA5D96D-78AF-4E9D-9874-CB5C2423D39F}"/>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14B953BE-6FD2-41CB-A3B2-3B65839718EA}"/>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37AFD650-0B1D-4E52-B050-77E6D859652D}"/>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44758E9A-B3A2-4D6E-AC2B-18511A9E1B2E}"/>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099C290F-D9E9-4FCA-8547-65D2BC344F0C}"/>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41" name="フローチャート: 判断 640">
          <a:extLst>
            <a:ext uri="{FF2B5EF4-FFF2-40B4-BE49-F238E27FC236}">
              <a16:creationId xmlns:a16="http://schemas.microsoft.com/office/drawing/2014/main" id="{655C6B23-3A8E-4057-B692-87536E9606D2}"/>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2" name="フローチャート: 判断 641">
          <a:extLst>
            <a:ext uri="{FF2B5EF4-FFF2-40B4-BE49-F238E27FC236}">
              <a16:creationId xmlns:a16="http://schemas.microsoft.com/office/drawing/2014/main" id="{37829A73-5750-4D1C-8D65-BECB284722FB}"/>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F86672A-85C7-4B08-A916-5AF5193119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887EB3C-29DC-4D81-AA1F-D7AFC25689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FC9A3E9-EA31-4E88-A9F4-0E0220DFBF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20342BE-E316-4222-AAB1-5B666A7761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574ADF2-EDF7-4104-82D9-BD6F66D1E9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648" name="楕円 647">
          <a:extLst>
            <a:ext uri="{FF2B5EF4-FFF2-40B4-BE49-F238E27FC236}">
              <a16:creationId xmlns:a16="http://schemas.microsoft.com/office/drawing/2014/main" id="{18470C95-7549-4A47-9379-3CBB2FE70102}"/>
            </a:ext>
          </a:extLst>
        </xdr:cNvPr>
        <xdr:cNvSpPr/>
      </xdr:nvSpPr>
      <xdr:spPr>
        <a:xfrm>
          <a:off x="16268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102887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9C38257-45C1-459A-B823-26895D9E01F3}"/>
            </a:ext>
          </a:extLst>
        </xdr:cNvPr>
        <xdr:cNvSpPr txBox="1"/>
      </xdr:nvSpPr>
      <xdr:spPr>
        <a:xfrm>
          <a:off x="16357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650" name="楕円 649">
          <a:extLst>
            <a:ext uri="{FF2B5EF4-FFF2-40B4-BE49-F238E27FC236}">
              <a16:creationId xmlns:a16="http://schemas.microsoft.com/office/drawing/2014/main" id="{AF3BCE68-705A-4E00-86D6-BD6D81D76492}"/>
            </a:ext>
          </a:extLst>
        </xdr:cNvPr>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140970</xdr:rowOff>
    </xdr:from>
    <xdr:to>
      <xdr:col>85</xdr:col>
      <xdr:colOff>127000</xdr:colOff>
      <xdr:row>63</xdr:row>
      <xdr:rowOff>3810</xdr:rowOff>
    </xdr:to>
    <xdr:cxnSp macro="">
      <xdr:nvCxnSpPr>
        <xdr:cNvPr id="651" name="直線コネクタ 650">
          <a:extLst>
            <a:ext uri="{FF2B5EF4-FFF2-40B4-BE49-F238E27FC236}">
              <a16:creationId xmlns:a16="http://schemas.microsoft.com/office/drawing/2014/main" id="{AEF6FEE5-3AEB-4595-9CAD-740BFAA7CEED}"/>
            </a:ext>
          </a:extLst>
        </xdr:cNvPr>
        <xdr:cNvCxnSpPr/>
      </xdr:nvCxnSpPr>
      <xdr:spPr>
        <a:xfrm>
          <a:off x="15481300" y="10770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76835</xdr:rowOff>
    </xdr:from>
    <xdr:to>
      <xdr:col>76</xdr:col>
      <xdr:colOff>165100</xdr:colOff>
      <xdr:row>63</xdr:row>
      <xdr:rowOff>6985</xdr:rowOff>
    </xdr:to>
    <xdr:sp macro="" textlink="">
      <xdr:nvSpPr>
        <xdr:cNvPr id="652" name="楕円 651">
          <a:extLst>
            <a:ext uri="{FF2B5EF4-FFF2-40B4-BE49-F238E27FC236}">
              <a16:creationId xmlns:a16="http://schemas.microsoft.com/office/drawing/2014/main" id="{9E056D7A-70E7-4658-8DEE-4DAF3052E1C8}"/>
            </a:ext>
          </a:extLst>
        </xdr:cNvPr>
        <xdr:cNvSpPr/>
      </xdr:nvSpPr>
      <xdr:spPr>
        <a:xfrm>
          <a:off x="1454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127635</xdr:rowOff>
    </xdr:from>
    <xdr:to>
      <xdr:col>81</xdr:col>
      <xdr:colOff>50800</xdr:colOff>
      <xdr:row>62</xdr:row>
      <xdr:rowOff>140970</xdr:rowOff>
    </xdr:to>
    <xdr:cxnSp macro="">
      <xdr:nvCxnSpPr>
        <xdr:cNvPr id="653" name="直線コネクタ 652">
          <a:extLst>
            <a:ext uri="{FF2B5EF4-FFF2-40B4-BE49-F238E27FC236}">
              <a16:creationId xmlns:a16="http://schemas.microsoft.com/office/drawing/2014/main" id="{75B4CCE0-6428-415D-8D4C-2E34E805813C}"/>
            </a:ext>
          </a:extLst>
        </xdr:cNvPr>
        <xdr:cNvCxnSpPr/>
      </xdr:nvCxnSpPr>
      <xdr:spPr>
        <a:xfrm>
          <a:off x="14592300" y="107575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44450</xdr:rowOff>
    </xdr:from>
    <xdr:to>
      <xdr:col>72</xdr:col>
      <xdr:colOff>38100</xdr:colOff>
      <xdr:row>62</xdr:row>
      <xdr:rowOff>146050</xdr:rowOff>
    </xdr:to>
    <xdr:sp macro="" textlink="">
      <xdr:nvSpPr>
        <xdr:cNvPr id="654" name="楕円 653">
          <a:extLst>
            <a:ext uri="{FF2B5EF4-FFF2-40B4-BE49-F238E27FC236}">
              <a16:creationId xmlns:a16="http://schemas.microsoft.com/office/drawing/2014/main" id="{A70A3E4B-A1C1-41D2-9745-95FCB16A2F4D}"/>
            </a:ext>
          </a:extLst>
        </xdr:cNvPr>
        <xdr:cNvSpPr/>
      </xdr:nvSpPr>
      <xdr:spPr>
        <a:xfrm>
          <a:off x="1365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95250</xdr:rowOff>
    </xdr:from>
    <xdr:to>
      <xdr:col>76</xdr:col>
      <xdr:colOff>114300</xdr:colOff>
      <xdr:row>62</xdr:row>
      <xdr:rowOff>127635</xdr:rowOff>
    </xdr:to>
    <xdr:cxnSp macro="">
      <xdr:nvCxnSpPr>
        <xdr:cNvPr id="655" name="直線コネクタ 654">
          <a:extLst>
            <a:ext uri="{FF2B5EF4-FFF2-40B4-BE49-F238E27FC236}">
              <a16:creationId xmlns:a16="http://schemas.microsoft.com/office/drawing/2014/main" id="{4CAFB491-2F9D-43B8-919D-AD7911AF00EC}"/>
            </a:ext>
          </a:extLst>
        </xdr:cNvPr>
        <xdr:cNvCxnSpPr/>
      </xdr:nvCxnSpPr>
      <xdr:spPr>
        <a:xfrm>
          <a:off x="13703300" y="10725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xdr:rowOff>
    </xdr:from>
    <xdr:to>
      <xdr:col>67</xdr:col>
      <xdr:colOff>101600</xdr:colOff>
      <xdr:row>62</xdr:row>
      <xdr:rowOff>115570</xdr:rowOff>
    </xdr:to>
    <xdr:sp macro="" textlink="">
      <xdr:nvSpPr>
        <xdr:cNvPr id="656" name="楕円 655">
          <a:extLst>
            <a:ext uri="{FF2B5EF4-FFF2-40B4-BE49-F238E27FC236}">
              <a16:creationId xmlns:a16="http://schemas.microsoft.com/office/drawing/2014/main" id="{E10A2855-6443-496A-BCAB-ED8A93D090B9}"/>
            </a:ext>
          </a:extLst>
        </xdr:cNvPr>
        <xdr:cNvSpPr/>
      </xdr:nvSpPr>
      <xdr:spPr>
        <a:xfrm>
          <a:off x="1276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64770</xdr:rowOff>
    </xdr:from>
    <xdr:to>
      <xdr:col>71</xdr:col>
      <xdr:colOff>177800</xdr:colOff>
      <xdr:row>62</xdr:row>
      <xdr:rowOff>95250</xdr:rowOff>
    </xdr:to>
    <xdr:cxnSp macro="">
      <xdr:nvCxnSpPr>
        <xdr:cNvPr id="657" name="直線コネクタ 656">
          <a:extLst>
            <a:ext uri="{FF2B5EF4-FFF2-40B4-BE49-F238E27FC236}">
              <a16:creationId xmlns:a16="http://schemas.microsoft.com/office/drawing/2014/main" id="{E35DEC35-B9C2-4BC4-96CF-2F41A2454048}"/>
            </a:ext>
          </a:extLst>
        </xdr:cNvPr>
        <xdr:cNvCxnSpPr/>
      </xdr:nvCxnSpPr>
      <xdr:spPr>
        <a:xfrm>
          <a:off x="12814300" y="1069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C3303A86-6F6C-4B64-9A43-FC48181D3269}"/>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163886DC-6C27-434B-9BE3-C339E32F2E63}"/>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B5682D16-A3EB-491F-93FB-EC75F44282E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F6B48064-383A-43FB-9EBB-3A5F01C8CDB7}"/>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11447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127657D-C067-4134-BEF7-6945B3FC7724}"/>
            </a:ext>
          </a:extLst>
        </xdr:cNvPr>
        <xdr:cNvSpPr txBox="1"/>
      </xdr:nvSpPr>
      <xdr:spPr>
        <a:xfrm>
          <a:off x="15266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169562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22EF1DE3-5CA7-46BC-A492-1D01A56C4E2C}"/>
            </a:ext>
          </a:extLst>
        </xdr:cNvPr>
        <xdr:cNvSpPr txBox="1"/>
      </xdr:nvSpPr>
      <xdr:spPr>
        <a:xfrm>
          <a:off x="14389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137177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3AD96E72-B434-4E77-AAA0-A9CE9C90192E}"/>
            </a:ext>
          </a:extLst>
        </xdr:cNvPr>
        <xdr:cNvSpPr txBox="1"/>
      </xdr:nvSpPr>
      <xdr:spPr>
        <a:xfrm>
          <a:off x="13500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106697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8FA8A147-4B08-479D-9932-20564A38BFF7}"/>
            </a:ext>
          </a:extLst>
        </xdr:cNvPr>
        <xdr:cNvSpPr txBox="1"/>
      </xdr:nvSpPr>
      <xdr:spPr>
        <a:xfrm>
          <a:off x="12611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F7402E6-1408-41BE-A2C7-6172F1EBC5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E8104692-62AE-47E5-AC4A-86E7DA02E0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3C41BA0-CBB3-4E28-ADA6-E14D63D4E9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7835048A-3854-4E3E-AB72-E91FC0622D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82C8DACC-09DF-4CBC-8233-E728024106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8B3D853-BDA5-4533-9D26-D03C796371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5F3F12A-8FB1-4FBC-8D0C-5457AC1BBE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5939E2D-B6A5-4228-9E5F-4D45347E5F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D1B8EB9C-7F73-4E79-BA25-069BBFB022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92BFDF03-DCD1-491D-BFFC-31CC8531316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E68E804F-ECF9-445E-9B80-79DBE3D857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1E1D9130-62AA-4029-B367-FC8BCB91AF5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B4A2FC1D-2088-40FB-BE26-0F925767F80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51EAB01B-411F-4CDE-ACA4-1F0ABC3BD9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A05483AB-ACA1-4D6A-A0E0-AF5B510B84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35611B9F-FBD1-4DCD-981C-CE0F8D3D9F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6224C8CE-A007-49F5-81BD-9F1A7C9E15D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839F0199-9DE1-4885-AAAA-C6C3598510B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97B5790A-E81B-42BD-A260-355EE25D2C8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4EBE5EC-1724-4943-AFF0-6E8A31DF66B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1689580F-6FB7-4B98-99D7-48A8597957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58044997-59F3-4142-B42C-679E4FAB79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1FA230E7-98B7-4CE9-BC28-5A81DFAEE0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325D4810-AF95-4C9E-820D-34DBA06D3F23}"/>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529A3217-93B5-4141-8D32-510B9F663EA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B4A6CC70-F933-4C9F-9220-255D19BBAFEB}"/>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389C2D0C-BCDF-4BA5-AA91-628325182942}"/>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21CE11BC-03D5-4496-BF50-B40EAC02BBFE}"/>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635E8809-115C-4FBE-933E-F92598D8FD54}"/>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C8D9A93D-6CBE-45F6-9E30-7508ED0FAC67}"/>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E8D2625B-FD45-41A6-A3AD-43F2D3141716}"/>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9D8CD9E7-9B92-4263-BF6A-5F17AAE87C7C}"/>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98" name="フローチャート: 判断 697">
          <a:extLst>
            <a:ext uri="{FF2B5EF4-FFF2-40B4-BE49-F238E27FC236}">
              <a16:creationId xmlns:a16="http://schemas.microsoft.com/office/drawing/2014/main" id="{442AB386-AE1D-4CDB-BDD3-EF76EBEB202F}"/>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99" name="フローチャート: 判断 698">
          <a:extLst>
            <a:ext uri="{FF2B5EF4-FFF2-40B4-BE49-F238E27FC236}">
              <a16:creationId xmlns:a16="http://schemas.microsoft.com/office/drawing/2014/main" id="{DCECC5ED-9D3F-4A0A-9394-93EEB6F25E03}"/>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6D9838B-866B-4CBE-A496-FBFE0DB0A7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FD5356B-9F88-4549-9436-95E7CC5B03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790C4DD-EEB1-4507-B78E-8D429C8394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12DCA69-1F11-4E69-BED0-DC12D0B13E7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5D62C0B-AB1C-4F46-9741-2C62D3024B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5" name="楕円 704">
          <a:extLst>
            <a:ext uri="{FF2B5EF4-FFF2-40B4-BE49-F238E27FC236}">
              <a16:creationId xmlns:a16="http://schemas.microsoft.com/office/drawing/2014/main" id="{468FC468-5C2B-4A2E-B447-ED6602801891}"/>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29FD3550-C071-4A4D-A486-7EDFE9FDA6A5}"/>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07" name="楕円 706">
          <a:extLst>
            <a:ext uri="{FF2B5EF4-FFF2-40B4-BE49-F238E27FC236}">
              <a16:creationId xmlns:a16="http://schemas.microsoft.com/office/drawing/2014/main" id="{1FD366BF-40E3-41E4-9457-1E39470B0E8D}"/>
            </a:ext>
          </a:extLst>
        </xdr:cNvPr>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129540</xdr:rowOff>
    </xdr:to>
    <xdr:cxnSp macro="">
      <xdr:nvCxnSpPr>
        <xdr:cNvPr id="708" name="直線コネクタ 707">
          <a:extLst>
            <a:ext uri="{FF2B5EF4-FFF2-40B4-BE49-F238E27FC236}">
              <a16:creationId xmlns:a16="http://schemas.microsoft.com/office/drawing/2014/main" id="{00D8612E-CD07-4139-A42F-557BEAC460D2}"/>
            </a:ext>
          </a:extLst>
        </xdr:cNvPr>
        <xdr:cNvCxnSpPr/>
      </xdr:nvCxnSpPr>
      <xdr:spPr>
        <a:xfrm flipV="1">
          <a:off x="21323300" y="10927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09" name="楕円 708">
          <a:extLst>
            <a:ext uri="{FF2B5EF4-FFF2-40B4-BE49-F238E27FC236}">
              <a16:creationId xmlns:a16="http://schemas.microsoft.com/office/drawing/2014/main" id="{D5D5A993-BAE9-4A98-BE03-601A09511D21}"/>
            </a:ext>
          </a:extLst>
        </xdr:cNvPr>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710" name="直線コネクタ 709">
          <a:extLst>
            <a:ext uri="{FF2B5EF4-FFF2-40B4-BE49-F238E27FC236}">
              <a16:creationId xmlns:a16="http://schemas.microsoft.com/office/drawing/2014/main" id="{76B7D571-71D8-47A1-B418-CB85C1878FBA}"/>
            </a:ext>
          </a:extLst>
        </xdr:cNvPr>
        <xdr:cNvCxnSpPr/>
      </xdr:nvCxnSpPr>
      <xdr:spPr>
        <a:xfrm>
          <a:off x="20434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11" name="楕円 710">
          <a:extLst>
            <a:ext uri="{FF2B5EF4-FFF2-40B4-BE49-F238E27FC236}">
              <a16:creationId xmlns:a16="http://schemas.microsoft.com/office/drawing/2014/main" id="{919CAF9B-EB8E-41C7-A9D5-560ED39ED238}"/>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712" name="直線コネクタ 711">
          <a:extLst>
            <a:ext uri="{FF2B5EF4-FFF2-40B4-BE49-F238E27FC236}">
              <a16:creationId xmlns:a16="http://schemas.microsoft.com/office/drawing/2014/main" id="{B5D465ED-F52E-4BCD-B52B-3BF6BC8D0520}"/>
            </a:ext>
          </a:extLst>
        </xdr:cNvPr>
        <xdr:cNvCxnSpPr/>
      </xdr:nvCxnSpPr>
      <xdr:spPr>
        <a:xfrm>
          <a:off x="19545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13" name="楕円 712">
          <a:extLst>
            <a:ext uri="{FF2B5EF4-FFF2-40B4-BE49-F238E27FC236}">
              <a16:creationId xmlns:a16="http://schemas.microsoft.com/office/drawing/2014/main" id="{8F1CFD5E-76CC-4D7B-BA1C-DC1D0478CB5B}"/>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129540</xdr:rowOff>
    </xdr:to>
    <xdr:cxnSp macro="">
      <xdr:nvCxnSpPr>
        <xdr:cNvPr id="714" name="直線コネクタ 713">
          <a:extLst>
            <a:ext uri="{FF2B5EF4-FFF2-40B4-BE49-F238E27FC236}">
              <a16:creationId xmlns:a16="http://schemas.microsoft.com/office/drawing/2014/main" id="{A5912471-EC7B-462B-9ACE-5DCFB78F206F}"/>
            </a:ext>
          </a:extLst>
        </xdr:cNvPr>
        <xdr:cNvCxnSpPr/>
      </xdr:nvCxnSpPr>
      <xdr:spPr>
        <a:xfrm>
          <a:off x="18656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287356B3-1CA8-4F2D-A0FC-A98EB1660869}"/>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1B9BF525-CD1B-4E42-8D05-A29233F828C2}"/>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17" name="n_3aveValue【保健センター・保健所】&#10;一人当たり面積">
          <a:extLst>
            <a:ext uri="{FF2B5EF4-FFF2-40B4-BE49-F238E27FC236}">
              <a16:creationId xmlns:a16="http://schemas.microsoft.com/office/drawing/2014/main" id="{389D13F4-CDEA-4DB1-A870-24FDBFF5FE36}"/>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718" name="n_4aveValue【保健センター・保健所】&#10;一人当たり面積">
          <a:extLst>
            <a:ext uri="{FF2B5EF4-FFF2-40B4-BE49-F238E27FC236}">
              <a16:creationId xmlns:a16="http://schemas.microsoft.com/office/drawing/2014/main" id="{7FEDE238-5FF3-43D6-8071-B558399B0EC2}"/>
            </a:ext>
          </a:extLst>
        </xdr:cNvPr>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19" name="n_1mainValue【保健センター・保健所】&#10;一人当たり面積">
          <a:extLst>
            <a:ext uri="{FF2B5EF4-FFF2-40B4-BE49-F238E27FC236}">
              <a16:creationId xmlns:a16="http://schemas.microsoft.com/office/drawing/2014/main" id="{6C091677-05FC-4F42-8206-6191EC3F7DEF}"/>
            </a:ext>
          </a:extLst>
        </xdr:cNvPr>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0" name="n_2mainValue【保健センター・保健所】&#10;一人当たり面積">
          <a:extLst>
            <a:ext uri="{FF2B5EF4-FFF2-40B4-BE49-F238E27FC236}">
              <a16:creationId xmlns:a16="http://schemas.microsoft.com/office/drawing/2014/main" id="{C9F0CA0D-FB71-496F-ACCF-292830F7BF55}"/>
            </a:ext>
          </a:extLst>
        </xdr:cNvPr>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21" name="n_3mainValue【保健センター・保健所】&#10;一人当たり面積">
          <a:extLst>
            <a:ext uri="{FF2B5EF4-FFF2-40B4-BE49-F238E27FC236}">
              <a16:creationId xmlns:a16="http://schemas.microsoft.com/office/drawing/2014/main" id="{ACF42007-3BE9-45E9-B0AF-0068E2F92B70}"/>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22" name="n_4mainValue【保健センター・保健所】&#10;一人当たり面積">
          <a:extLst>
            <a:ext uri="{FF2B5EF4-FFF2-40B4-BE49-F238E27FC236}">
              <a16:creationId xmlns:a16="http://schemas.microsoft.com/office/drawing/2014/main" id="{D23F7EFA-EA0C-4144-A4CC-2EF942B3CD8A}"/>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C4878C4-75A3-4A61-89E9-5502EBFAC6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CD1A52D2-D5F0-4D7A-9F59-50B0EE5388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8193AED8-C4B9-476A-BC1D-A5B63CCF7B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228EA8BF-DD54-41B7-9418-6A63C7B815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CE83A2B1-2F10-4F60-BB39-5EE0799146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DC90100F-86F6-4AF3-A7AE-9E61316D78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25D2F0AA-0E44-468D-8E7D-0E17A00403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1BA330FA-48EA-4142-B035-EAAF5D6E7E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B8CD7E52-6904-4908-86F4-5F1C97982F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67375046-F49A-47DD-BB33-F345C94A956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52DC9E0E-9915-47B2-B934-7557C3FBA5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BFDF343D-F472-40D5-8225-B6CD8634C2B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FF0656A9-4DB1-4054-8EA1-53F27FF8D5E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38E76F88-B935-4DF5-AF1F-962AD657453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A6507161-FB90-4459-95CD-C3D3990755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6AA89E91-174A-4B05-80E0-D386852A99C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89D4056C-A8A3-49FD-BBF2-1059F75901A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65071090-6F9D-4AA0-B80D-2CEF27D98D9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52728215-5F7C-48F0-8EBE-24C421FF28E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3C1FEBA4-64C9-4A07-BB2D-2A65478D06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BE06E8D6-D37D-4889-BCF1-737F35266A6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978AA117-00D3-48FE-9686-5DBA84D523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E48FED09-5EBF-4B8D-A256-6276ABBB9C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DA0159A4-7F85-49D1-B466-9D6F180374B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9837A905-8DEC-4C70-9610-04539484FDE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76CBBDCC-792C-4D0D-9F86-90C884DE147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4F25D6E3-411D-41CF-85AC-A1A1AC18EF1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E5D5096A-95AD-4BCA-8332-611DEE000C4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5FA7B81F-FD8D-40A1-A5D3-C1A6690EC942}"/>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327C264B-E5F3-4D5E-9839-91DA107F1825}"/>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3D22C6F9-0773-4E35-A00C-A74A92FAFF38}"/>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FFDACD06-BE63-416D-B9EC-2B67AB78EC9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127000</xdr:rowOff>
    </xdr:from>
    <xdr:to>
      <xdr:col>72</xdr:col>
      <xdr:colOff>38100</xdr:colOff>
      <xdr:row>82</xdr:row>
      <xdr:rowOff>57150</xdr:rowOff>
    </xdr:to>
    <xdr:sp macro="" textlink="">
      <xdr:nvSpPr>
        <xdr:cNvPr id="755" name="フローチャート: 判断 754">
          <a:extLst>
            <a:ext uri="{FF2B5EF4-FFF2-40B4-BE49-F238E27FC236}">
              <a16:creationId xmlns:a16="http://schemas.microsoft.com/office/drawing/2014/main" id="{835DAD94-EE9A-49FC-8153-1A1A70F4D41D}"/>
            </a:ext>
          </a:extLst>
        </xdr:cNvPr>
        <xdr:cNvSpPr/>
      </xdr:nvSpPr>
      <xdr:spPr>
        <a:xfrm>
          <a:off x="13652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121920</xdr:rowOff>
    </xdr:from>
    <xdr:to>
      <xdr:col>67</xdr:col>
      <xdr:colOff>101600</xdr:colOff>
      <xdr:row>82</xdr:row>
      <xdr:rowOff>52070</xdr:rowOff>
    </xdr:to>
    <xdr:sp macro="" textlink="">
      <xdr:nvSpPr>
        <xdr:cNvPr id="756" name="フローチャート: 判断 755">
          <a:extLst>
            <a:ext uri="{FF2B5EF4-FFF2-40B4-BE49-F238E27FC236}">
              <a16:creationId xmlns:a16="http://schemas.microsoft.com/office/drawing/2014/main" id="{FFF77436-DC3D-49E3-BA18-D2A60CFEF714}"/>
            </a:ext>
          </a:extLst>
        </xdr:cNvPr>
        <xdr:cNvSpPr/>
      </xdr:nvSpPr>
      <xdr:spPr>
        <a:xfrm>
          <a:off x="12763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A35280B-FB98-4164-A008-FDB89F69433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5B3539E-9538-4807-9D41-6E3B2BF34E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150CC58-0F53-4478-AE88-1949D739E0B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0E0B8AC-0797-4240-8E6A-9CA20A8A30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59CFE2F-8BBF-4EFB-8610-2A6BDD72DD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762" name="楕円 761">
          <a:extLst>
            <a:ext uri="{FF2B5EF4-FFF2-40B4-BE49-F238E27FC236}">
              <a16:creationId xmlns:a16="http://schemas.microsoft.com/office/drawing/2014/main" id="{9E5D9A10-D81B-415C-85A3-01A545737C4D}"/>
            </a:ext>
          </a:extLst>
        </xdr:cNvPr>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3D1A550A-789C-4A3A-8A2A-6CAF4B931DEF}"/>
            </a:ext>
          </a:extLst>
        </xdr:cNvPr>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72389</xdr:rowOff>
    </xdr:from>
    <xdr:to>
      <xdr:col>81</xdr:col>
      <xdr:colOff>101600</xdr:colOff>
      <xdr:row>83</xdr:row>
      <xdr:rowOff>2539</xdr:rowOff>
    </xdr:to>
    <xdr:sp macro="" textlink="">
      <xdr:nvSpPr>
        <xdr:cNvPr id="764" name="楕円 763">
          <a:extLst>
            <a:ext uri="{FF2B5EF4-FFF2-40B4-BE49-F238E27FC236}">
              <a16:creationId xmlns:a16="http://schemas.microsoft.com/office/drawing/2014/main" id="{7B7DAFB8-ADBC-44E2-9F73-3DD01E5BF508}"/>
            </a:ext>
          </a:extLst>
        </xdr:cNvPr>
        <xdr:cNvSpPr/>
      </xdr:nvSpPr>
      <xdr:spPr>
        <a:xfrm>
          <a:off x="15430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123189</xdr:rowOff>
    </xdr:from>
    <xdr:to>
      <xdr:col>85</xdr:col>
      <xdr:colOff>127000</xdr:colOff>
      <xdr:row>82</xdr:row>
      <xdr:rowOff>156211</xdr:rowOff>
    </xdr:to>
    <xdr:cxnSp macro="">
      <xdr:nvCxnSpPr>
        <xdr:cNvPr id="765" name="直線コネクタ 764">
          <a:extLst>
            <a:ext uri="{FF2B5EF4-FFF2-40B4-BE49-F238E27FC236}">
              <a16:creationId xmlns:a16="http://schemas.microsoft.com/office/drawing/2014/main" id="{4F67A16A-13D5-4C28-90AD-3DBB89D16597}"/>
            </a:ext>
          </a:extLst>
        </xdr:cNvPr>
        <xdr:cNvCxnSpPr/>
      </xdr:nvCxnSpPr>
      <xdr:spPr>
        <a:xfrm>
          <a:off x="15481300" y="1418208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38100</xdr:rowOff>
    </xdr:from>
    <xdr:to>
      <xdr:col>76</xdr:col>
      <xdr:colOff>165100</xdr:colOff>
      <xdr:row>82</xdr:row>
      <xdr:rowOff>139700</xdr:rowOff>
    </xdr:to>
    <xdr:sp macro="" textlink="">
      <xdr:nvSpPr>
        <xdr:cNvPr id="766" name="楕円 765">
          <a:extLst>
            <a:ext uri="{FF2B5EF4-FFF2-40B4-BE49-F238E27FC236}">
              <a16:creationId xmlns:a16="http://schemas.microsoft.com/office/drawing/2014/main" id="{14F7FC7A-4868-4B24-8AB2-85C16D0003D2}"/>
            </a:ext>
          </a:extLst>
        </xdr:cNvPr>
        <xdr:cNvSpPr/>
      </xdr:nvSpPr>
      <xdr:spPr>
        <a:xfrm>
          <a:off x="14541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88900</xdr:rowOff>
    </xdr:from>
    <xdr:to>
      <xdr:col>81</xdr:col>
      <xdr:colOff>50800</xdr:colOff>
      <xdr:row>82</xdr:row>
      <xdr:rowOff>123189</xdr:rowOff>
    </xdr:to>
    <xdr:cxnSp macro="">
      <xdr:nvCxnSpPr>
        <xdr:cNvPr id="767" name="直線コネクタ 766">
          <a:extLst>
            <a:ext uri="{FF2B5EF4-FFF2-40B4-BE49-F238E27FC236}">
              <a16:creationId xmlns:a16="http://schemas.microsoft.com/office/drawing/2014/main" id="{952D8C99-5D16-4DBF-8D95-AEE56CADC681}"/>
            </a:ext>
          </a:extLst>
        </xdr:cNvPr>
        <xdr:cNvCxnSpPr/>
      </xdr:nvCxnSpPr>
      <xdr:spPr>
        <a:xfrm>
          <a:off x="14592300" y="14147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8" name="楕円 767">
          <a:extLst>
            <a:ext uri="{FF2B5EF4-FFF2-40B4-BE49-F238E27FC236}">
              <a16:creationId xmlns:a16="http://schemas.microsoft.com/office/drawing/2014/main" id="{795BD183-024B-492A-B6FB-0DF8BD7DCD1A}"/>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88900</xdr:rowOff>
    </xdr:to>
    <xdr:cxnSp macro="">
      <xdr:nvCxnSpPr>
        <xdr:cNvPr id="769" name="直線コネクタ 768">
          <a:extLst>
            <a:ext uri="{FF2B5EF4-FFF2-40B4-BE49-F238E27FC236}">
              <a16:creationId xmlns:a16="http://schemas.microsoft.com/office/drawing/2014/main" id="{37EE09B5-056F-402B-8376-47F8FC566738}"/>
            </a:ext>
          </a:extLst>
        </xdr:cNvPr>
        <xdr:cNvCxnSpPr/>
      </xdr:nvCxnSpPr>
      <xdr:spPr>
        <a:xfrm>
          <a:off x="13703300" y="141084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31750</xdr:rowOff>
    </xdr:from>
    <xdr:to>
      <xdr:col>67</xdr:col>
      <xdr:colOff>101600</xdr:colOff>
      <xdr:row>82</xdr:row>
      <xdr:rowOff>133350</xdr:rowOff>
    </xdr:to>
    <xdr:sp macro="" textlink="">
      <xdr:nvSpPr>
        <xdr:cNvPr id="770" name="楕円 769">
          <a:extLst>
            <a:ext uri="{FF2B5EF4-FFF2-40B4-BE49-F238E27FC236}">
              <a16:creationId xmlns:a16="http://schemas.microsoft.com/office/drawing/2014/main" id="{0F827CF7-3299-49BF-A321-589BC8B4C248}"/>
            </a:ext>
          </a:extLst>
        </xdr:cNvPr>
        <xdr:cNvSpPr/>
      </xdr:nvSpPr>
      <xdr:spPr>
        <a:xfrm>
          <a:off x="127635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82550</xdr:rowOff>
    </xdr:to>
    <xdr:cxnSp macro="">
      <xdr:nvCxnSpPr>
        <xdr:cNvPr id="771" name="直線コネクタ 770">
          <a:extLst>
            <a:ext uri="{FF2B5EF4-FFF2-40B4-BE49-F238E27FC236}">
              <a16:creationId xmlns:a16="http://schemas.microsoft.com/office/drawing/2014/main" id="{D10543F9-B06B-466B-9894-B8B083856A36}"/>
            </a:ext>
          </a:extLst>
        </xdr:cNvPr>
        <xdr:cNvCxnSpPr/>
      </xdr:nvCxnSpPr>
      <xdr:spPr>
        <a:xfrm flipV="1">
          <a:off x="12814300" y="141084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1694ED22-507D-4337-A698-F2225203AB91}"/>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3BB3AE12-3DBD-4071-BD6E-09326809ED2B}"/>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73677</xdr:rowOff>
    </xdr:from>
    <xdr:ext cx="405111" cy="259045"/>
    <xdr:sp macro="" textlink="">
      <xdr:nvSpPr>
        <xdr:cNvPr id="774" name="n_3aveValue【消防施設】&#10;有形固定資産減価償却率">
          <a:extLst>
            <a:ext uri="{FF2B5EF4-FFF2-40B4-BE49-F238E27FC236}">
              <a16:creationId xmlns:a16="http://schemas.microsoft.com/office/drawing/2014/main" id="{D04C2403-A767-479A-BF24-2CF60AAB8E14}"/>
            </a:ext>
          </a:extLst>
        </xdr:cNvPr>
        <xdr:cNvSpPr txBox="1"/>
      </xdr:nvSpPr>
      <xdr:spPr>
        <a:xfrm>
          <a:off x="135007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68597</xdr:rowOff>
    </xdr:from>
    <xdr:ext cx="405111" cy="259045"/>
    <xdr:sp macro="" textlink="">
      <xdr:nvSpPr>
        <xdr:cNvPr id="775" name="n_4aveValue【消防施設】&#10;有形固定資産減価償却率">
          <a:extLst>
            <a:ext uri="{FF2B5EF4-FFF2-40B4-BE49-F238E27FC236}">
              <a16:creationId xmlns:a16="http://schemas.microsoft.com/office/drawing/2014/main" id="{952F6069-DA98-40A6-8967-0077CF629FDE}"/>
            </a:ext>
          </a:extLst>
        </xdr:cNvPr>
        <xdr:cNvSpPr txBox="1"/>
      </xdr:nvSpPr>
      <xdr:spPr>
        <a:xfrm>
          <a:off x="12611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165116</xdr:rowOff>
    </xdr:from>
    <xdr:ext cx="405111" cy="259045"/>
    <xdr:sp macro="" textlink="">
      <xdr:nvSpPr>
        <xdr:cNvPr id="776" name="n_1mainValue【消防施設】&#10;有形固定資産減価償却率">
          <a:extLst>
            <a:ext uri="{FF2B5EF4-FFF2-40B4-BE49-F238E27FC236}">
              <a16:creationId xmlns:a16="http://schemas.microsoft.com/office/drawing/2014/main" id="{F6B3CF2C-FB0B-4825-8EA7-50EA3B2AF1C9}"/>
            </a:ext>
          </a:extLst>
        </xdr:cNvPr>
        <xdr:cNvSpPr txBox="1"/>
      </xdr:nvSpPr>
      <xdr:spPr>
        <a:xfrm>
          <a:off x="152660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130827</xdr:rowOff>
    </xdr:from>
    <xdr:ext cx="405111" cy="259045"/>
    <xdr:sp macro="" textlink="">
      <xdr:nvSpPr>
        <xdr:cNvPr id="777" name="n_2mainValue【消防施設】&#10;有形固定資産減価償却率">
          <a:extLst>
            <a:ext uri="{FF2B5EF4-FFF2-40B4-BE49-F238E27FC236}">
              <a16:creationId xmlns:a16="http://schemas.microsoft.com/office/drawing/2014/main" id="{F52D132B-8FD3-4D02-A2B4-7CF526A43AAB}"/>
            </a:ext>
          </a:extLst>
        </xdr:cNvPr>
        <xdr:cNvSpPr txBox="1"/>
      </xdr:nvSpPr>
      <xdr:spPr>
        <a:xfrm>
          <a:off x="14389744" y="1418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78" name="n_3mainValue【消防施設】&#10;有形固定資産減価償却率">
          <a:extLst>
            <a:ext uri="{FF2B5EF4-FFF2-40B4-BE49-F238E27FC236}">
              <a16:creationId xmlns:a16="http://schemas.microsoft.com/office/drawing/2014/main" id="{9C43A71F-8212-472C-8A9B-D17F8B32DB0C}"/>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124477</xdr:rowOff>
    </xdr:from>
    <xdr:ext cx="405111" cy="259045"/>
    <xdr:sp macro="" textlink="">
      <xdr:nvSpPr>
        <xdr:cNvPr id="779" name="n_4mainValue【消防施設】&#10;有形固定資産減価償却率">
          <a:extLst>
            <a:ext uri="{FF2B5EF4-FFF2-40B4-BE49-F238E27FC236}">
              <a16:creationId xmlns:a16="http://schemas.microsoft.com/office/drawing/2014/main" id="{640B3E8F-62EA-4D37-9944-2F8307F9B302}"/>
            </a:ext>
          </a:extLst>
        </xdr:cNvPr>
        <xdr:cNvSpPr txBox="1"/>
      </xdr:nvSpPr>
      <xdr:spPr>
        <a:xfrm>
          <a:off x="12611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E940E21-35C9-4659-92FE-2B90A1935F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659D18FE-0BD0-44FD-B876-1B6DA28604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10BE9014-D72B-4DA6-8F97-B31F74F713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CFB05125-4B81-4169-BA58-961A1DE6A1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55F48919-EBA4-447E-8648-1E37E9498D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228B2EA1-59D6-48B0-88D1-D8F9769E1F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4DAD00AE-EE78-4612-B830-64F70307F5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61651BAC-A802-4FF9-8C10-7CF59AEE20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606E85E9-0CE2-45C6-AD75-D05A852446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CF77D604-3CC1-49FE-B35A-5E345D2C34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5376B5D8-7C41-4A8B-AF93-7EFF7F8B598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3946719B-89F8-415F-A8A0-F29EB37756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398BCE59-E0FB-445C-9EFD-E3EDBF9018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D8BEFA59-0B92-4B92-A9E8-FBB5DC9CA5B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8BABC346-F006-488A-A0CF-F0B6E03866A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46ADB850-C2BA-4C6F-B0B1-97688D65ACF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29BE9F72-E477-40F0-9343-071D60D234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E442E75E-6EC5-4F71-BE58-EEA14B3AEFA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AB91475C-7B92-437D-9402-0F1F6F5BD0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3BB5EDDC-EAA0-40A1-91FA-9C8048AD63A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6E2234A7-C968-4A48-BC1F-882E051516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B1D056C2-6CE2-430B-B0A1-CDBCE2864B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667C77E9-F176-4BAF-8624-ACE86D14D7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5C51E51D-B0FF-46FD-A72F-26B349F9E802}"/>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41A3124F-9B41-45B0-B626-0D64EDE0B96D}"/>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2EC6BCF1-77A9-43CB-9BE0-F01377D2847B}"/>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D07408D4-3CC0-4D7C-A9D0-39ED54A1902B}"/>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46AF51C5-BB6D-44BD-8328-532A074021EB}"/>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3A665794-CC72-4112-A554-A470165F2B6D}"/>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D8F0422B-3378-449C-B57D-681749351EC6}"/>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3EF71505-47F8-421D-93F1-3635CB95488F}"/>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70D354C0-9F1A-4025-88DF-D9ED60FBFEB2}"/>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812" name="フローチャート: 判断 811">
          <a:extLst>
            <a:ext uri="{FF2B5EF4-FFF2-40B4-BE49-F238E27FC236}">
              <a16:creationId xmlns:a16="http://schemas.microsoft.com/office/drawing/2014/main" id="{BB0B51A0-5D14-4AC7-8429-0821A14BCC17}"/>
            </a:ext>
          </a:extLst>
        </xdr:cNvPr>
        <xdr:cNvSpPr/>
      </xdr:nvSpPr>
      <xdr:spPr>
        <a:xfrm>
          <a:off x="19494500" y="147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159513</xdr:rowOff>
    </xdr:from>
    <xdr:to>
      <xdr:col>98</xdr:col>
      <xdr:colOff>38100</xdr:colOff>
      <xdr:row>86</xdr:row>
      <xdr:rowOff>89663</xdr:rowOff>
    </xdr:to>
    <xdr:sp macro="" textlink="">
      <xdr:nvSpPr>
        <xdr:cNvPr id="813" name="フローチャート: 判断 812">
          <a:extLst>
            <a:ext uri="{FF2B5EF4-FFF2-40B4-BE49-F238E27FC236}">
              <a16:creationId xmlns:a16="http://schemas.microsoft.com/office/drawing/2014/main" id="{C0E4B96E-880C-407D-8E3D-FEF102903573}"/>
            </a:ext>
          </a:extLst>
        </xdr:cNvPr>
        <xdr:cNvSpPr/>
      </xdr:nvSpPr>
      <xdr:spPr>
        <a:xfrm>
          <a:off x="18605500" y="147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06FAA16-953A-4839-B623-328AB74D18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C3C55BD-3B38-463F-A7F3-D533DBF742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EF1AEAD-7B7E-4712-BD21-29FC7D93DC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5AF6C65-BE11-4EB3-A7B8-58F866646FE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17DDA4A-1413-4FEA-A611-172FD21B24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xdr:rowOff>
    </xdr:from>
    <xdr:to>
      <xdr:col>116</xdr:col>
      <xdr:colOff>114300</xdr:colOff>
      <xdr:row>86</xdr:row>
      <xdr:rowOff>101854</xdr:rowOff>
    </xdr:to>
    <xdr:sp macro="" textlink="">
      <xdr:nvSpPr>
        <xdr:cNvPr id="819" name="楕円 818">
          <a:extLst>
            <a:ext uri="{FF2B5EF4-FFF2-40B4-BE49-F238E27FC236}">
              <a16:creationId xmlns:a16="http://schemas.microsoft.com/office/drawing/2014/main" id="{D3A3D1AB-75A5-4DA7-BB26-B0A262794729}"/>
            </a:ext>
          </a:extLst>
        </xdr:cNvPr>
        <xdr:cNvSpPr/>
      </xdr:nvSpPr>
      <xdr:spPr>
        <a:xfrm>
          <a:off x="221107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09E723DD-58EB-4ED7-9D47-08B05E70253F}"/>
            </a:ext>
          </a:extLst>
        </xdr:cNvPr>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xdr:rowOff>
    </xdr:from>
    <xdr:to>
      <xdr:col>112</xdr:col>
      <xdr:colOff>38100</xdr:colOff>
      <xdr:row>86</xdr:row>
      <xdr:rowOff>101854</xdr:rowOff>
    </xdr:to>
    <xdr:sp macro="" textlink="">
      <xdr:nvSpPr>
        <xdr:cNvPr id="821" name="楕円 820">
          <a:extLst>
            <a:ext uri="{FF2B5EF4-FFF2-40B4-BE49-F238E27FC236}">
              <a16:creationId xmlns:a16="http://schemas.microsoft.com/office/drawing/2014/main" id="{5AEE7900-EF90-4D65-B6C6-75F65E1148A4}"/>
            </a:ext>
          </a:extLst>
        </xdr:cNvPr>
        <xdr:cNvSpPr/>
      </xdr:nvSpPr>
      <xdr:spPr>
        <a:xfrm>
          <a:off x="21272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51054</xdr:rowOff>
    </xdr:from>
    <xdr:to>
      <xdr:col>116</xdr:col>
      <xdr:colOff>63500</xdr:colOff>
      <xdr:row>86</xdr:row>
      <xdr:rowOff>51054</xdr:rowOff>
    </xdr:to>
    <xdr:cxnSp macro="">
      <xdr:nvCxnSpPr>
        <xdr:cNvPr id="822" name="直線コネクタ 821">
          <a:extLst>
            <a:ext uri="{FF2B5EF4-FFF2-40B4-BE49-F238E27FC236}">
              <a16:creationId xmlns:a16="http://schemas.microsoft.com/office/drawing/2014/main" id="{36DF093E-72CD-4DBF-86DD-3AAE802F8962}"/>
            </a:ext>
          </a:extLst>
        </xdr:cNvPr>
        <xdr:cNvCxnSpPr/>
      </xdr:nvCxnSpPr>
      <xdr:spPr>
        <a:xfrm>
          <a:off x="21323300" y="14795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1015</xdr:rowOff>
    </xdr:from>
    <xdr:to>
      <xdr:col>107</xdr:col>
      <xdr:colOff>101600</xdr:colOff>
      <xdr:row>86</xdr:row>
      <xdr:rowOff>102615</xdr:rowOff>
    </xdr:to>
    <xdr:sp macro="" textlink="">
      <xdr:nvSpPr>
        <xdr:cNvPr id="823" name="楕円 822">
          <a:extLst>
            <a:ext uri="{FF2B5EF4-FFF2-40B4-BE49-F238E27FC236}">
              <a16:creationId xmlns:a16="http://schemas.microsoft.com/office/drawing/2014/main" id="{2EB917EF-D57D-4D38-89AE-1F6EFE188153}"/>
            </a:ext>
          </a:extLst>
        </xdr:cNvPr>
        <xdr:cNvSpPr/>
      </xdr:nvSpPr>
      <xdr:spPr>
        <a:xfrm>
          <a:off x="20383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51054</xdr:rowOff>
    </xdr:from>
    <xdr:to>
      <xdr:col>111</xdr:col>
      <xdr:colOff>177800</xdr:colOff>
      <xdr:row>86</xdr:row>
      <xdr:rowOff>51815</xdr:rowOff>
    </xdr:to>
    <xdr:cxnSp macro="">
      <xdr:nvCxnSpPr>
        <xdr:cNvPr id="824" name="直線コネクタ 823">
          <a:extLst>
            <a:ext uri="{FF2B5EF4-FFF2-40B4-BE49-F238E27FC236}">
              <a16:creationId xmlns:a16="http://schemas.microsoft.com/office/drawing/2014/main" id="{772FD005-5245-4B58-AAAD-0518E3B57408}"/>
            </a:ext>
          </a:extLst>
        </xdr:cNvPr>
        <xdr:cNvCxnSpPr/>
      </xdr:nvCxnSpPr>
      <xdr:spPr>
        <a:xfrm flipV="1">
          <a:off x="20434300" y="147957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1015</xdr:rowOff>
    </xdr:from>
    <xdr:to>
      <xdr:col>102</xdr:col>
      <xdr:colOff>165100</xdr:colOff>
      <xdr:row>86</xdr:row>
      <xdr:rowOff>102615</xdr:rowOff>
    </xdr:to>
    <xdr:sp macro="" textlink="">
      <xdr:nvSpPr>
        <xdr:cNvPr id="825" name="楕円 824">
          <a:extLst>
            <a:ext uri="{FF2B5EF4-FFF2-40B4-BE49-F238E27FC236}">
              <a16:creationId xmlns:a16="http://schemas.microsoft.com/office/drawing/2014/main" id="{33559AA2-1014-4C3D-8EF9-645673E4D81E}"/>
            </a:ext>
          </a:extLst>
        </xdr:cNvPr>
        <xdr:cNvSpPr/>
      </xdr:nvSpPr>
      <xdr:spPr>
        <a:xfrm>
          <a:off x="19494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51815</xdr:rowOff>
    </xdr:from>
    <xdr:to>
      <xdr:col>107</xdr:col>
      <xdr:colOff>50800</xdr:colOff>
      <xdr:row>86</xdr:row>
      <xdr:rowOff>51815</xdr:rowOff>
    </xdr:to>
    <xdr:cxnSp macro="">
      <xdr:nvCxnSpPr>
        <xdr:cNvPr id="826" name="直線コネクタ 825">
          <a:extLst>
            <a:ext uri="{FF2B5EF4-FFF2-40B4-BE49-F238E27FC236}">
              <a16:creationId xmlns:a16="http://schemas.microsoft.com/office/drawing/2014/main" id="{873DA49E-606A-4509-8C67-2298485CA82F}"/>
            </a:ext>
          </a:extLst>
        </xdr:cNvPr>
        <xdr:cNvCxnSpPr/>
      </xdr:nvCxnSpPr>
      <xdr:spPr>
        <a:xfrm>
          <a:off x="19545300" y="1479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1015</xdr:rowOff>
    </xdr:from>
    <xdr:to>
      <xdr:col>98</xdr:col>
      <xdr:colOff>38100</xdr:colOff>
      <xdr:row>86</xdr:row>
      <xdr:rowOff>102615</xdr:rowOff>
    </xdr:to>
    <xdr:sp macro="" textlink="">
      <xdr:nvSpPr>
        <xdr:cNvPr id="827" name="楕円 826">
          <a:extLst>
            <a:ext uri="{FF2B5EF4-FFF2-40B4-BE49-F238E27FC236}">
              <a16:creationId xmlns:a16="http://schemas.microsoft.com/office/drawing/2014/main" id="{9EA0EE10-5285-4951-B135-C348D43ABA2B}"/>
            </a:ext>
          </a:extLst>
        </xdr:cNvPr>
        <xdr:cNvSpPr/>
      </xdr:nvSpPr>
      <xdr:spPr>
        <a:xfrm>
          <a:off x="18605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51815</xdr:rowOff>
    </xdr:from>
    <xdr:to>
      <xdr:col>102</xdr:col>
      <xdr:colOff>114300</xdr:colOff>
      <xdr:row>86</xdr:row>
      <xdr:rowOff>51815</xdr:rowOff>
    </xdr:to>
    <xdr:cxnSp macro="">
      <xdr:nvCxnSpPr>
        <xdr:cNvPr id="828" name="直線コネクタ 827">
          <a:extLst>
            <a:ext uri="{FF2B5EF4-FFF2-40B4-BE49-F238E27FC236}">
              <a16:creationId xmlns:a16="http://schemas.microsoft.com/office/drawing/2014/main" id="{3BC41F2D-0E79-4FA2-9D88-FF9DA1BF958A}"/>
            </a:ext>
          </a:extLst>
        </xdr:cNvPr>
        <xdr:cNvCxnSpPr/>
      </xdr:nvCxnSpPr>
      <xdr:spPr>
        <a:xfrm>
          <a:off x="18656300" y="1479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A69967CD-C813-4F63-B370-25E8804025DF}"/>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F521248E-CE75-4BBC-8700-F21B5EA6D777}"/>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102379</xdr:rowOff>
    </xdr:from>
    <xdr:ext cx="469744" cy="259045"/>
    <xdr:sp macro="" textlink="">
      <xdr:nvSpPr>
        <xdr:cNvPr id="831" name="n_3aveValue【消防施設】&#10;一人当たり面積">
          <a:extLst>
            <a:ext uri="{FF2B5EF4-FFF2-40B4-BE49-F238E27FC236}">
              <a16:creationId xmlns:a16="http://schemas.microsoft.com/office/drawing/2014/main" id="{20AFCE0B-EFA5-4C4D-B31F-2F33C7057E72}"/>
            </a:ext>
          </a:extLst>
        </xdr:cNvPr>
        <xdr:cNvSpPr txBox="1"/>
      </xdr:nvSpPr>
      <xdr:spPr>
        <a:xfrm>
          <a:off x="19310427" y="1450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106190</xdr:rowOff>
    </xdr:from>
    <xdr:ext cx="469744" cy="259045"/>
    <xdr:sp macro="" textlink="">
      <xdr:nvSpPr>
        <xdr:cNvPr id="832" name="n_4aveValue【消防施設】&#10;一人当たり面積">
          <a:extLst>
            <a:ext uri="{FF2B5EF4-FFF2-40B4-BE49-F238E27FC236}">
              <a16:creationId xmlns:a16="http://schemas.microsoft.com/office/drawing/2014/main" id="{87E18E47-8522-4B80-817C-7C15AF4E63E8}"/>
            </a:ext>
          </a:extLst>
        </xdr:cNvPr>
        <xdr:cNvSpPr txBox="1"/>
      </xdr:nvSpPr>
      <xdr:spPr>
        <a:xfrm>
          <a:off x="18421427" y="145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92981</xdr:rowOff>
    </xdr:from>
    <xdr:ext cx="469744" cy="259045"/>
    <xdr:sp macro="" textlink="">
      <xdr:nvSpPr>
        <xdr:cNvPr id="833" name="n_1mainValue【消防施設】&#10;一人当たり面積">
          <a:extLst>
            <a:ext uri="{FF2B5EF4-FFF2-40B4-BE49-F238E27FC236}">
              <a16:creationId xmlns:a16="http://schemas.microsoft.com/office/drawing/2014/main" id="{5DE9F8D6-ACFC-48C6-BE38-4B32431A0AEA}"/>
            </a:ext>
          </a:extLst>
        </xdr:cNvPr>
        <xdr:cNvSpPr txBox="1"/>
      </xdr:nvSpPr>
      <xdr:spPr>
        <a:xfrm>
          <a:off x="21075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93742</xdr:rowOff>
    </xdr:from>
    <xdr:ext cx="469744" cy="259045"/>
    <xdr:sp macro="" textlink="">
      <xdr:nvSpPr>
        <xdr:cNvPr id="834" name="n_2mainValue【消防施設】&#10;一人当たり面積">
          <a:extLst>
            <a:ext uri="{FF2B5EF4-FFF2-40B4-BE49-F238E27FC236}">
              <a16:creationId xmlns:a16="http://schemas.microsoft.com/office/drawing/2014/main" id="{0DEB0AC6-7011-405E-A4DB-7AC83AA80F45}"/>
            </a:ext>
          </a:extLst>
        </xdr:cNvPr>
        <xdr:cNvSpPr txBox="1"/>
      </xdr:nvSpPr>
      <xdr:spPr>
        <a:xfrm>
          <a:off x="20199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93742</xdr:rowOff>
    </xdr:from>
    <xdr:ext cx="469744" cy="259045"/>
    <xdr:sp macro="" textlink="">
      <xdr:nvSpPr>
        <xdr:cNvPr id="835" name="n_3mainValue【消防施設】&#10;一人当たり面積">
          <a:extLst>
            <a:ext uri="{FF2B5EF4-FFF2-40B4-BE49-F238E27FC236}">
              <a16:creationId xmlns:a16="http://schemas.microsoft.com/office/drawing/2014/main" id="{E24AA247-4D8C-4147-A9EB-73998B554829}"/>
            </a:ext>
          </a:extLst>
        </xdr:cNvPr>
        <xdr:cNvSpPr txBox="1"/>
      </xdr:nvSpPr>
      <xdr:spPr>
        <a:xfrm>
          <a:off x="19310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93742</xdr:rowOff>
    </xdr:from>
    <xdr:ext cx="469744" cy="259045"/>
    <xdr:sp macro="" textlink="">
      <xdr:nvSpPr>
        <xdr:cNvPr id="836" name="n_4mainValue【消防施設】&#10;一人当たり面積">
          <a:extLst>
            <a:ext uri="{FF2B5EF4-FFF2-40B4-BE49-F238E27FC236}">
              <a16:creationId xmlns:a16="http://schemas.microsoft.com/office/drawing/2014/main" id="{54AC5CB4-2B2B-49DA-A3CF-8CD297FF9D0C}"/>
            </a:ext>
          </a:extLst>
        </xdr:cNvPr>
        <xdr:cNvSpPr txBox="1"/>
      </xdr:nvSpPr>
      <xdr:spPr>
        <a:xfrm>
          <a:off x="18421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D15F8ABF-C84B-4EA5-945B-6BAA9AB5D5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5F7EF5C6-7EDB-4F22-9B03-E486655850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E73DD8E0-0E9B-4C11-801C-0E59B85913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FD61D3F6-C262-4EB2-B494-2AFE8F1591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F429E133-DB73-40B4-AD62-6732706B9F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6649CCE4-E5A9-493E-B3FB-AF307A5CC1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76108F42-612F-462E-97E3-DF962FD7C3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CD6458C5-491A-4EC7-8B3E-9F7E5B856F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7848BF0A-519A-4A89-A767-0EC82276A3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B1E35AF5-8AA9-4343-B4F9-4FBABD7B7E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47FBF145-31DE-437F-A5F6-B681B6F51F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3173DAC4-93B5-49EB-A876-7FC9CB45F7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B70CDC38-83DB-4417-A4DE-2574F4133D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8F996E45-C3F4-4036-A614-8A06C38E5F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80EDF039-B3B7-474F-B212-65E9040957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FD6EEC69-33DF-4556-B782-2DEA3F6D0C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987C43F-2660-4FC1-9BF1-29D9F534F7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DD442505-D1C5-4BD3-A874-B53622521D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4343E65E-175C-4DCD-BCCF-37C158D46BB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1F894784-0B05-48AB-991A-4F198BE0A5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C4C45822-AB70-496B-9A75-C8C20262EF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74AEAA02-1302-4400-A94F-AF4AC354550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EC6BB817-FE79-4555-AFB8-6CE10999B55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2FD10AB5-6AA7-4E87-8AD2-76A509CC88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FE2A96F-745A-484E-8285-9711B18E3B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3BDE0A6B-9039-4A9A-BED2-02CAA3BA863D}"/>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A0DA8B9C-F90D-4A71-9513-DF7510E09B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292AA63E-2440-424D-8A8D-269E85E01A0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DD80615C-29D4-4C69-BA83-C54CCCEC3CF2}"/>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B4F139DA-BCD5-4952-8F8A-DA8C6F2A96F5}"/>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17A9DECF-ACF2-414B-9795-7CAE8575F75C}"/>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33586DF0-1EBA-48CC-A48F-C668BBB5E41E}"/>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25344A7D-CB3A-4F66-8AA9-B5865093A06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E86E4AD2-337B-42E1-AB76-4407567A4F95}"/>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E592B590-1042-4C84-87DA-309CFAD7CD9A}"/>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BE5F109C-43CC-4054-899C-5D1F256604A7}"/>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BB46A48-FD7E-4A27-91C7-281DB0D91B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1943D89-075E-4FE6-BF25-30C5C465C7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735313F-6884-4657-AC6C-CF71213CE5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491EA21-E889-4EE0-8DE6-5F1BCB8E67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F316F68-60AF-45D6-A421-6A40529F0E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78" name="楕円 877">
          <a:extLst>
            <a:ext uri="{FF2B5EF4-FFF2-40B4-BE49-F238E27FC236}">
              <a16:creationId xmlns:a16="http://schemas.microsoft.com/office/drawing/2014/main" id="{27329940-373F-45FA-A606-1A94C634E10B}"/>
            </a:ext>
          </a:extLst>
        </xdr:cNvPr>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879" name="【庁舎】&#10;有形固定資産減価償却率該当値テキスト">
          <a:extLst>
            <a:ext uri="{FF2B5EF4-FFF2-40B4-BE49-F238E27FC236}">
              <a16:creationId xmlns:a16="http://schemas.microsoft.com/office/drawing/2014/main" id="{81ACB53D-DD6B-425C-BF79-9AD7BCDA0C14}"/>
            </a:ext>
          </a:extLst>
        </xdr:cNvPr>
        <xdr:cNvSpPr txBox="1"/>
      </xdr:nvSpPr>
      <xdr:spPr>
        <a:xfrm>
          <a:off x="16357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80" name="楕円 879">
          <a:extLst>
            <a:ext uri="{FF2B5EF4-FFF2-40B4-BE49-F238E27FC236}">
              <a16:creationId xmlns:a16="http://schemas.microsoft.com/office/drawing/2014/main" id="{8CCCF72B-D0A1-48B4-8A52-FD479D6220D5}"/>
            </a:ext>
          </a:extLst>
        </xdr:cNvPr>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50074</xdr:rowOff>
    </xdr:to>
    <xdr:cxnSp macro="">
      <xdr:nvCxnSpPr>
        <xdr:cNvPr id="881" name="直線コネクタ 880">
          <a:extLst>
            <a:ext uri="{FF2B5EF4-FFF2-40B4-BE49-F238E27FC236}">
              <a16:creationId xmlns:a16="http://schemas.microsoft.com/office/drawing/2014/main" id="{E14C7532-75BF-46BF-8050-BA6FEAA9F544}"/>
            </a:ext>
          </a:extLst>
        </xdr:cNvPr>
        <xdr:cNvCxnSpPr/>
      </xdr:nvCxnSpPr>
      <xdr:spPr>
        <a:xfrm>
          <a:off x="15481300" y="1798537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82" name="楕円 881">
          <a:extLst>
            <a:ext uri="{FF2B5EF4-FFF2-40B4-BE49-F238E27FC236}">
              <a16:creationId xmlns:a16="http://schemas.microsoft.com/office/drawing/2014/main" id="{F67A7C28-3B36-4748-A985-873B7E2FCB77}"/>
            </a:ext>
          </a:extLst>
        </xdr:cNvPr>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143148</xdr:rowOff>
    </xdr:to>
    <xdr:cxnSp macro="">
      <xdr:nvCxnSpPr>
        <xdr:cNvPr id="883" name="直線コネクタ 882">
          <a:extLst>
            <a:ext uri="{FF2B5EF4-FFF2-40B4-BE49-F238E27FC236}">
              <a16:creationId xmlns:a16="http://schemas.microsoft.com/office/drawing/2014/main" id="{F61E21B6-FF5C-44D7-93D3-018A01011ECA}"/>
            </a:ext>
          </a:extLst>
        </xdr:cNvPr>
        <xdr:cNvCxnSpPr/>
      </xdr:nvCxnSpPr>
      <xdr:spPr>
        <a:xfrm flipV="1">
          <a:off x="14592300" y="1798537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884" name="楕円 883">
          <a:extLst>
            <a:ext uri="{FF2B5EF4-FFF2-40B4-BE49-F238E27FC236}">
              <a16:creationId xmlns:a16="http://schemas.microsoft.com/office/drawing/2014/main" id="{849FC6F7-79DF-4117-9E6E-1BCCF5697EF7}"/>
            </a:ext>
          </a:extLst>
        </xdr:cNvPr>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143148</xdr:rowOff>
    </xdr:to>
    <xdr:cxnSp macro="">
      <xdr:nvCxnSpPr>
        <xdr:cNvPr id="885" name="直線コネクタ 884">
          <a:extLst>
            <a:ext uri="{FF2B5EF4-FFF2-40B4-BE49-F238E27FC236}">
              <a16:creationId xmlns:a16="http://schemas.microsoft.com/office/drawing/2014/main" id="{47E1CF08-5846-4597-86B3-1B426BEEF89D}"/>
            </a:ext>
          </a:extLst>
        </xdr:cNvPr>
        <xdr:cNvCxnSpPr/>
      </xdr:nvCxnSpPr>
      <xdr:spPr>
        <a:xfrm>
          <a:off x="13703300" y="181192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xdr:rowOff>
    </xdr:from>
    <xdr:to>
      <xdr:col>67</xdr:col>
      <xdr:colOff>101600</xdr:colOff>
      <xdr:row>105</xdr:row>
      <xdr:rowOff>110671</xdr:rowOff>
    </xdr:to>
    <xdr:sp macro="" textlink="">
      <xdr:nvSpPr>
        <xdr:cNvPr id="886" name="楕円 885">
          <a:extLst>
            <a:ext uri="{FF2B5EF4-FFF2-40B4-BE49-F238E27FC236}">
              <a16:creationId xmlns:a16="http://schemas.microsoft.com/office/drawing/2014/main" id="{9C9522E4-ADAD-4C12-8BB7-7A1E553094B2}"/>
            </a:ext>
          </a:extLst>
        </xdr:cNvPr>
        <xdr:cNvSpPr/>
      </xdr:nvSpPr>
      <xdr:spPr>
        <a:xfrm>
          <a:off x="12763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59871</xdr:rowOff>
    </xdr:from>
    <xdr:to>
      <xdr:col>71</xdr:col>
      <xdr:colOff>177800</xdr:colOff>
      <xdr:row>105</xdr:row>
      <xdr:rowOff>117021</xdr:rowOff>
    </xdr:to>
    <xdr:cxnSp macro="">
      <xdr:nvCxnSpPr>
        <xdr:cNvPr id="887" name="直線コネクタ 886">
          <a:extLst>
            <a:ext uri="{FF2B5EF4-FFF2-40B4-BE49-F238E27FC236}">
              <a16:creationId xmlns:a16="http://schemas.microsoft.com/office/drawing/2014/main" id="{695199AC-8DD2-4F4D-9270-86F7DF1F5A78}"/>
            </a:ext>
          </a:extLst>
        </xdr:cNvPr>
        <xdr:cNvCxnSpPr/>
      </xdr:nvCxnSpPr>
      <xdr:spPr>
        <a:xfrm>
          <a:off x="12814300" y="1806212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CF378726-94E3-4E6A-A21F-AFA13899B7F8}"/>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835D2DCD-C045-4C6B-8EBA-A3A22F2D6109}"/>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04F8F113-C77F-4B99-881D-0B7C8ABC1BBA}"/>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0A62D811-B795-4F45-B4BB-65A2BF0B1FF6}"/>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92" name="n_1mainValue【庁舎】&#10;有形固定資産減価償却率">
          <a:extLst>
            <a:ext uri="{FF2B5EF4-FFF2-40B4-BE49-F238E27FC236}">
              <a16:creationId xmlns:a16="http://schemas.microsoft.com/office/drawing/2014/main" id="{2BFE0851-F938-4E08-85F1-35022FE60DD0}"/>
            </a:ext>
          </a:extLst>
        </xdr:cNvPr>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893" name="n_2mainValue【庁舎】&#10;有形固定資産減価償却率">
          <a:extLst>
            <a:ext uri="{FF2B5EF4-FFF2-40B4-BE49-F238E27FC236}">
              <a16:creationId xmlns:a16="http://schemas.microsoft.com/office/drawing/2014/main" id="{140AD18F-C93D-442F-84C4-DCEC9F2741C6}"/>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894" name="n_3mainValue【庁舎】&#10;有形固定資産減価償却率">
          <a:extLst>
            <a:ext uri="{FF2B5EF4-FFF2-40B4-BE49-F238E27FC236}">
              <a16:creationId xmlns:a16="http://schemas.microsoft.com/office/drawing/2014/main" id="{10D22180-4255-4772-A301-4E6B16D697E2}"/>
            </a:ext>
          </a:extLst>
        </xdr:cNvPr>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895" name="n_4mainValue【庁舎】&#10;有形固定資産減価償却率">
          <a:extLst>
            <a:ext uri="{FF2B5EF4-FFF2-40B4-BE49-F238E27FC236}">
              <a16:creationId xmlns:a16="http://schemas.microsoft.com/office/drawing/2014/main" id="{105117BC-7205-44D9-B848-40CF004450C4}"/>
            </a:ext>
          </a:extLst>
        </xdr:cNvPr>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23E9907-5466-47E4-ACCF-0D15A44091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718B0DB3-22AD-4AB1-83C1-7580F1CD87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8DDC59B1-6F98-43B6-B1B8-104BD1F4CF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ABD1BFCC-DACE-4727-A251-37A6F09758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DB73A2FD-4452-4937-93E5-A125EC4749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7DD80F17-91B3-45D6-A43B-06162D4389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26537C30-3884-4E75-AB03-3256A70288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718FBEB8-E911-47DB-BB93-B7D02B6A26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F6EFB87B-4280-47F6-A767-EF627729ED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8F03675B-EB30-4EE5-8398-769FFCE0E5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530BB3C9-4FE7-490B-9479-A6A48122E8D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1DA77880-0BBD-42CE-A219-1EE3B6BF5E9F}"/>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B5716BCF-5FEB-495D-8132-195AA10D498E}"/>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D90F95A9-EDEB-494E-9293-A64A1EEE9E2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407525E5-BAC6-4DFF-B545-AF44C89466C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20440DB8-7DDC-4C55-B7C5-B371A0A2F4A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1CC69A1E-026E-444D-AD1A-3B19F8FBF0E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5BE762CA-8CCD-468E-B97C-9D097681F28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8F5678FB-89C2-4E84-B060-B636E859165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BD01DF7C-D194-4260-9A07-7066A93FAE5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8CA4D093-C092-477E-AB17-CCBA47F8F31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FB0966E8-9C1E-41D2-9FC9-92C7C82B41E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C5E5DBBA-455A-494A-8B19-FA865E258C2D}"/>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1BF4E04A-6E85-43E0-9966-DD2AA6B3FFB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96FE216-910D-494B-A605-7FDE447DA4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E750B4CD-9B24-429F-A3E9-F0E32DCC36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2AE0949-6D77-4401-93B2-F4ABBC1466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F0E67B93-58E2-4751-A501-A4FCB281DE3F}"/>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04D5AC9B-8CB5-4A3D-A4BB-46A3DC124964}"/>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56310914-0D22-44C1-BEDF-CBDC24D9BB01}"/>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522DBC46-9544-4B76-A4D4-2FA949C941E4}"/>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A44E40B1-5247-4F04-BBF8-150BD23A9C25}"/>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6E8FDCB8-2818-46DF-930F-5CD2B53EFC1B}"/>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8B44A152-8B48-4D32-9839-29F406673BE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00DDCDA9-0335-41FB-8380-ACC46037D349}"/>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0549A004-7F6F-490B-8574-415334BEA80E}"/>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143987</xdr:rowOff>
    </xdr:from>
    <xdr:to>
      <xdr:col>102</xdr:col>
      <xdr:colOff>165100</xdr:colOff>
      <xdr:row>107</xdr:row>
      <xdr:rowOff>74137</xdr:rowOff>
    </xdr:to>
    <xdr:sp macro="" textlink="">
      <xdr:nvSpPr>
        <xdr:cNvPr id="932" name="フローチャート: 判断 931">
          <a:extLst>
            <a:ext uri="{FF2B5EF4-FFF2-40B4-BE49-F238E27FC236}">
              <a16:creationId xmlns:a16="http://schemas.microsoft.com/office/drawing/2014/main" id="{E82FE63D-1F91-4F5B-95DC-F0641941AD47}"/>
            </a:ext>
          </a:extLst>
        </xdr:cNvPr>
        <xdr:cNvSpPr/>
      </xdr:nvSpPr>
      <xdr:spPr>
        <a:xfrm>
          <a:off x="19494500" y="1831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158274</xdr:rowOff>
    </xdr:from>
    <xdr:to>
      <xdr:col>98</xdr:col>
      <xdr:colOff>38100</xdr:colOff>
      <xdr:row>107</xdr:row>
      <xdr:rowOff>88424</xdr:rowOff>
    </xdr:to>
    <xdr:sp macro="" textlink="">
      <xdr:nvSpPr>
        <xdr:cNvPr id="933" name="フローチャート: 判断 932">
          <a:extLst>
            <a:ext uri="{FF2B5EF4-FFF2-40B4-BE49-F238E27FC236}">
              <a16:creationId xmlns:a16="http://schemas.microsoft.com/office/drawing/2014/main" id="{B6084454-E344-4F52-A513-838CD9CCF4B2}"/>
            </a:ext>
          </a:extLst>
        </xdr:cNvPr>
        <xdr:cNvSpPr/>
      </xdr:nvSpPr>
      <xdr:spPr>
        <a:xfrm>
          <a:off x="18605500" y="183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698A9C8-4C1D-40B6-A778-C6DA86ACB5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BB60533-5FB1-45C4-967B-84DCA414B7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DC848BD-0729-40AC-BD46-675A937221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17B867F-4668-486B-B6EE-DA4D67E459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2AEAEB4-1F75-4DE4-8F5A-8F63EC2DC0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126842</xdr:rowOff>
    </xdr:from>
    <xdr:to>
      <xdr:col>116</xdr:col>
      <xdr:colOff>114300</xdr:colOff>
      <xdr:row>108</xdr:row>
      <xdr:rowOff>56992</xdr:rowOff>
    </xdr:to>
    <xdr:sp macro="" textlink="">
      <xdr:nvSpPr>
        <xdr:cNvPr id="939" name="楕円 938">
          <a:extLst>
            <a:ext uri="{FF2B5EF4-FFF2-40B4-BE49-F238E27FC236}">
              <a16:creationId xmlns:a16="http://schemas.microsoft.com/office/drawing/2014/main" id="{7B0F57BC-43D1-49FB-B4FC-6AEB6B063082}"/>
            </a:ext>
          </a:extLst>
        </xdr:cNvPr>
        <xdr:cNvSpPr/>
      </xdr:nvSpPr>
      <xdr:spPr>
        <a:xfrm>
          <a:off x="22110700" y="1847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41769</xdr:rowOff>
    </xdr:from>
    <xdr:ext cx="469744" cy="259045"/>
    <xdr:sp macro="" textlink="">
      <xdr:nvSpPr>
        <xdr:cNvPr id="940" name="【庁舎】&#10;一人当たり面積該当値テキスト">
          <a:extLst>
            <a:ext uri="{FF2B5EF4-FFF2-40B4-BE49-F238E27FC236}">
              <a16:creationId xmlns:a16="http://schemas.microsoft.com/office/drawing/2014/main" id="{40851227-F925-4F42-B412-52FEE3DAFCE1}"/>
            </a:ext>
          </a:extLst>
        </xdr:cNvPr>
        <xdr:cNvSpPr txBox="1"/>
      </xdr:nvSpPr>
      <xdr:spPr>
        <a:xfrm>
          <a:off x="22199600" y="1838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941" name="楕円 940">
          <a:extLst>
            <a:ext uri="{FF2B5EF4-FFF2-40B4-BE49-F238E27FC236}">
              <a16:creationId xmlns:a16="http://schemas.microsoft.com/office/drawing/2014/main" id="{C3DCDA54-973C-4426-8451-6A9594C74355}"/>
            </a:ext>
          </a:extLst>
        </xdr:cNvPr>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6192</xdr:rowOff>
    </xdr:from>
    <xdr:to>
      <xdr:col>116</xdr:col>
      <xdr:colOff>63500</xdr:colOff>
      <xdr:row>108</xdr:row>
      <xdr:rowOff>7620</xdr:rowOff>
    </xdr:to>
    <xdr:cxnSp macro="">
      <xdr:nvCxnSpPr>
        <xdr:cNvPr id="942" name="直線コネクタ 941">
          <a:extLst>
            <a:ext uri="{FF2B5EF4-FFF2-40B4-BE49-F238E27FC236}">
              <a16:creationId xmlns:a16="http://schemas.microsoft.com/office/drawing/2014/main" id="{51678AEF-2E2A-43A7-BA2E-F31E2F7A9960}"/>
            </a:ext>
          </a:extLst>
        </xdr:cNvPr>
        <xdr:cNvCxnSpPr/>
      </xdr:nvCxnSpPr>
      <xdr:spPr>
        <a:xfrm flipV="1">
          <a:off x="21323300" y="18522792"/>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129699</xdr:rowOff>
    </xdr:from>
    <xdr:to>
      <xdr:col>107</xdr:col>
      <xdr:colOff>101600</xdr:colOff>
      <xdr:row>108</xdr:row>
      <xdr:rowOff>59849</xdr:rowOff>
    </xdr:to>
    <xdr:sp macro="" textlink="">
      <xdr:nvSpPr>
        <xdr:cNvPr id="943" name="楕円 942">
          <a:extLst>
            <a:ext uri="{FF2B5EF4-FFF2-40B4-BE49-F238E27FC236}">
              <a16:creationId xmlns:a16="http://schemas.microsoft.com/office/drawing/2014/main" id="{E33E993F-317D-464B-A351-90252E5E025B}"/>
            </a:ext>
          </a:extLst>
        </xdr:cNvPr>
        <xdr:cNvSpPr/>
      </xdr:nvSpPr>
      <xdr:spPr>
        <a:xfrm>
          <a:off x="20383500" y="184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9049</xdr:rowOff>
    </xdr:to>
    <xdr:cxnSp macro="">
      <xdr:nvCxnSpPr>
        <xdr:cNvPr id="944" name="直線コネクタ 943">
          <a:extLst>
            <a:ext uri="{FF2B5EF4-FFF2-40B4-BE49-F238E27FC236}">
              <a16:creationId xmlns:a16="http://schemas.microsoft.com/office/drawing/2014/main" id="{F431DC1E-97C8-4694-92B4-6A1D99CADC8A}"/>
            </a:ext>
          </a:extLst>
        </xdr:cNvPr>
        <xdr:cNvCxnSpPr/>
      </xdr:nvCxnSpPr>
      <xdr:spPr>
        <a:xfrm flipV="1">
          <a:off x="20434300" y="18524220"/>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131127</xdr:rowOff>
    </xdr:from>
    <xdr:to>
      <xdr:col>102</xdr:col>
      <xdr:colOff>165100</xdr:colOff>
      <xdr:row>108</xdr:row>
      <xdr:rowOff>61277</xdr:rowOff>
    </xdr:to>
    <xdr:sp macro="" textlink="">
      <xdr:nvSpPr>
        <xdr:cNvPr id="945" name="楕円 944">
          <a:extLst>
            <a:ext uri="{FF2B5EF4-FFF2-40B4-BE49-F238E27FC236}">
              <a16:creationId xmlns:a16="http://schemas.microsoft.com/office/drawing/2014/main" id="{0728FE40-A83A-4FC6-8D7A-5546BF4818F7}"/>
            </a:ext>
          </a:extLst>
        </xdr:cNvPr>
        <xdr:cNvSpPr/>
      </xdr:nvSpPr>
      <xdr:spPr>
        <a:xfrm>
          <a:off x="19494500" y="184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9049</xdr:rowOff>
    </xdr:from>
    <xdr:to>
      <xdr:col>107</xdr:col>
      <xdr:colOff>50800</xdr:colOff>
      <xdr:row>108</xdr:row>
      <xdr:rowOff>10477</xdr:rowOff>
    </xdr:to>
    <xdr:cxnSp macro="">
      <xdr:nvCxnSpPr>
        <xdr:cNvPr id="946" name="直線コネクタ 945">
          <a:extLst>
            <a:ext uri="{FF2B5EF4-FFF2-40B4-BE49-F238E27FC236}">
              <a16:creationId xmlns:a16="http://schemas.microsoft.com/office/drawing/2014/main" id="{5B27A102-8406-46A9-AF43-C7DAEFD84636}"/>
            </a:ext>
          </a:extLst>
        </xdr:cNvPr>
        <xdr:cNvCxnSpPr/>
      </xdr:nvCxnSpPr>
      <xdr:spPr>
        <a:xfrm flipV="1">
          <a:off x="19545300" y="18525649"/>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132556</xdr:rowOff>
    </xdr:from>
    <xdr:to>
      <xdr:col>98</xdr:col>
      <xdr:colOff>38100</xdr:colOff>
      <xdr:row>108</xdr:row>
      <xdr:rowOff>62706</xdr:rowOff>
    </xdr:to>
    <xdr:sp macro="" textlink="">
      <xdr:nvSpPr>
        <xdr:cNvPr id="947" name="楕円 946">
          <a:extLst>
            <a:ext uri="{FF2B5EF4-FFF2-40B4-BE49-F238E27FC236}">
              <a16:creationId xmlns:a16="http://schemas.microsoft.com/office/drawing/2014/main" id="{14DE7838-D58D-4104-B90B-195584C2EF48}"/>
            </a:ext>
          </a:extLst>
        </xdr:cNvPr>
        <xdr:cNvSpPr/>
      </xdr:nvSpPr>
      <xdr:spPr>
        <a:xfrm>
          <a:off x="18605500" y="184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10477</xdr:rowOff>
    </xdr:from>
    <xdr:to>
      <xdr:col>102</xdr:col>
      <xdr:colOff>114300</xdr:colOff>
      <xdr:row>108</xdr:row>
      <xdr:rowOff>11906</xdr:rowOff>
    </xdr:to>
    <xdr:cxnSp macro="">
      <xdr:nvCxnSpPr>
        <xdr:cNvPr id="948" name="直線コネクタ 947">
          <a:extLst>
            <a:ext uri="{FF2B5EF4-FFF2-40B4-BE49-F238E27FC236}">
              <a16:creationId xmlns:a16="http://schemas.microsoft.com/office/drawing/2014/main" id="{54505448-C7CC-4E30-A2CE-036A31503D4C}"/>
            </a:ext>
          </a:extLst>
        </xdr:cNvPr>
        <xdr:cNvCxnSpPr/>
      </xdr:nvCxnSpPr>
      <xdr:spPr>
        <a:xfrm flipV="1">
          <a:off x="18656300" y="1852707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3703018C-C879-4460-81B4-DF8E4AFEBD0B}"/>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CC1953CA-0242-4278-84FB-BD99B8310BAE}"/>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90664</xdr:rowOff>
    </xdr:from>
    <xdr:ext cx="469744" cy="259045"/>
    <xdr:sp macro="" textlink="">
      <xdr:nvSpPr>
        <xdr:cNvPr id="951" name="n_3aveValue【庁舎】&#10;一人当たり面積">
          <a:extLst>
            <a:ext uri="{FF2B5EF4-FFF2-40B4-BE49-F238E27FC236}">
              <a16:creationId xmlns:a16="http://schemas.microsoft.com/office/drawing/2014/main" id="{81937691-6E78-453C-96F3-5AE93CBDF4C3}"/>
            </a:ext>
          </a:extLst>
        </xdr:cNvPr>
        <xdr:cNvSpPr txBox="1"/>
      </xdr:nvSpPr>
      <xdr:spPr>
        <a:xfrm>
          <a:off x="19310427" y="180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104951</xdr:rowOff>
    </xdr:from>
    <xdr:ext cx="469744" cy="259045"/>
    <xdr:sp macro="" textlink="">
      <xdr:nvSpPr>
        <xdr:cNvPr id="952" name="n_4aveValue【庁舎】&#10;一人当たり面積">
          <a:extLst>
            <a:ext uri="{FF2B5EF4-FFF2-40B4-BE49-F238E27FC236}">
              <a16:creationId xmlns:a16="http://schemas.microsoft.com/office/drawing/2014/main" id="{1A56DD7B-6100-471E-B9B8-D3E78EFCBF9A}"/>
            </a:ext>
          </a:extLst>
        </xdr:cNvPr>
        <xdr:cNvSpPr txBox="1"/>
      </xdr:nvSpPr>
      <xdr:spPr>
        <a:xfrm>
          <a:off x="18421427" y="181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953" name="n_1mainValue【庁舎】&#10;一人当たり面積">
          <a:extLst>
            <a:ext uri="{FF2B5EF4-FFF2-40B4-BE49-F238E27FC236}">
              <a16:creationId xmlns:a16="http://schemas.microsoft.com/office/drawing/2014/main" id="{7DBE6D21-8A3E-469E-B1CE-E1E4606B5CE8}"/>
            </a:ext>
          </a:extLst>
        </xdr:cNvPr>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50976</xdr:rowOff>
    </xdr:from>
    <xdr:ext cx="469744" cy="259045"/>
    <xdr:sp macro="" textlink="">
      <xdr:nvSpPr>
        <xdr:cNvPr id="954" name="n_2mainValue【庁舎】&#10;一人当たり面積">
          <a:extLst>
            <a:ext uri="{FF2B5EF4-FFF2-40B4-BE49-F238E27FC236}">
              <a16:creationId xmlns:a16="http://schemas.microsoft.com/office/drawing/2014/main" id="{6921D7B5-4706-4F30-A663-65C1982333A5}"/>
            </a:ext>
          </a:extLst>
        </xdr:cNvPr>
        <xdr:cNvSpPr txBox="1"/>
      </xdr:nvSpPr>
      <xdr:spPr>
        <a:xfrm>
          <a:off x="20199427" y="1856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52404</xdr:rowOff>
    </xdr:from>
    <xdr:ext cx="469744" cy="259045"/>
    <xdr:sp macro="" textlink="">
      <xdr:nvSpPr>
        <xdr:cNvPr id="955" name="n_3mainValue【庁舎】&#10;一人当たり面積">
          <a:extLst>
            <a:ext uri="{FF2B5EF4-FFF2-40B4-BE49-F238E27FC236}">
              <a16:creationId xmlns:a16="http://schemas.microsoft.com/office/drawing/2014/main" id="{613106E5-0AE2-4112-8CCB-9D9B8C0821A3}"/>
            </a:ext>
          </a:extLst>
        </xdr:cNvPr>
        <xdr:cNvSpPr txBox="1"/>
      </xdr:nvSpPr>
      <xdr:spPr>
        <a:xfrm>
          <a:off x="19310427" y="1856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53833</xdr:rowOff>
    </xdr:from>
    <xdr:ext cx="469744" cy="259045"/>
    <xdr:sp macro="" textlink="">
      <xdr:nvSpPr>
        <xdr:cNvPr id="956" name="n_4mainValue【庁舎】&#10;一人当たり面積">
          <a:extLst>
            <a:ext uri="{FF2B5EF4-FFF2-40B4-BE49-F238E27FC236}">
              <a16:creationId xmlns:a16="http://schemas.microsoft.com/office/drawing/2014/main" id="{9F17CBE4-E560-468F-94A9-03F4DFBF0A10}"/>
            </a:ext>
          </a:extLst>
        </xdr:cNvPr>
        <xdr:cNvSpPr txBox="1"/>
      </xdr:nvSpPr>
      <xdr:spPr>
        <a:xfrm>
          <a:off x="18421427" y="1857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B4EB625-ADDB-41A5-B4ED-C5C2B8204D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FCF0537-CA40-4F10-B160-F54F4A2EFD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275942B6-9BD3-4E19-A54A-8A67C637E3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有形固定資産減価償却率は、すべての施設で類似団体内平均より高い比率となっているが、一人当たり面積でみると、すべての施設で類似団体平均を下回っている。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古い施設を大事に使い続けているとも言えるが、経年による劣化等は避けられないため、計画的な施設の更新や長寿命化対策を進めていく必要がある。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75" thickBot="1" x14ac:dyDescent="0.2">
      <c r="B2" s="178" t="s">
        <v>83</v>
      </c>
      <c r="C2" s="178"/>
      <c r="D2" s="179"/>
    </row>
    <row r="3" spans="1:119" ht="18.75" customHeight="1" thickBot="1" x14ac:dyDescent="0.2">
      <c r="A3" s="177"/>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31265271</v>
      </c>
      <c r="BO4" s="485"/>
      <c r="BP4" s="485"/>
      <c r="BQ4" s="485"/>
      <c r="BR4" s="485"/>
      <c r="BS4" s="485"/>
      <c r="BT4" s="485"/>
      <c r="BU4" s="486"/>
      <c r="BV4" s="484">
        <v>31550495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7.3</v>
      </c>
      <c r="CU4" s="625"/>
      <c r="CV4" s="625"/>
      <c r="CW4" s="625"/>
      <c r="CX4" s="625"/>
      <c r="CY4" s="625"/>
      <c r="CZ4" s="625"/>
      <c r="DA4" s="626"/>
      <c r="DB4" s="624">
        <v>7.9</v>
      </c>
      <c r="DC4" s="625"/>
      <c r="DD4" s="625"/>
      <c r="DE4" s="625"/>
      <c r="DF4" s="625"/>
      <c r="DG4" s="625"/>
      <c r="DH4" s="625"/>
      <c r="DI4" s="626"/>
    </row>
    <row r="5" spans="1:119" ht="18.75" customHeight="1" x14ac:dyDescent="0.15">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30272042</v>
      </c>
      <c r="BO5" s="456"/>
      <c r="BP5" s="456"/>
      <c r="BQ5" s="456"/>
      <c r="BR5" s="456"/>
      <c r="BS5" s="456"/>
      <c r="BT5" s="456"/>
      <c r="BU5" s="457"/>
      <c r="BV5" s="455">
        <v>30436196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91.7</v>
      </c>
      <c r="CU5" s="453"/>
      <c r="CV5" s="453"/>
      <c r="CW5" s="453"/>
      <c r="CX5" s="453"/>
      <c r="CY5" s="453"/>
      <c r="CZ5" s="453"/>
      <c r="DA5" s="454"/>
      <c r="DB5" s="452">
        <v>89.4</v>
      </c>
      <c r="DC5" s="453"/>
      <c r="DD5" s="453"/>
      <c r="DE5" s="453"/>
      <c r="DF5" s="453"/>
      <c r="DG5" s="453"/>
      <c r="DH5" s="453"/>
      <c r="DI5" s="454"/>
    </row>
    <row r="6" spans="1:119" ht="18.75" customHeight="1" x14ac:dyDescent="0.15">
      <c r="A6" s="177"/>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993229</v>
      </c>
      <c r="BO6" s="456"/>
      <c r="BP6" s="456"/>
      <c r="BQ6" s="456"/>
      <c r="BR6" s="456"/>
      <c r="BS6" s="456"/>
      <c r="BT6" s="456"/>
      <c r="BU6" s="457"/>
      <c r="BV6" s="455">
        <v>1114299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93.4</v>
      </c>
      <c r="CU6" s="599"/>
      <c r="CV6" s="599"/>
      <c r="CW6" s="599"/>
      <c r="CX6" s="599"/>
      <c r="CY6" s="599"/>
      <c r="CZ6" s="599"/>
      <c r="DA6" s="600"/>
      <c r="DB6" s="598">
        <v>95.1</v>
      </c>
      <c r="DC6" s="599"/>
      <c r="DD6" s="599"/>
      <c r="DE6" s="599"/>
      <c r="DF6" s="599"/>
      <c r="DG6" s="599"/>
      <c r="DH6" s="599"/>
      <c r="DI6" s="600"/>
    </row>
    <row r="7" spans="1:119" ht="18.75" customHeight="1" x14ac:dyDescent="0.15">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44686</v>
      </c>
      <c r="BO7" s="456"/>
      <c r="BP7" s="456"/>
      <c r="BQ7" s="456"/>
      <c r="BR7" s="456"/>
      <c r="BS7" s="456"/>
      <c r="BT7" s="456"/>
      <c r="BU7" s="457"/>
      <c r="BV7" s="455">
        <v>95042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12908086</v>
      </c>
      <c r="CU7" s="456"/>
      <c r="CV7" s="456"/>
      <c r="CW7" s="456"/>
      <c r="CX7" s="456"/>
      <c r="CY7" s="456"/>
      <c r="CZ7" s="456"/>
      <c r="DA7" s="457"/>
      <c r="DB7" s="455">
        <v>12963310</v>
      </c>
      <c r="DC7" s="456"/>
      <c r="DD7" s="456"/>
      <c r="DE7" s="456"/>
      <c r="DF7" s="456"/>
      <c r="DG7" s="456"/>
      <c r="DH7" s="456"/>
      <c r="DI7" s="457"/>
    </row>
    <row r="8" spans="1:119" ht="18.75" customHeight="1" thickBot="1" x14ac:dyDescent="0.2">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107</v>
      </c>
      <c r="AV8" s="514"/>
      <c r="AW8" s="514"/>
      <c r="AX8" s="514"/>
      <c r="AY8" s="469" t="s">
        <v>111</v>
      </c>
      <c r="AZ8" s="470"/>
      <c r="BA8" s="470"/>
      <c r="BB8" s="470"/>
      <c r="BC8" s="470"/>
      <c r="BD8" s="470"/>
      <c r="BE8" s="470"/>
      <c r="BF8" s="470"/>
      <c r="BG8" s="470"/>
      <c r="BH8" s="470"/>
      <c r="BI8" s="470"/>
      <c r="BJ8" s="470"/>
      <c r="BK8" s="470"/>
      <c r="BL8" s="470"/>
      <c r="BM8" s="471"/>
      <c r="BN8" s="455">
        <v>948543</v>
      </c>
      <c r="BO8" s="456"/>
      <c r="BP8" s="456"/>
      <c r="BQ8" s="456"/>
      <c r="BR8" s="456"/>
      <c r="BS8" s="456"/>
      <c r="BT8" s="456"/>
      <c r="BU8" s="457"/>
      <c r="BV8" s="455">
        <v>1019257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0.56000000000000005</v>
      </c>
      <c r="CU8" s="559"/>
      <c r="CV8" s="559"/>
      <c r="CW8" s="559"/>
      <c r="CX8" s="559"/>
      <c r="CY8" s="559"/>
      <c r="CZ8" s="559"/>
      <c r="DA8" s="560"/>
      <c r="DB8" s="558">
        <v>0.56999999999999995</v>
      </c>
      <c r="DC8" s="559"/>
      <c r="DD8" s="559"/>
      <c r="DE8" s="559"/>
      <c r="DF8" s="559"/>
      <c r="DG8" s="559"/>
      <c r="DH8" s="559"/>
      <c r="DI8" s="560"/>
    </row>
    <row r="9" spans="1:119" ht="18.75" customHeight="1" thickBot="1" x14ac:dyDescent="0.2">
      <c r="A9" s="177"/>
      <c r="B9" s="587" t="s">
        <v>113</v>
      </c>
      <c r="C9" s="588"/>
      <c r="D9" s="588"/>
      <c r="E9" s="588"/>
      <c r="F9" s="588"/>
      <c r="G9" s="588"/>
      <c r="H9" s="588"/>
      <c r="I9" s="588"/>
      <c r="J9" s="588"/>
      <c r="K9" s="506"/>
      <c r="L9" s="589" t="s">
        <v>114</v>
      </c>
      <c r="M9" s="590"/>
      <c r="N9" s="590"/>
      <c r="O9" s="590"/>
      <c r="P9" s="590"/>
      <c r="Q9" s="591"/>
      <c r="R9" s="592">
        <v>49559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-70714</v>
      </c>
      <c r="BO9" s="456"/>
      <c r="BP9" s="456"/>
      <c r="BQ9" s="456"/>
      <c r="BR9" s="456"/>
      <c r="BS9" s="456"/>
      <c r="BT9" s="456"/>
      <c r="BU9" s="457"/>
      <c r="BV9" s="455">
        <v>97252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12.1</v>
      </c>
      <c r="CU9" s="453"/>
      <c r="CV9" s="453"/>
      <c r="CW9" s="453"/>
      <c r="CX9" s="453"/>
      <c r="CY9" s="453"/>
      <c r="CZ9" s="453"/>
      <c r="DA9" s="454"/>
      <c r="DB9" s="452">
        <v>11.7</v>
      </c>
      <c r="DC9" s="453"/>
      <c r="DD9" s="453"/>
      <c r="DE9" s="453"/>
      <c r="DF9" s="453"/>
      <c r="DG9" s="453"/>
      <c r="DH9" s="453"/>
      <c r="DI9" s="454"/>
    </row>
    <row r="10" spans="1:119" ht="18.75" customHeight="1" thickBot="1" x14ac:dyDescent="0.2">
      <c r="A10" s="177"/>
      <c r="B10" s="587"/>
      <c r="C10" s="588"/>
      <c r="D10" s="588"/>
      <c r="E10" s="588"/>
      <c r="F10" s="588"/>
      <c r="G10" s="588"/>
      <c r="H10" s="588"/>
      <c r="I10" s="588"/>
      <c r="J10" s="588"/>
      <c r="K10" s="506"/>
      <c r="L10" s="411" t="s">
        <v>120</v>
      </c>
      <c r="M10" s="412"/>
      <c r="N10" s="412"/>
      <c r="O10" s="412"/>
      <c r="P10" s="412"/>
      <c r="Q10" s="413"/>
      <c r="R10" s="408">
        <v>50725</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107</v>
      </c>
      <c r="AV10" s="514"/>
      <c r="AW10" s="514"/>
      <c r="AX10" s="514"/>
      <c r="AY10" s="469" t="s">
        <v>122</v>
      </c>
      <c r="AZ10" s="470"/>
      <c r="BA10" s="470"/>
      <c r="BB10" s="470"/>
      <c r="BC10" s="470"/>
      <c r="BD10" s="470"/>
      <c r="BE10" s="470"/>
      <c r="BF10" s="470"/>
      <c r="BG10" s="470"/>
      <c r="BH10" s="470"/>
      <c r="BI10" s="470"/>
      <c r="BJ10" s="470"/>
      <c r="BK10" s="470"/>
      <c r="BL10" s="470"/>
      <c r="BM10" s="471"/>
      <c r="BN10" s="455">
        <v>522006</v>
      </c>
      <c r="BO10" s="456"/>
      <c r="BP10" s="456"/>
      <c r="BQ10" s="456"/>
      <c r="BR10" s="456"/>
      <c r="BS10" s="456"/>
      <c r="BT10" s="456"/>
      <c r="BU10" s="457"/>
      <c r="BV10" s="455">
        <v>542365</v>
      </c>
      <c r="BW10" s="456"/>
      <c r="BX10" s="456"/>
      <c r="BY10" s="456"/>
      <c r="BZ10" s="456"/>
      <c r="CA10" s="456"/>
      <c r="CB10" s="456"/>
      <c r="CC10" s="457"/>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77"/>
      <c r="B12" s="561" t="s">
        <v>132</v>
      </c>
      <c r="C12" s="562"/>
      <c r="D12" s="562"/>
      <c r="E12" s="562"/>
      <c r="F12" s="562"/>
      <c r="G12" s="562"/>
      <c r="H12" s="562"/>
      <c r="I12" s="562"/>
      <c r="J12" s="562"/>
      <c r="K12" s="563"/>
      <c r="L12" s="570" t="s">
        <v>133</v>
      </c>
      <c r="M12" s="571"/>
      <c r="N12" s="571"/>
      <c r="O12" s="571"/>
      <c r="P12" s="571"/>
      <c r="Q12" s="572"/>
      <c r="R12" s="573">
        <v>49776</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500000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77"/>
      <c r="B13" s="564"/>
      <c r="C13" s="565"/>
      <c r="D13" s="565"/>
      <c r="E13" s="565"/>
      <c r="F13" s="565"/>
      <c r="G13" s="565"/>
      <c r="H13" s="565"/>
      <c r="I13" s="565"/>
      <c r="J13" s="565"/>
      <c r="K13" s="566"/>
      <c r="L13" s="186"/>
      <c r="M13" s="539" t="s">
        <v>142</v>
      </c>
      <c r="N13" s="540"/>
      <c r="O13" s="540"/>
      <c r="P13" s="540"/>
      <c r="Q13" s="541"/>
      <c r="R13" s="542">
        <v>49076</v>
      </c>
      <c r="S13" s="543"/>
      <c r="T13" s="543"/>
      <c r="U13" s="543"/>
      <c r="V13" s="544"/>
      <c r="W13" s="545" t="s">
        <v>143</v>
      </c>
      <c r="X13" s="441"/>
      <c r="Y13" s="441"/>
      <c r="Z13" s="441"/>
      <c r="AA13" s="441"/>
      <c r="AB13" s="442"/>
      <c r="AC13" s="408">
        <v>2840</v>
      </c>
      <c r="AD13" s="409"/>
      <c r="AE13" s="409"/>
      <c r="AF13" s="409"/>
      <c r="AG13" s="410"/>
      <c r="AH13" s="408">
        <v>2991</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451292</v>
      </c>
      <c r="BO13" s="456"/>
      <c r="BP13" s="456"/>
      <c r="BQ13" s="456"/>
      <c r="BR13" s="456"/>
      <c r="BS13" s="456"/>
      <c r="BT13" s="456"/>
      <c r="BU13" s="457"/>
      <c r="BV13" s="455">
        <v>139617</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8.1999999999999993</v>
      </c>
      <c r="CU13" s="453"/>
      <c r="CV13" s="453"/>
      <c r="CW13" s="453"/>
      <c r="CX13" s="453"/>
      <c r="CY13" s="453"/>
      <c r="CZ13" s="453"/>
      <c r="DA13" s="454"/>
      <c r="DB13" s="452">
        <v>8.8000000000000007</v>
      </c>
      <c r="DC13" s="453"/>
      <c r="DD13" s="453"/>
      <c r="DE13" s="453"/>
      <c r="DF13" s="453"/>
      <c r="DG13" s="453"/>
      <c r="DH13" s="453"/>
      <c r="DI13" s="454"/>
    </row>
    <row r="14" spans="1:119" ht="18.75" customHeight="1" thickBot="1" x14ac:dyDescent="0.2">
      <c r="A14" s="177"/>
      <c r="B14" s="564"/>
      <c r="C14" s="565"/>
      <c r="D14" s="565"/>
      <c r="E14" s="565"/>
      <c r="F14" s="565"/>
      <c r="G14" s="565"/>
      <c r="H14" s="565"/>
      <c r="I14" s="565"/>
      <c r="J14" s="565"/>
      <c r="K14" s="566"/>
      <c r="L14" s="529" t="s">
        <v>148</v>
      </c>
      <c r="M14" s="582"/>
      <c r="N14" s="582"/>
      <c r="O14" s="582"/>
      <c r="P14" s="582"/>
      <c r="Q14" s="583"/>
      <c r="R14" s="542">
        <v>50062</v>
      </c>
      <c r="S14" s="543"/>
      <c r="T14" s="543"/>
      <c r="U14" s="543"/>
      <c r="V14" s="544"/>
      <c r="W14" s="546"/>
      <c r="X14" s="444"/>
      <c r="Y14" s="444"/>
      <c r="Z14" s="444"/>
      <c r="AA14" s="444"/>
      <c r="AB14" s="445"/>
      <c r="AC14" s="535">
        <v>11.6</v>
      </c>
      <c r="AD14" s="536"/>
      <c r="AE14" s="536"/>
      <c r="AF14" s="536"/>
      <c r="AG14" s="537"/>
      <c r="AH14" s="535">
        <v>11.9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v>15.5</v>
      </c>
      <c r="DC14" s="553"/>
      <c r="DD14" s="553"/>
      <c r="DE14" s="553"/>
      <c r="DF14" s="553"/>
      <c r="DG14" s="553"/>
      <c r="DH14" s="553"/>
      <c r="DI14" s="554"/>
    </row>
    <row r="15" spans="1:119" ht="18.75" customHeight="1" x14ac:dyDescent="0.15">
      <c r="A15" s="177"/>
      <c r="B15" s="564"/>
      <c r="C15" s="565"/>
      <c r="D15" s="565"/>
      <c r="E15" s="565"/>
      <c r="F15" s="565"/>
      <c r="G15" s="565"/>
      <c r="H15" s="565"/>
      <c r="I15" s="565"/>
      <c r="J15" s="565"/>
      <c r="K15" s="566"/>
      <c r="L15" s="186"/>
      <c r="M15" s="539" t="s">
        <v>150</v>
      </c>
      <c r="N15" s="540"/>
      <c r="O15" s="540"/>
      <c r="P15" s="540"/>
      <c r="Q15" s="541"/>
      <c r="R15" s="542">
        <v>49409</v>
      </c>
      <c r="S15" s="543"/>
      <c r="T15" s="543"/>
      <c r="U15" s="543"/>
      <c r="V15" s="544"/>
      <c r="W15" s="545" t="s">
        <v>151</v>
      </c>
      <c r="X15" s="441"/>
      <c r="Y15" s="441"/>
      <c r="Z15" s="441"/>
      <c r="AA15" s="441"/>
      <c r="AB15" s="442"/>
      <c r="AC15" s="408">
        <v>7117</v>
      </c>
      <c r="AD15" s="409"/>
      <c r="AE15" s="409"/>
      <c r="AF15" s="409"/>
      <c r="AG15" s="410"/>
      <c r="AH15" s="408">
        <v>7351</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6163287</v>
      </c>
      <c r="BO15" s="485"/>
      <c r="BP15" s="485"/>
      <c r="BQ15" s="485"/>
      <c r="BR15" s="485"/>
      <c r="BS15" s="485"/>
      <c r="BT15" s="485"/>
      <c r="BU15" s="486"/>
      <c r="BV15" s="484">
        <v>5760495</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29.2</v>
      </c>
      <c r="AD16" s="536"/>
      <c r="AE16" s="536"/>
      <c r="AF16" s="536"/>
      <c r="AG16" s="537"/>
      <c r="AH16" s="535">
        <v>29.3</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11050771</v>
      </c>
      <c r="BO16" s="456"/>
      <c r="BP16" s="456"/>
      <c r="BQ16" s="456"/>
      <c r="BR16" s="456"/>
      <c r="BS16" s="456"/>
      <c r="BT16" s="456"/>
      <c r="BU16" s="457"/>
      <c r="BV16" s="455">
        <v>10683766</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7"/>
      <c r="B17" s="567"/>
      <c r="C17" s="568"/>
      <c r="D17" s="568"/>
      <c r="E17" s="568"/>
      <c r="F17" s="568"/>
      <c r="G17" s="568"/>
      <c r="H17" s="568"/>
      <c r="I17" s="568"/>
      <c r="J17" s="568"/>
      <c r="K17" s="569"/>
      <c r="L17" s="191"/>
      <c r="M17" s="548" t="s">
        <v>157</v>
      </c>
      <c r="N17" s="549"/>
      <c r="O17" s="549"/>
      <c r="P17" s="549"/>
      <c r="Q17" s="550"/>
      <c r="R17" s="532" t="s">
        <v>158</v>
      </c>
      <c r="S17" s="533"/>
      <c r="T17" s="533"/>
      <c r="U17" s="533"/>
      <c r="V17" s="534"/>
      <c r="W17" s="545" t="s">
        <v>159</v>
      </c>
      <c r="X17" s="441"/>
      <c r="Y17" s="441"/>
      <c r="Z17" s="441"/>
      <c r="AA17" s="441"/>
      <c r="AB17" s="442"/>
      <c r="AC17" s="408">
        <v>14436</v>
      </c>
      <c r="AD17" s="409"/>
      <c r="AE17" s="409"/>
      <c r="AF17" s="409"/>
      <c r="AG17" s="410"/>
      <c r="AH17" s="408">
        <v>14753</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7778387</v>
      </c>
      <c r="BO17" s="456"/>
      <c r="BP17" s="456"/>
      <c r="BQ17" s="456"/>
      <c r="BR17" s="456"/>
      <c r="BS17" s="456"/>
      <c r="BT17" s="456"/>
      <c r="BU17" s="457"/>
      <c r="BV17" s="455">
        <v>7225404</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7"/>
      <c r="B18" s="505" t="s">
        <v>161</v>
      </c>
      <c r="C18" s="506"/>
      <c r="D18" s="506"/>
      <c r="E18" s="507"/>
      <c r="F18" s="507"/>
      <c r="G18" s="507"/>
      <c r="H18" s="507"/>
      <c r="I18" s="507"/>
      <c r="J18" s="507"/>
      <c r="K18" s="507"/>
      <c r="L18" s="508">
        <v>149.66999999999999</v>
      </c>
      <c r="M18" s="508"/>
      <c r="N18" s="508"/>
      <c r="O18" s="508"/>
      <c r="P18" s="508"/>
      <c r="Q18" s="508"/>
      <c r="R18" s="509"/>
      <c r="S18" s="509"/>
      <c r="T18" s="509"/>
      <c r="U18" s="509"/>
      <c r="V18" s="510"/>
      <c r="W18" s="526"/>
      <c r="X18" s="527"/>
      <c r="Y18" s="527"/>
      <c r="Z18" s="527"/>
      <c r="AA18" s="527"/>
      <c r="AB18" s="551"/>
      <c r="AC18" s="425">
        <v>59.2</v>
      </c>
      <c r="AD18" s="426"/>
      <c r="AE18" s="426"/>
      <c r="AF18" s="426"/>
      <c r="AG18" s="511"/>
      <c r="AH18" s="425">
        <v>58.8</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12060569</v>
      </c>
      <c r="BO18" s="456"/>
      <c r="BP18" s="456"/>
      <c r="BQ18" s="456"/>
      <c r="BR18" s="456"/>
      <c r="BS18" s="456"/>
      <c r="BT18" s="456"/>
      <c r="BU18" s="457"/>
      <c r="BV18" s="455">
        <v>12090666</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7"/>
      <c r="B19" s="505" t="s">
        <v>163</v>
      </c>
      <c r="C19" s="506"/>
      <c r="D19" s="506"/>
      <c r="E19" s="507"/>
      <c r="F19" s="507"/>
      <c r="G19" s="507"/>
      <c r="H19" s="507"/>
      <c r="I19" s="507"/>
      <c r="J19" s="507"/>
      <c r="K19" s="507"/>
      <c r="L19" s="515">
        <v>331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15858077</v>
      </c>
      <c r="BO19" s="456"/>
      <c r="BP19" s="456"/>
      <c r="BQ19" s="456"/>
      <c r="BR19" s="456"/>
      <c r="BS19" s="456"/>
      <c r="BT19" s="456"/>
      <c r="BU19" s="457"/>
      <c r="BV19" s="455">
        <v>16264455</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7"/>
      <c r="B20" s="505" t="s">
        <v>165</v>
      </c>
      <c r="C20" s="506"/>
      <c r="D20" s="506"/>
      <c r="E20" s="507"/>
      <c r="F20" s="507"/>
      <c r="G20" s="507"/>
      <c r="H20" s="507"/>
      <c r="I20" s="507"/>
      <c r="J20" s="507"/>
      <c r="K20" s="507"/>
      <c r="L20" s="515">
        <v>18839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7"/>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7"/>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20801993</v>
      </c>
      <c r="BO22" s="485"/>
      <c r="BP22" s="485"/>
      <c r="BQ22" s="485"/>
      <c r="BR22" s="485"/>
      <c r="BS22" s="485"/>
      <c r="BT22" s="485"/>
      <c r="BU22" s="486"/>
      <c r="BV22" s="484">
        <v>20833774</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13136493</v>
      </c>
      <c r="BO23" s="456"/>
      <c r="BP23" s="456"/>
      <c r="BQ23" s="456"/>
      <c r="BR23" s="456"/>
      <c r="BS23" s="456"/>
      <c r="BT23" s="456"/>
      <c r="BU23" s="457"/>
      <c r="BV23" s="455">
        <v>12976073</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7"/>
      <c r="B24" s="434"/>
      <c r="C24" s="435"/>
      <c r="D24" s="436"/>
      <c r="E24" s="411" t="s">
        <v>175</v>
      </c>
      <c r="F24" s="412"/>
      <c r="G24" s="412"/>
      <c r="H24" s="412"/>
      <c r="I24" s="412"/>
      <c r="J24" s="412"/>
      <c r="K24" s="413"/>
      <c r="L24" s="408">
        <v>1</v>
      </c>
      <c r="M24" s="409"/>
      <c r="N24" s="409"/>
      <c r="O24" s="409"/>
      <c r="P24" s="410"/>
      <c r="Q24" s="408">
        <v>8619</v>
      </c>
      <c r="R24" s="409"/>
      <c r="S24" s="409"/>
      <c r="T24" s="409"/>
      <c r="U24" s="409"/>
      <c r="V24" s="410"/>
      <c r="W24" s="498"/>
      <c r="X24" s="435"/>
      <c r="Y24" s="436"/>
      <c r="Z24" s="411" t="s">
        <v>176</v>
      </c>
      <c r="AA24" s="412"/>
      <c r="AB24" s="412"/>
      <c r="AC24" s="412"/>
      <c r="AD24" s="412"/>
      <c r="AE24" s="412"/>
      <c r="AF24" s="412"/>
      <c r="AG24" s="413"/>
      <c r="AH24" s="408">
        <v>427</v>
      </c>
      <c r="AI24" s="409"/>
      <c r="AJ24" s="409"/>
      <c r="AK24" s="409"/>
      <c r="AL24" s="410"/>
      <c r="AM24" s="408">
        <v>1354871</v>
      </c>
      <c r="AN24" s="409"/>
      <c r="AO24" s="409"/>
      <c r="AP24" s="409"/>
      <c r="AQ24" s="409"/>
      <c r="AR24" s="410"/>
      <c r="AS24" s="408">
        <v>3173</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12528171</v>
      </c>
      <c r="BO24" s="456"/>
      <c r="BP24" s="456"/>
      <c r="BQ24" s="456"/>
      <c r="BR24" s="456"/>
      <c r="BS24" s="456"/>
      <c r="BT24" s="456"/>
      <c r="BU24" s="457"/>
      <c r="BV24" s="455">
        <v>12079763</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7"/>
      <c r="B25" s="434"/>
      <c r="C25" s="435"/>
      <c r="D25" s="436"/>
      <c r="E25" s="411" t="s">
        <v>178</v>
      </c>
      <c r="F25" s="412"/>
      <c r="G25" s="412"/>
      <c r="H25" s="412"/>
      <c r="I25" s="412"/>
      <c r="J25" s="412"/>
      <c r="K25" s="413"/>
      <c r="L25" s="408">
        <v>1</v>
      </c>
      <c r="M25" s="409"/>
      <c r="N25" s="409"/>
      <c r="O25" s="409"/>
      <c r="P25" s="410"/>
      <c r="Q25" s="408">
        <v>7134</v>
      </c>
      <c r="R25" s="409"/>
      <c r="S25" s="409"/>
      <c r="T25" s="409"/>
      <c r="U25" s="409"/>
      <c r="V25" s="410"/>
      <c r="W25" s="498"/>
      <c r="X25" s="435"/>
      <c r="Y25" s="436"/>
      <c r="Z25" s="411" t="s">
        <v>179</v>
      </c>
      <c r="AA25" s="412"/>
      <c r="AB25" s="412"/>
      <c r="AC25" s="412"/>
      <c r="AD25" s="412"/>
      <c r="AE25" s="412"/>
      <c r="AF25" s="412"/>
      <c r="AG25" s="413"/>
      <c r="AH25" s="408">
        <v>89</v>
      </c>
      <c r="AI25" s="409"/>
      <c r="AJ25" s="409"/>
      <c r="AK25" s="409"/>
      <c r="AL25" s="410"/>
      <c r="AM25" s="408">
        <v>285334</v>
      </c>
      <c r="AN25" s="409"/>
      <c r="AO25" s="409"/>
      <c r="AP25" s="409"/>
      <c r="AQ25" s="409"/>
      <c r="AR25" s="410"/>
      <c r="AS25" s="408">
        <v>3206</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2428206</v>
      </c>
      <c r="BO25" s="485"/>
      <c r="BP25" s="485"/>
      <c r="BQ25" s="485"/>
      <c r="BR25" s="485"/>
      <c r="BS25" s="485"/>
      <c r="BT25" s="485"/>
      <c r="BU25" s="486"/>
      <c r="BV25" s="484">
        <v>2653401</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7"/>
      <c r="B26" s="434"/>
      <c r="C26" s="435"/>
      <c r="D26" s="436"/>
      <c r="E26" s="411" t="s">
        <v>181</v>
      </c>
      <c r="F26" s="412"/>
      <c r="G26" s="412"/>
      <c r="H26" s="412"/>
      <c r="I26" s="412"/>
      <c r="J26" s="412"/>
      <c r="K26" s="413"/>
      <c r="L26" s="408">
        <v>1</v>
      </c>
      <c r="M26" s="409"/>
      <c r="N26" s="409"/>
      <c r="O26" s="409"/>
      <c r="P26" s="410"/>
      <c r="Q26" s="408">
        <v>6194</v>
      </c>
      <c r="R26" s="409"/>
      <c r="S26" s="409"/>
      <c r="T26" s="409"/>
      <c r="U26" s="409"/>
      <c r="V26" s="410"/>
      <c r="W26" s="498"/>
      <c r="X26" s="435"/>
      <c r="Y26" s="436"/>
      <c r="Z26" s="411" t="s">
        <v>182</v>
      </c>
      <c r="AA26" s="466"/>
      <c r="AB26" s="466"/>
      <c r="AC26" s="466"/>
      <c r="AD26" s="466"/>
      <c r="AE26" s="466"/>
      <c r="AF26" s="466"/>
      <c r="AG26" s="467"/>
      <c r="AH26" s="408">
        <v>2</v>
      </c>
      <c r="AI26" s="409"/>
      <c r="AJ26" s="409"/>
      <c r="AK26" s="409"/>
      <c r="AL26" s="410"/>
      <c r="AM26" s="408" t="s">
        <v>183</v>
      </c>
      <c r="AN26" s="409"/>
      <c r="AO26" s="409"/>
      <c r="AP26" s="409"/>
      <c r="AQ26" s="409"/>
      <c r="AR26" s="410"/>
      <c r="AS26" s="408" t="s">
        <v>183</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185</v>
      </c>
      <c r="BO26" s="456"/>
      <c r="BP26" s="456"/>
      <c r="BQ26" s="456"/>
      <c r="BR26" s="456"/>
      <c r="BS26" s="456"/>
      <c r="BT26" s="456"/>
      <c r="BU26" s="457"/>
      <c r="BV26" s="455" t="s">
        <v>185</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7"/>
      <c r="B27" s="434"/>
      <c r="C27" s="435"/>
      <c r="D27" s="436"/>
      <c r="E27" s="411" t="s">
        <v>186</v>
      </c>
      <c r="F27" s="412"/>
      <c r="G27" s="412"/>
      <c r="H27" s="412"/>
      <c r="I27" s="412"/>
      <c r="J27" s="412"/>
      <c r="K27" s="413"/>
      <c r="L27" s="408">
        <v>1</v>
      </c>
      <c r="M27" s="409"/>
      <c r="N27" s="409"/>
      <c r="O27" s="409"/>
      <c r="P27" s="410"/>
      <c r="Q27" s="408">
        <v>4607</v>
      </c>
      <c r="R27" s="409"/>
      <c r="S27" s="409"/>
      <c r="T27" s="409"/>
      <c r="U27" s="409"/>
      <c r="V27" s="410"/>
      <c r="W27" s="498"/>
      <c r="X27" s="435"/>
      <c r="Y27" s="436"/>
      <c r="Z27" s="411" t="s">
        <v>187</v>
      </c>
      <c r="AA27" s="412"/>
      <c r="AB27" s="412"/>
      <c r="AC27" s="412"/>
      <c r="AD27" s="412"/>
      <c r="AE27" s="412"/>
      <c r="AF27" s="412"/>
      <c r="AG27" s="413"/>
      <c r="AH27" s="408" t="s">
        <v>185</v>
      </c>
      <c r="AI27" s="409"/>
      <c r="AJ27" s="409"/>
      <c r="AK27" s="409"/>
      <c r="AL27" s="410"/>
      <c r="AM27" s="408" t="s">
        <v>185</v>
      </c>
      <c r="AN27" s="409"/>
      <c r="AO27" s="409"/>
      <c r="AP27" s="409"/>
      <c r="AQ27" s="409"/>
      <c r="AR27" s="410"/>
      <c r="AS27" s="408" t="s">
        <v>185</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185</v>
      </c>
      <c r="BO27" s="490"/>
      <c r="BP27" s="490"/>
      <c r="BQ27" s="490"/>
      <c r="BR27" s="490"/>
      <c r="BS27" s="490"/>
      <c r="BT27" s="490"/>
      <c r="BU27" s="491"/>
      <c r="BV27" s="489" t="s">
        <v>185</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7"/>
      <c r="B28" s="434"/>
      <c r="C28" s="435"/>
      <c r="D28" s="436"/>
      <c r="E28" s="411" t="s">
        <v>189</v>
      </c>
      <c r="F28" s="412"/>
      <c r="G28" s="412"/>
      <c r="H28" s="412"/>
      <c r="I28" s="412"/>
      <c r="J28" s="412"/>
      <c r="K28" s="413"/>
      <c r="L28" s="408">
        <v>1</v>
      </c>
      <c r="M28" s="409"/>
      <c r="N28" s="409"/>
      <c r="O28" s="409"/>
      <c r="P28" s="410"/>
      <c r="Q28" s="408">
        <v>3910</v>
      </c>
      <c r="R28" s="409"/>
      <c r="S28" s="409"/>
      <c r="T28" s="409"/>
      <c r="U28" s="409"/>
      <c r="V28" s="410"/>
      <c r="W28" s="498"/>
      <c r="X28" s="435"/>
      <c r="Y28" s="436"/>
      <c r="Z28" s="411" t="s">
        <v>190</v>
      </c>
      <c r="AA28" s="412"/>
      <c r="AB28" s="412"/>
      <c r="AC28" s="412"/>
      <c r="AD28" s="412"/>
      <c r="AE28" s="412"/>
      <c r="AF28" s="412"/>
      <c r="AG28" s="413"/>
      <c r="AH28" s="408" t="s">
        <v>185</v>
      </c>
      <c r="AI28" s="409"/>
      <c r="AJ28" s="409"/>
      <c r="AK28" s="409"/>
      <c r="AL28" s="410"/>
      <c r="AM28" s="408" t="s">
        <v>185</v>
      </c>
      <c r="AN28" s="409"/>
      <c r="AO28" s="409"/>
      <c r="AP28" s="409"/>
      <c r="AQ28" s="409"/>
      <c r="AR28" s="410"/>
      <c r="AS28" s="408" t="s">
        <v>185</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3475889</v>
      </c>
      <c r="BO28" s="485"/>
      <c r="BP28" s="485"/>
      <c r="BQ28" s="485"/>
      <c r="BR28" s="485"/>
      <c r="BS28" s="485"/>
      <c r="BT28" s="485"/>
      <c r="BU28" s="486"/>
      <c r="BV28" s="484">
        <v>2953883</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7"/>
      <c r="B29" s="434"/>
      <c r="C29" s="435"/>
      <c r="D29" s="436"/>
      <c r="E29" s="411" t="s">
        <v>192</v>
      </c>
      <c r="F29" s="412"/>
      <c r="G29" s="412"/>
      <c r="H29" s="412"/>
      <c r="I29" s="412"/>
      <c r="J29" s="412"/>
      <c r="K29" s="413"/>
      <c r="L29" s="408">
        <v>18</v>
      </c>
      <c r="M29" s="409"/>
      <c r="N29" s="409"/>
      <c r="O29" s="409"/>
      <c r="P29" s="410"/>
      <c r="Q29" s="408">
        <v>3587</v>
      </c>
      <c r="R29" s="409"/>
      <c r="S29" s="409"/>
      <c r="T29" s="409"/>
      <c r="U29" s="409"/>
      <c r="V29" s="410"/>
      <c r="W29" s="499"/>
      <c r="X29" s="500"/>
      <c r="Y29" s="501"/>
      <c r="Z29" s="411" t="s">
        <v>193</v>
      </c>
      <c r="AA29" s="412"/>
      <c r="AB29" s="412"/>
      <c r="AC29" s="412"/>
      <c r="AD29" s="412"/>
      <c r="AE29" s="412"/>
      <c r="AF29" s="412"/>
      <c r="AG29" s="413"/>
      <c r="AH29" s="408">
        <v>427</v>
      </c>
      <c r="AI29" s="409"/>
      <c r="AJ29" s="409"/>
      <c r="AK29" s="409"/>
      <c r="AL29" s="410"/>
      <c r="AM29" s="408">
        <v>1354871</v>
      </c>
      <c r="AN29" s="409"/>
      <c r="AO29" s="409"/>
      <c r="AP29" s="409"/>
      <c r="AQ29" s="409"/>
      <c r="AR29" s="410"/>
      <c r="AS29" s="408">
        <v>3173</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1114229</v>
      </c>
      <c r="BO29" s="456"/>
      <c r="BP29" s="456"/>
      <c r="BQ29" s="456"/>
      <c r="BR29" s="456"/>
      <c r="BS29" s="456"/>
      <c r="BT29" s="456"/>
      <c r="BU29" s="457"/>
      <c r="BV29" s="455">
        <v>280037</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98.5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4318680</v>
      </c>
      <c r="BO30" s="490"/>
      <c r="BP30" s="490"/>
      <c r="BQ30" s="490"/>
      <c r="BR30" s="490"/>
      <c r="BS30" s="490"/>
      <c r="BT30" s="490"/>
      <c r="BU30" s="491"/>
      <c r="BV30" s="489">
        <v>3770131</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15">
      <c r="A33" s="177"/>
      <c r="B33" s="201"/>
      <c r="C33" s="407" t="s">
        <v>202</v>
      </c>
      <c r="D33" s="407"/>
      <c r="E33" s="406" t="s">
        <v>203</v>
      </c>
      <c r="F33" s="406"/>
      <c r="G33" s="406"/>
      <c r="H33" s="406"/>
      <c r="I33" s="406"/>
      <c r="J33" s="406"/>
      <c r="K33" s="406"/>
      <c r="L33" s="406"/>
      <c r="M33" s="406"/>
      <c r="N33" s="406"/>
      <c r="O33" s="406"/>
      <c r="P33" s="406"/>
      <c r="Q33" s="406"/>
      <c r="R33" s="406"/>
      <c r="S33" s="406"/>
      <c r="T33" s="202"/>
      <c r="U33" s="407" t="s">
        <v>204</v>
      </c>
      <c r="V33" s="407"/>
      <c r="W33" s="406" t="s">
        <v>205</v>
      </c>
      <c r="X33" s="406"/>
      <c r="Y33" s="406"/>
      <c r="Z33" s="406"/>
      <c r="AA33" s="406"/>
      <c r="AB33" s="406"/>
      <c r="AC33" s="406"/>
      <c r="AD33" s="406"/>
      <c r="AE33" s="406"/>
      <c r="AF33" s="406"/>
      <c r="AG33" s="406"/>
      <c r="AH33" s="406"/>
      <c r="AI33" s="406"/>
      <c r="AJ33" s="406"/>
      <c r="AK33" s="406"/>
      <c r="AL33" s="202"/>
      <c r="AM33" s="407" t="s">
        <v>204</v>
      </c>
      <c r="AN33" s="407"/>
      <c r="AO33" s="406" t="s">
        <v>205</v>
      </c>
      <c r="AP33" s="406"/>
      <c r="AQ33" s="406"/>
      <c r="AR33" s="406"/>
      <c r="AS33" s="406"/>
      <c r="AT33" s="406"/>
      <c r="AU33" s="406"/>
      <c r="AV33" s="406"/>
      <c r="AW33" s="406"/>
      <c r="AX33" s="406"/>
      <c r="AY33" s="406"/>
      <c r="AZ33" s="406"/>
      <c r="BA33" s="406"/>
      <c r="BB33" s="406"/>
      <c r="BC33" s="406"/>
      <c r="BD33" s="203"/>
      <c r="BE33" s="406" t="s">
        <v>206</v>
      </c>
      <c r="BF33" s="406"/>
      <c r="BG33" s="406" t="s">
        <v>207</v>
      </c>
      <c r="BH33" s="406"/>
      <c r="BI33" s="406"/>
      <c r="BJ33" s="406"/>
      <c r="BK33" s="406"/>
      <c r="BL33" s="406"/>
      <c r="BM33" s="406"/>
      <c r="BN33" s="406"/>
      <c r="BO33" s="406"/>
      <c r="BP33" s="406"/>
      <c r="BQ33" s="406"/>
      <c r="BR33" s="406"/>
      <c r="BS33" s="406"/>
      <c r="BT33" s="406"/>
      <c r="BU33" s="406"/>
      <c r="BV33" s="203"/>
      <c r="BW33" s="407" t="s">
        <v>206</v>
      </c>
      <c r="BX33" s="407"/>
      <c r="BY33" s="406" t="s">
        <v>208</v>
      </c>
      <c r="BZ33" s="406"/>
      <c r="CA33" s="406"/>
      <c r="CB33" s="406"/>
      <c r="CC33" s="406"/>
      <c r="CD33" s="406"/>
      <c r="CE33" s="406"/>
      <c r="CF33" s="406"/>
      <c r="CG33" s="406"/>
      <c r="CH33" s="406"/>
      <c r="CI33" s="406"/>
      <c r="CJ33" s="406"/>
      <c r="CK33" s="406"/>
      <c r="CL33" s="406"/>
      <c r="CM33" s="406"/>
      <c r="CN33" s="202"/>
      <c r="CO33" s="407" t="s">
        <v>202</v>
      </c>
      <c r="CP33" s="407"/>
      <c r="CQ33" s="406" t="s">
        <v>209</v>
      </c>
      <c r="CR33" s="406"/>
      <c r="CS33" s="406"/>
      <c r="CT33" s="406"/>
      <c r="CU33" s="406"/>
      <c r="CV33" s="406"/>
      <c r="CW33" s="406"/>
      <c r="CX33" s="406"/>
      <c r="CY33" s="406"/>
      <c r="CZ33" s="406"/>
      <c r="DA33" s="406"/>
      <c r="DB33" s="406"/>
      <c r="DC33" s="406"/>
      <c r="DD33" s="406"/>
      <c r="DE33" s="406"/>
      <c r="DF33" s="202"/>
      <c r="DG33" s="405" t="s">
        <v>210</v>
      </c>
      <c r="DH33" s="405"/>
      <c r="DI33" s="204"/>
    </row>
    <row r="34" spans="1:113" ht="32.25" customHeight="1" x14ac:dyDescent="0.15">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77"/>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77"/>
      <c r="BE34" s="403" t="str">
        <f>IF(BG34="","",MAX(C34:D43,U34:V43,AM34:AN43)+1)</f>
        <v/>
      </c>
      <c r="BF34" s="403"/>
      <c r="BG34" s="404"/>
      <c r="BH34" s="404"/>
      <c r="BI34" s="404"/>
      <c r="BJ34" s="404"/>
      <c r="BK34" s="404"/>
      <c r="BL34" s="404"/>
      <c r="BM34" s="404"/>
      <c r="BN34" s="404"/>
      <c r="BO34" s="404"/>
      <c r="BP34" s="404"/>
      <c r="BQ34" s="404"/>
      <c r="BR34" s="404"/>
      <c r="BS34" s="404"/>
      <c r="BT34" s="404"/>
      <c r="BU34" s="404"/>
      <c r="BV34" s="177"/>
      <c r="BW34" s="403">
        <f>IF(BY34="","",MAX(C34:D43,U34:V43,AM34:AN43,BE34:BF43)+1)</f>
        <v>8</v>
      </c>
      <c r="BX34" s="403"/>
      <c r="BY34" s="404" t="str">
        <f>IF('各会計、関係団体の財政状況及び健全化判断比率'!B68="","",'各会計、関係団体の財政状況及び健全化判断比率'!B68)</f>
        <v>長野広域連合</v>
      </c>
      <c r="BZ34" s="404"/>
      <c r="CA34" s="404"/>
      <c r="CB34" s="404"/>
      <c r="CC34" s="404"/>
      <c r="CD34" s="404"/>
      <c r="CE34" s="404"/>
      <c r="CF34" s="404"/>
      <c r="CG34" s="404"/>
      <c r="CH34" s="404"/>
      <c r="CI34" s="404"/>
      <c r="CJ34" s="404"/>
      <c r="CK34" s="404"/>
      <c r="CL34" s="404"/>
      <c r="CM34" s="404"/>
      <c r="CN34" s="177"/>
      <c r="CO34" s="403">
        <f>IF(CQ34="","",MAX(C34:D43,U34:V43,AM34:AN43,BE34:BF43,BW34:BX43)+1)</f>
        <v>18</v>
      </c>
      <c r="CP34" s="403"/>
      <c r="CQ34" s="404" t="str">
        <f>IF('各会計、関係団体の財政状況及び健全化判断比率'!BS7="","",'各会計、関係団体の財政状況及び健全化判断比率'!BS7)</f>
        <v>須坂市文化振興事業団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15">
      <c r="A35" s="177"/>
      <c r="B35" s="201"/>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77"/>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77"/>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9</v>
      </c>
      <c r="BX35" s="403"/>
      <c r="BY35" s="404" t="str">
        <f>IF('各会計、関係団体の財政状況及び健全化判断比率'!B69="","",'各会計、関係団体の財政状況及び健全化判断比率'!B69)</f>
        <v>　（一般会計）</v>
      </c>
      <c r="BZ35" s="404"/>
      <c r="CA35" s="404"/>
      <c r="CB35" s="404"/>
      <c r="CC35" s="404"/>
      <c r="CD35" s="404"/>
      <c r="CE35" s="404"/>
      <c r="CF35" s="404"/>
      <c r="CG35" s="404"/>
      <c r="CH35" s="404"/>
      <c r="CI35" s="404"/>
      <c r="CJ35" s="404"/>
      <c r="CK35" s="404"/>
      <c r="CL35" s="404"/>
      <c r="CM35" s="404"/>
      <c r="CN35" s="177"/>
      <c r="CO35" s="403">
        <f t="shared" ref="CO35:CO43" si="3">IF(CQ35="","",CO34+1)</f>
        <v>19</v>
      </c>
      <c r="CP35" s="403"/>
      <c r="CQ35" s="404" t="str">
        <f>IF('各会計、関係団体の財政状況及び健全化判断比率'!BS8="","",'各会計、関係団体の財政状況及び健全化判断比率'!BS8)</f>
        <v>須坂市土地開発公社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15">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77"/>
      <c r="AM36" s="403">
        <f t="shared" si="0"/>
        <v>7</v>
      </c>
      <c r="AN36" s="403"/>
      <c r="AO36" s="404" t="str">
        <f>IF('各会計、関係団体の財政状況及び健全化判断比率'!B33="","",'各会計、関係団体の財政状況及び健全化判断比率'!B33)</f>
        <v>宅地造成事業会計</v>
      </c>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10</v>
      </c>
      <c r="BX36" s="403"/>
      <c r="BY36" s="404" t="str">
        <f>IF('各会計、関係団体の財政状況及び健全化判断比率'!B70="","",'各会計、関係団体の財政状況及び健全化判断比率'!B70)</f>
        <v>　（老人福祉施設等運営事業特別会計）</v>
      </c>
      <c r="BZ36" s="404"/>
      <c r="CA36" s="404"/>
      <c r="CB36" s="404"/>
      <c r="CC36" s="404"/>
      <c r="CD36" s="404"/>
      <c r="CE36" s="404"/>
      <c r="CF36" s="404"/>
      <c r="CG36" s="404"/>
      <c r="CH36" s="404"/>
      <c r="CI36" s="404"/>
      <c r="CJ36" s="404"/>
      <c r="CK36" s="404"/>
      <c r="CL36" s="404"/>
      <c r="CM36" s="404"/>
      <c r="CN36" s="177"/>
      <c r="CO36" s="403">
        <f t="shared" si="3"/>
        <v>20</v>
      </c>
      <c r="CP36" s="403"/>
      <c r="CQ36" s="404" t="str">
        <f>IF('各会計、関係団体の財政状況及び健全化判断比率'!BS9="","",'各会計、関係団体の財政状況及び健全化判断比率'!BS9)</f>
        <v>須坂温泉</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15">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t="str">
        <f t="shared" si="4"/>
        <v/>
      </c>
      <c r="V37" s="403"/>
      <c r="W37" s="404"/>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11</v>
      </c>
      <c r="BX37" s="403"/>
      <c r="BY37" s="404" t="str">
        <f>IF('各会計、関係団体の財政状況及び健全化判断比率'!B71="","",'各会計、関係団体の財政状況及び健全化判断比率'!B71)</f>
        <v>　（長野地域ふるさと事業特別会計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15">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12</v>
      </c>
      <c r="BX38" s="403"/>
      <c r="BY38" s="404" t="str">
        <f>IF('各会計、関係団体の財政状況及び健全化判断比率'!B72="","",'各会計、関係団体の財政状況及び健全化判断比率'!B72)</f>
        <v>　（ごみ処理施設事業特別会計）</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15">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f t="shared" si="2"/>
        <v>13</v>
      </c>
      <c r="BX39" s="403"/>
      <c r="BY39" s="404" t="str">
        <f>IF('各会計、関係団体の財政状況及び健全化判断比率'!B73="","",'各会計、関係団体の財政状況及び健全化判断比率'!B73)</f>
        <v>高山村外一市一町財産組合</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15">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f t="shared" si="2"/>
        <v>14</v>
      </c>
      <c r="BX40" s="403"/>
      <c r="BY40" s="404" t="str">
        <f>IF('各会計、関係団体の財政状況及び健全化判断比率'!B74="","",'各会計、関係団体の財政状況及び健全化判断比率'!B74)</f>
        <v>須高行政事務組合</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15">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f t="shared" si="2"/>
        <v>15</v>
      </c>
      <c r="BX41" s="403"/>
      <c r="BY41" s="404" t="str">
        <f>IF('各会計、関係団体の財政状況及び健全化判断比率'!B75="","",'各会計、関係団体の財政状況及び健全化判断比率'!B75)</f>
        <v>長野県後期高齢者医療広域連合</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15">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f t="shared" si="2"/>
        <v>16</v>
      </c>
      <c r="BX42" s="403"/>
      <c r="BY42" s="404" t="str">
        <f>IF('各会計、関係団体の財政状況及び健全化判断比率'!B76="","",'各会計、関係団体の財政状況及び健全化判断比率'!B76)</f>
        <v>　（一般会計）</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15">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f t="shared" si="2"/>
        <v>17</v>
      </c>
      <c r="BX43" s="403"/>
      <c r="BY43" s="404" t="str">
        <f>IF('各会計、関係団体の財政状況及び健全化判断比率'!B77="","",'各会計、関係団体の財政状況及び健全化判断比率'!B77)</f>
        <v>　（後期高齢者医療特別会計）</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XULOokfc6n2DQr/jWhShrQ9USerUdLhnW9DyB2i1BKCTIUV8Sw/b70x10sIL6xjMql9pqgC8JfR314an+kCwew==" saltValue="WO1/WNRSj/Gk0b4wd1P3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220</v>
      </c>
      <c r="DI1" s="754"/>
      <c r="DJ1" s="754"/>
      <c r="DK1" s="754"/>
      <c r="DL1" s="754"/>
      <c r="DM1" s="754"/>
      <c r="DN1" s="755"/>
      <c r="DO1" s="210"/>
      <c r="DP1" s="753" t="s">
        <v>221</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15">
      <c r="B2" s="211" t="s">
        <v>222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233</v>
      </c>
      <c r="C5" s="716"/>
      <c r="D5" s="716"/>
      <c r="E5" s="716"/>
      <c r="F5" s="716"/>
      <c r="G5" s="716"/>
      <c r="H5" s="716"/>
      <c r="I5" s="716"/>
      <c r="J5" s="716"/>
      <c r="K5" s="716"/>
      <c r="L5" s="716"/>
      <c r="M5" s="716"/>
      <c r="N5" s="716"/>
      <c r="O5" s="716"/>
      <c r="P5" s="716"/>
      <c r="Q5" s="717"/>
      <c r="R5" s="712">
        <v>6482126</v>
      </c>
      <c r="S5" s="713"/>
      <c r="T5" s="713"/>
      <c r="U5" s="713"/>
      <c r="V5" s="713"/>
      <c r="W5" s="713"/>
      <c r="X5" s="713"/>
      <c r="Y5" s="738"/>
      <c r="Z5" s="751">
        <v>20.7</v>
      </c>
      <c r="AA5" s="751"/>
      <c r="AB5" s="751"/>
      <c r="AC5" s="751"/>
      <c r="AD5" s="752">
        <v>6234967</v>
      </c>
      <c r="AE5" s="752"/>
      <c r="AF5" s="752"/>
      <c r="AG5" s="752"/>
      <c r="AH5" s="752"/>
      <c r="AI5" s="752"/>
      <c r="AJ5" s="752"/>
      <c r="AK5" s="752"/>
      <c r="AL5" s="739">
        <v>48.3</v>
      </c>
      <c r="AM5" s="721"/>
      <c r="AN5" s="721"/>
      <c r="AO5" s="740"/>
      <c r="AP5" s="715" t="s">
        <v>234</v>
      </c>
      <c r="AQ5" s="716"/>
      <c r="AR5" s="716"/>
      <c r="AS5" s="716"/>
      <c r="AT5" s="716"/>
      <c r="AU5" s="716"/>
      <c r="AV5" s="716"/>
      <c r="AW5" s="716"/>
      <c r="AX5" s="716"/>
      <c r="AY5" s="716"/>
      <c r="AZ5" s="716"/>
      <c r="BA5" s="716"/>
      <c r="BB5" s="716"/>
      <c r="BC5" s="716"/>
      <c r="BD5" s="716"/>
      <c r="BE5" s="716"/>
      <c r="BF5" s="717"/>
      <c r="BG5" s="657">
        <v>6227607</v>
      </c>
      <c r="BH5" s="658"/>
      <c r="BI5" s="658"/>
      <c r="BJ5" s="658"/>
      <c r="BK5" s="658"/>
      <c r="BL5" s="658"/>
      <c r="BM5" s="658"/>
      <c r="BN5" s="659"/>
      <c r="BO5" s="695">
        <v>96.1</v>
      </c>
      <c r="BP5" s="695"/>
      <c r="BQ5" s="695"/>
      <c r="BR5" s="695"/>
      <c r="BS5" s="696">
        <v>106331</v>
      </c>
      <c r="BT5" s="696"/>
      <c r="BU5" s="696"/>
      <c r="BV5" s="696"/>
      <c r="BW5" s="696"/>
      <c r="BX5" s="696"/>
      <c r="BY5" s="696"/>
      <c r="BZ5" s="696"/>
      <c r="CA5" s="696"/>
      <c r="CB5" s="731"/>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15">
      <c r="B6" s="654" t="s">
        <v>238</v>
      </c>
      <c r="C6" s="655"/>
      <c r="D6" s="655"/>
      <c r="E6" s="655"/>
      <c r="F6" s="655"/>
      <c r="G6" s="655"/>
      <c r="H6" s="655"/>
      <c r="I6" s="655"/>
      <c r="J6" s="655"/>
      <c r="K6" s="655"/>
      <c r="L6" s="655"/>
      <c r="M6" s="655"/>
      <c r="N6" s="655"/>
      <c r="O6" s="655"/>
      <c r="P6" s="655"/>
      <c r="Q6" s="656"/>
      <c r="R6" s="657">
        <v>209064</v>
      </c>
      <c r="S6" s="658"/>
      <c r="T6" s="658"/>
      <c r="U6" s="658"/>
      <c r="V6" s="658"/>
      <c r="W6" s="658"/>
      <c r="X6" s="658"/>
      <c r="Y6" s="659"/>
      <c r="Z6" s="695">
        <v>0.7</v>
      </c>
      <c r="AA6" s="695"/>
      <c r="AB6" s="695"/>
      <c r="AC6" s="695"/>
      <c r="AD6" s="696">
        <v>209064</v>
      </c>
      <c r="AE6" s="696"/>
      <c r="AF6" s="696"/>
      <c r="AG6" s="696"/>
      <c r="AH6" s="696"/>
      <c r="AI6" s="696"/>
      <c r="AJ6" s="696"/>
      <c r="AK6" s="696"/>
      <c r="AL6" s="660">
        <v>1.6</v>
      </c>
      <c r="AM6" s="661"/>
      <c r="AN6" s="661"/>
      <c r="AO6" s="697"/>
      <c r="AP6" s="654" t="s">
        <v>239</v>
      </c>
      <c r="AQ6" s="655"/>
      <c r="AR6" s="655"/>
      <c r="AS6" s="655"/>
      <c r="AT6" s="655"/>
      <c r="AU6" s="655"/>
      <c r="AV6" s="655"/>
      <c r="AW6" s="655"/>
      <c r="AX6" s="655"/>
      <c r="AY6" s="655"/>
      <c r="AZ6" s="655"/>
      <c r="BA6" s="655"/>
      <c r="BB6" s="655"/>
      <c r="BC6" s="655"/>
      <c r="BD6" s="655"/>
      <c r="BE6" s="655"/>
      <c r="BF6" s="656"/>
      <c r="BG6" s="657">
        <v>6227607</v>
      </c>
      <c r="BH6" s="658"/>
      <c r="BI6" s="658"/>
      <c r="BJ6" s="658"/>
      <c r="BK6" s="658"/>
      <c r="BL6" s="658"/>
      <c r="BM6" s="658"/>
      <c r="BN6" s="659"/>
      <c r="BO6" s="695">
        <v>96.1</v>
      </c>
      <c r="BP6" s="695"/>
      <c r="BQ6" s="695"/>
      <c r="BR6" s="695"/>
      <c r="BS6" s="696">
        <v>106331</v>
      </c>
      <c r="BT6" s="696"/>
      <c r="BU6" s="696"/>
      <c r="BV6" s="696"/>
      <c r="BW6" s="696"/>
      <c r="BX6" s="696"/>
      <c r="BY6" s="696"/>
      <c r="BZ6" s="696"/>
      <c r="CA6" s="696"/>
      <c r="CB6" s="731"/>
      <c r="CD6" s="715" t="s">
        <v>240</v>
      </c>
      <c r="CE6" s="716"/>
      <c r="CF6" s="716"/>
      <c r="CG6" s="716"/>
      <c r="CH6" s="716"/>
      <c r="CI6" s="716"/>
      <c r="CJ6" s="716"/>
      <c r="CK6" s="716"/>
      <c r="CL6" s="716"/>
      <c r="CM6" s="716"/>
      <c r="CN6" s="716"/>
      <c r="CO6" s="716"/>
      <c r="CP6" s="716"/>
      <c r="CQ6" s="717"/>
      <c r="CR6" s="657">
        <v>205249</v>
      </c>
      <c r="CS6" s="658"/>
      <c r="CT6" s="658"/>
      <c r="CU6" s="658"/>
      <c r="CV6" s="658"/>
      <c r="CW6" s="658"/>
      <c r="CX6" s="658"/>
      <c r="CY6" s="659"/>
      <c r="CZ6" s="739">
        <v>0.7</v>
      </c>
      <c r="DA6" s="721"/>
      <c r="DB6" s="721"/>
      <c r="DC6" s="741"/>
      <c r="DD6" s="663">
        <v>176</v>
      </c>
      <c r="DE6" s="658"/>
      <c r="DF6" s="658"/>
      <c r="DG6" s="658"/>
      <c r="DH6" s="658"/>
      <c r="DI6" s="658"/>
      <c r="DJ6" s="658"/>
      <c r="DK6" s="658"/>
      <c r="DL6" s="658"/>
      <c r="DM6" s="658"/>
      <c r="DN6" s="658"/>
      <c r="DO6" s="658"/>
      <c r="DP6" s="659"/>
      <c r="DQ6" s="663">
        <v>204881</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2432</v>
      </c>
      <c r="S7" s="658"/>
      <c r="T7" s="658"/>
      <c r="U7" s="658"/>
      <c r="V7" s="658"/>
      <c r="W7" s="658"/>
      <c r="X7" s="658"/>
      <c r="Y7" s="659"/>
      <c r="Z7" s="695">
        <v>0</v>
      </c>
      <c r="AA7" s="695"/>
      <c r="AB7" s="695"/>
      <c r="AC7" s="695"/>
      <c r="AD7" s="696">
        <v>2432</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3049636</v>
      </c>
      <c r="BH7" s="658"/>
      <c r="BI7" s="658"/>
      <c r="BJ7" s="658"/>
      <c r="BK7" s="658"/>
      <c r="BL7" s="658"/>
      <c r="BM7" s="658"/>
      <c r="BN7" s="659"/>
      <c r="BO7" s="695">
        <v>47</v>
      </c>
      <c r="BP7" s="695"/>
      <c r="BQ7" s="695"/>
      <c r="BR7" s="695"/>
      <c r="BS7" s="696">
        <v>106331</v>
      </c>
      <c r="BT7" s="696"/>
      <c r="BU7" s="696"/>
      <c r="BV7" s="696"/>
      <c r="BW7" s="696"/>
      <c r="BX7" s="696"/>
      <c r="BY7" s="696"/>
      <c r="BZ7" s="696"/>
      <c r="CA7" s="696"/>
      <c r="CB7" s="731"/>
      <c r="CD7" s="654" t="s">
        <v>243</v>
      </c>
      <c r="CE7" s="655"/>
      <c r="CF7" s="655"/>
      <c r="CG7" s="655"/>
      <c r="CH7" s="655"/>
      <c r="CI7" s="655"/>
      <c r="CJ7" s="655"/>
      <c r="CK7" s="655"/>
      <c r="CL7" s="655"/>
      <c r="CM7" s="655"/>
      <c r="CN7" s="655"/>
      <c r="CO7" s="655"/>
      <c r="CP7" s="655"/>
      <c r="CQ7" s="656"/>
      <c r="CR7" s="657">
        <v>7246673</v>
      </c>
      <c r="CS7" s="658"/>
      <c r="CT7" s="658"/>
      <c r="CU7" s="658"/>
      <c r="CV7" s="658"/>
      <c r="CW7" s="658"/>
      <c r="CX7" s="658"/>
      <c r="CY7" s="659"/>
      <c r="CZ7" s="695">
        <v>23.9</v>
      </c>
      <c r="DA7" s="695"/>
      <c r="DB7" s="695"/>
      <c r="DC7" s="695"/>
      <c r="DD7" s="663">
        <v>48351</v>
      </c>
      <c r="DE7" s="658"/>
      <c r="DF7" s="658"/>
      <c r="DG7" s="658"/>
      <c r="DH7" s="658"/>
      <c r="DI7" s="658"/>
      <c r="DJ7" s="658"/>
      <c r="DK7" s="658"/>
      <c r="DL7" s="658"/>
      <c r="DM7" s="658"/>
      <c r="DN7" s="658"/>
      <c r="DO7" s="658"/>
      <c r="DP7" s="659"/>
      <c r="DQ7" s="663">
        <v>2631951</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29412</v>
      </c>
      <c r="S8" s="658"/>
      <c r="T8" s="658"/>
      <c r="U8" s="658"/>
      <c r="V8" s="658"/>
      <c r="W8" s="658"/>
      <c r="X8" s="658"/>
      <c r="Y8" s="659"/>
      <c r="Z8" s="695">
        <v>0.1</v>
      </c>
      <c r="AA8" s="695"/>
      <c r="AB8" s="695"/>
      <c r="AC8" s="695"/>
      <c r="AD8" s="696">
        <v>29412</v>
      </c>
      <c r="AE8" s="696"/>
      <c r="AF8" s="696"/>
      <c r="AG8" s="696"/>
      <c r="AH8" s="696"/>
      <c r="AI8" s="696"/>
      <c r="AJ8" s="696"/>
      <c r="AK8" s="696"/>
      <c r="AL8" s="660">
        <v>0.2</v>
      </c>
      <c r="AM8" s="661"/>
      <c r="AN8" s="661"/>
      <c r="AO8" s="697"/>
      <c r="AP8" s="654" t="s">
        <v>245</v>
      </c>
      <c r="AQ8" s="655"/>
      <c r="AR8" s="655"/>
      <c r="AS8" s="655"/>
      <c r="AT8" s="655"/>
      <c r="AU8" s="655"/>
      <c r="AV8" s="655"/>
      <c r="AW8" s="655"/>
      <c r="AX8" s="655"/>
      <c r="AY8" s="655"/>
      <c r="AZ8" s="655"/>
      <c r="BA8" s="655"/>
      <c r="BB8" s="655"/>
      <c r="BC8" s="655"/>
      <c r="BD8" s="655"/>
      <c r="BE8" s="655"/>
      <c r="BF8" s="656"/>
      <c r="BG8" s="657">
        <v>93870</v>
      </c>
      <c r="BH8" s="658"/>
      <c r="BI8" s="658"/>
      <c r="BJ8" s="658"/>
      <c r="BK8" s="658"/>
      <c r="BL8" s="658"/>
      <c r="BM8" s="658"/>
      <c r="BN8" s="659"/>
      <c r="BO8" s="695">
        <v>1.4</v>
      </c>
      <c r="BP8" s="695"/>
      <c r="BQ8" s="695"/>
      <c r="BR8" s="695"/>
      <c r="BS8" s="696" t="s">
        <v>140</v>
      </c>
      <c r="BT8" s="696"/>
      <c r="BU8" s="696"/>
      <c r="BV8" s="696"/>
      <c r="BW8" s="696"/>
      <c r="BX8" s="696"/>
      <c r="BY8" s="696"/>
      <c r="BZ8" s="696"/>
      <c r="CA8" s="696"/>
      <c r="CB8" s="731"/>
      <c r="CD8" s="654" t="s">
        <v>246</v>
      </c>
      <c r="CE8" s="655"/>
      <c r="CF8" s="655"/>
      <c r="CG8" s="655"/>
      <c r="CH8" s="655"/>
      <c r="CI8" s="655"/>
      <c r="CJ8" s="655"/>
      <c r="CK8" s="655"/>
      <c r="CL8" s="655"/>
      <c r="CM8" s="655"/>
      <c r="CN8" s="655"/>
      <c r="CO8" s="655"/>
      <c r="CP8" s="655"/>
      <c r="CQ8" s="656"/>
      <c r="CR8" s="657">
        <v>8471909</v>
      </c>
      <c r="CS8" s="658"/>
      <c r="CT8" s="658"/>
      <c r="CU8" s="658"/>
      <c r="CV8" s="658"/>
      <c r="CW8" s="658"/>
      <c r="CX8" s="658"/>
      <c r="CY8" s="659"/>
      <c r="CZ8" s="695">
        <v>28</v>
      </c>
      <c r="DA8" s="695"/>
      <c r="DB8" s="695"/>
      <c r="DC8" s="695"/>
      <c r="DD8" s="663">
        <v>355704</v>
      </c>
      <c r="DE8" s="658"/>
      <c r="DF8" s="658"/>
      <c r="DG8" s="658"/>
      <c r="DH8" s="658"/>
      <c r="DI8" s="658"/>
      <c r="DJ8" s="658"/>
      <c r="DK8" s="658"/>
      <c r="DL8" s="658"/>
      <c r="DM8" s="658"/>
      <c r="DN8" s="658"/>
      <c r="DO8" s="658"/>
      <c r="DP8" s="659"/>
      <c r="DQ8" s="663">
        <v>4574711</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21260</v>
      </c>
      <c r="S9" s="658"/>
      <c r="T9" s="658"/>
      <c r="U9" s="658"/>
      <c r="V9" s="658"/>
      <c r="W9" s="658"/>
      <c r="X9" s="658"/>
      <c r="Y9" s="659"/>
      <c r="Z9" s="695">
        <v>0.1</v>
      </c>
      <c r="AA9" s="695"/>
      <c r="AB9" s="695"/>
      <c r="AC9" s="695"/>
      <c r="AD9" s="696">
        <v>21260</v>
      </c>
      <c r="AE9" s="696"/>
      <c r="AF9" s="696"/>
      <c r="AG9" s="696"/>
      <c r="AH9" s="696"/>
      <c r="AI9" s="696"/>
      <c r="AJ9" s="696"/>
      <c r="AK9" s="696"/>
      <c r="AL9" s="660">
        <v>0.2</v>
      </c>
      <c r="AM9" s="661"/>
      <c r="AN9" s="661"/>
      <c r="AO9" s="697"/>
      <c r="AP9" s="654" t="s">
        <v>248</v>
      </c>
      <c r="AQ9" s="655"/>
      <c r="AR9" s="655"/>
      <c r="AS9" s="655"/>
      <c r="AT9" s="655"/>
      <c r="AU9" s="655"/>
      <c r="AV9" s="655"/>
      <c r="AW9" s="655"/>
      <c r="AX9" s="655"/>
      <c r="AY9" s="655"/>
      <c r="AZ9" s="655"/>
      <c r="BA9" s="655"/>
      <c r="BB9" s="655"/>
      <c r="BC9" s="655"/>
      <c r="BD9" s="655"/>
      <c r="BE9" s="655"/>
      <c r="BF9" s="656"/>
      <c r="BG9" s="657">
        <v>2475951</v>
      </c>
      <c r="BH9" s="658"/>
      <c r="BI9" s="658"/>
      <c r="BJ9" s="658"/>
      <c r="BK9" s="658"/>
      <c r="BL9" s="658"/>
      <c r="BM9" s="658"/>
      <c r="BN9" s="659"/>
      <c r="BO9" s="695">
        <v>38.200000000000003</v>
      </c>
      <c r="BP9" s="695"/>
      <c r="BQ9" s="695"/>
      <c r="BR9" s="695"/>
      <c r="BS9" s="696" t="s">
        <v>185</v>
      </c>
      <c r="BT9" s="696"/>
      <c r="BU9" s="696"/>
      <c r="BV9" s="696"/>
      <c r="BW9" s="696"/>
      <c r="BX9" s="696"/>
      <c r="BY9" s="696"/>
      <c r="BZ9" s="696"/>
      <c r="CA9" s="696"/>
      <c r="CB9" s="731"/>
      <c r="CD9" s="654" t="s">
        <v>249</v>
      </c>
      <c r="CE9" s="655"/>
      <c r="CF9" s="655"/>
      <c r="CG9" s="655"/>
      <c r="CH9" s="655"/>
      <c r="CI9" s="655"/>
      <c r="CJ9" s="655"/>
      <c r="CK9" s="655"/>
      <c r="CL9" s="655"/>
      <c r="CM9" s="655"/>
      <c r="CN9" s="655"/>
      <c r="CO9" s="655"/>
      <c r="CP9" s="655"/>
      <c r="CQ9" s="656"/>
      <c r="CR9" s="657">
        <v>1644607</v>
      </c>
      <c r="CS9" s="658"/>
      <c r="CT9" s="658"/>
      <c r="CU9" s="658"/>
      <c r="CV9" s="658"/>
      <c r="CW9" s="658"/>
      <c r="CX9" s="658"/>
      <c r="CY9" s="659"/>
      <c r="CZ9" s="695">
        <v>5.4</v>
      </c>
      <c r="DA9" s="695"/>
      <c r="DB9" s="695"/>
      <c r="DC9" s="695"/>
      <c r="DD9" s="663">
        <v>114160</v>
      </c>
      <c r="DE9" s="658"/>
      <c r="DF9" s="658"/>
      <c r="DG9" s="658"/>
      <c r="DH9" s="658"/>
      <c r="DI9" s="658"/>
      <c r="DJ9" s="658"/>
      <c r="DK9" s="658"/>
      <c r="DL9" s="658"/>
      <c r="DM9" s="658"/>
      <c r="DN9" s="658"/>
      <c r="DO9" s="658"/>
      <c r="DP9" s="659"/>
      <c r="DQ9" s="663">
        <v>901564</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185</v>
      </c>
      <c r="S10" s="658"/>
      <c r="T10" s="658"/>
      <c r="U10" s="658"/>
      <c r="V10" s="658"/>
      <c r="W10" s="658"/>
      <c r="X10" s="658"/>
      <c r="Y10" s="659"/>
      <c r="Z10" s="695" t="s">
        <v>140</v>
      </c>
      <c r="AA10" s="695"/>
      <c r="AB10" s="695"/>
      <c r="AC10" s="695"/>
      <c r="AD10" s="696" t="s">
        <v>140</v>
      </c>
      <c r="AE10" s="696"/>
      <c r="AF10" s="696"/>
      <c r="AG10" s="696"/>
      <c r="AH10" s="696"/>
      <c r="AI10" s="696"/>
      <c r="AJ10" s="696"/>
      <c r="AK10" s="696"/>
      <c r="AL10" s="660" t="s">
        <v>140</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150954</v>
      </c>
      <c r="BH10" s="658"/>
      <c r="BI10" s="658"/>
      <c r="BJ10" s="658"/>
      <c r="BK10" s="658"/>
      <c r="BL10" s="658"/>
      <c r="BM10" s="658"/>
      <c r="BN10" s="659"/>
      <c r="BO10" s="695">
        <v>2.2999999999999998</v>
      </c>
      <c r="BP10" s="695"/>
      <c r="BQ10" s="695"/>
      <c r="BR10" s="695"/>
      <c r="BS10" s="696">
        <v>13797</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v>179767</v>
      </c>
      <c r="CS10" s="658"/>
      <c r="CT10" s="658"/>
      <c r="CU10" s="658"/>
      <c r="CV10" s="658"/>
      <c r="CW10" s="658"/>
      <c r="CX10" s="658"/>
      <c r="CY10" s="659"/>
      <c r="CZ10" s="695">
        <v>0.6</v>
      </c>
      <c r="DA10" s="695"/>
      <c r="DB10" s="695"/>
      <c r="DC10" s="695"/>
      <c r="DD10" s="663">
        <v>182</v>
      </c>
      <c r="DE10" s="658"/>
      <c r="DF10" s="658"/>
      <c r="DG10" s="658"/>
      <c r="DH10" s="658"/>
      <c r="DI10" s="658"/>
      <c r="DJ10" s="658"/>
      <c r="DK10" s="658"/>
      <c r="DL10" s="658"/>
      <c r="DM10" s="658"/>
      <c r="DN10" s="658"/>
      <c r="DO10" s="658"/>
      <c r="DP10" s="659"/>
      <c r="DQ10" s="663">
        <v>43410</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1296630</v>
      </c>
      <c r="S11" s="658"/>
      <c r="T11" s="658"/>
      <c r="U11" s="658"/>
      <c r="V11" s="658"/>
      <c r="W11" s="658"/>
      <c r="X11" s="658"/>
      <c r="Y11" s="659"/>
      <c r="Z11" s="660">
        <v>4.0999999999999996</v>
      </c>
      <c r="AA11" s="661"/>
      <c r="AB11" s="661"/>
      <c r="AC11" s="662"/>
      <c r="AD11" s="663">
        <v>1296630</v>
      </c>
      <c r="AE11" s="658"/>
      <c r="AF11" s="658"/>
      <c r="AG11" s="658"/>
      <c r="AH11" s="658"/>
      <c r="AI11" s="658"/>
      <c r="AJ11" s="658"/>
      <c r="AK11" s="659"/>
      <c r="AL11" s="660">
        <v>10</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328861</v>
      </c>
      <c r="BH11" s="658"/>
      <c r="BI11" s="658"/>
      <c r="BJ11" s="658"/>
      <c r="BK11" s="658"/>
      <c r="BL11" s="658"/>
      <c r="BM11" s="658"/>
      <c r="BN11" s="659"/>
      <c r="BO11" s="695">
        <v>5.0999999999999996</v>
      </c>
      <c r="BP11" s="695"/>
      <c r="BQ11" s="695"/>
      <c r="BR11" s="695"/>
      <c r="BS11" s="696">
        <v>92534</v>
      </c>
      <c r="BT11" s="696"/>
      <c r="BU11" s="696"/>
      <c r="BV11" s="696"/>
      <c r="BW11" s="696"/>
      <c r="BX11" s="696"/>
      <c r="BY11" s="696"/>
      <c r="BZ11" s="696"/>
      <c r="CA11" s="696"/>
      <c r="CB11" s="731"/>
      <c r="CD11" s="654" t="s">
        <v>255</v>
      </c>
      <c r="CE11" s="655"/>
      <c r="CF11" s="655"/>
      <c r="CG11" s="655"/>
      <c r="CH11" s="655"/>
      <c r="CI11" s="655"/>
      <c r="CJ11" s="655"/>
      <c r="CK11" s="655"/>
      <c r="CL11" s="655"/>
      <c r="CM11" s="655"/>
      <c r="CN11" s="655"/>
      <c r="CO11" s="655"/>
      <c r="CP11" s="655"/>
      <c r="CQ11" s="656"/>
      <c r="CR11" s="657">
        <v>814352</v>
      </c>
      <c r="CS11" s="658"/>
      <c r="CT11" s="658"/>
      <c r="CU11" s="658"/>
      <c r="CV11" s="658"/>
      <c r="CW11" s="658"/>
      <c r="CX11" s="658"/>
      <c r="CY11" s="659"/>
      <c r="CZ11" s="695">
        <v>2.7</v>
      </c>
      <c r="DA11" s="695"/>
      <c r="DB11" s="695"/>
      <c r="DC11" s="695"/>
      <c r="DD11" s="663">
        <v>389316</v>
      </c>
      <c r="DE11" s="658"/>
      <c r="DF11" s="658"/>
      <c r="DG11" s="658"/>
      <c r="DH11" s="658"/>
      <c r="DI11" s="658"/>
      <c r="DJ11" s="658"/>
      <c r="DK11" s="658"/>
      <c r="DL11" s="658"/>
      <c r="DM11" s="658"/>
      <c r="DN11" s="658"/>
      <c r="DO11" s="658"/>
      <c r="DP11" s="659"/>
      <c r="DQ11" s="663">
        <v>375642</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v>4181</v>
      </c>
      <c r="S12" s="658"/>
      <c r="T12" s="658"/>
      <c r="U12" s="658"/>
      <c r="V12" s="658"/>
      <c r="W12" s="658"/>
      <c r="X12" s="658"/>
      <c r="Y12" s="659"/>
      <c r="Z12" s="695">
        <v>0</v>
      </c>
      <c r="AA12" s="695"/>
      <c r="AB12" s="695"/>
      <c r="AC12" s="695"/>
      <c r="AD12" s="696">
        <v>4181</v>
      </c>
      <c r="AE12" s="696"/>
      <c r="AF12" s="696"/>
      <c r="AG12" s="696"/>
      <c r="AH12" s="696"/>
      <c r="AI12" s="696"/>
      <c r="AJ12" s="696"/>
      <c r="AK12" s="696"/>
      <c r="AL12" s="660">
        <v>0</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2634809</v>
      </c>
      <c r="BH12" s="658"/>
      <c r="BI12" s="658"/>
      <c r="BJ12" s="658"/>
      <c r="BK12" s="658"/>
      <c r="BL12" s="658"/>
      <c r="BM12" s="658"/>
      <c r="BN12" s="659"/>
      <c r="BO12" s="695">
        <v>40.6</v>
      </c>
      <c r="BP12" s="695"/>
      <c r="BQ12" s="695"/>
      <c r="BR12" s="695"/>
      <c r="BS12" s="696" t="s">
        <v>185</v>
      </c>
      <c r="BT12" s="696"/>
      <c r="BU12" s="696"/>
      <c r="BV12" s="696"/>
      <c r="BW12" s="696"/>
      <c r="BX12" s="696"/>
      <c r="BY12" s="696"/>
      <c r="BZ12" s="696"/>
      <c r="CA12" s="696"/>
      <c r="CB12" s="731"/>
      <c r="CD12" s="654" t="s">
        <v>258</v>
      </c>
      <c r="CE12" s="655"/>
      <c r="CF12" s="655"/>
      <c r="CG12" s="655"/>
      <c r="CH12" s="655"/>
      <c r="CI12" s="655"/>
      <c r="CJ12" s="655"/>
      <c r="CK12" s="655"/>
      <c r="CL12" s="655"/>
      <c r="CM12" s="655"/>
      <c r="CN12" s="655"/>
      <c r="CO12" s="655"/>
      <c r="CP12" s="655"/>
      <c r="CQ12" s="656"/>
      <c r="CR12" s="657">
        <v>1788492</v>
      </c>
      <c r="CS12" s="658"/>
      <c r="CT12" s="658"/>
      <c r="CU12" s="658"/>
      <c r="CV12" s="658"/>
      <c r="CW12" s="658"/>
      <c r="CX12" s="658"/>
      <c r="CY12" s="659"/>
      <c r="CZ12" s="695">
        <v>5.9</v>
      </c>
      <c r="DA12" s="695"/>
      <c r="DB12" s="695"/>
      <c r="DC12" s="695"/>
      <c r="DD12" s="663">
        <v>198075</v>
      </c>
      <c r="DE12" s="658"/>
      <c r="DF12" s="658"/>
      <c r="DG12" s="658"/>
      <c r="DH12" s="658"/>
      <c r="DI12" s="658"/>
      <c r="DJ12" s="658"/>
      <c r="DK12" s="658"/>
      <c r="DL12" s="658"/>
      <c r="DM12" s="658"/>
      <c r="DN12" s="658"/>
      <c r="DO12" s="658"/>
      <c r="DP12" s="659"/>
      <c r="DQ12" s="663">
        <v>452066</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140</v>
      </c>
      <c r="S13" s="658"/>
      <c r="T13" s="658"/>
      <c r="U13" s="658"/>
      <c r="V13" s="658"/>
      <c r="W13" s="658"/>
      <c r="X13" s="658"/>
      <c r="Y13" s="659"/>
      <c r="Z13" s="695" t="s">
        <v>185</v>
      </c>
      <c r="AA13" s="695"/>
      <c r="AB13" s="695"/>
      <c r="AC13" s="695"/>
      <c r="AD13" s="696" t="s">
        <v>140</v>
      </c>
      <c r="AE13" s="696"/>
      <c r="AF13" s="696"/>
      <c r="AG13" s="696"/>
      <c r="AH13" s="696"/>
      <c r="AI13" s="696"/>
      <c r="AJ13" s="696"/>
      <c r="AK13" s="696"/>
      <c r="AL13" s="660" t="s">
        <v>185</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2619137</v>
      </c>
      <c r="BH13" s="658"/>
      <c r="BI13" s="658"/>
      <c r="BJ13" s="658"/>
      <c r="BK13" s="658"/>
      <c r="BL13" s="658"/>
      <c r="BM13" s="658"/>
      <c r="BN13" s="659"/>
      <c r="BO13" s="695">
        <v>40.4</v>
      </c>
      <c r="BP13" s="695"/>
      <c r="BQ13" s="695"/>
      <c r="BR13" s="695"/>
      <c r="BS13" s="696" t="s">
        <v>185</v>
      </c>
      <c r="BT13" s="696"/>
      <c r="BU13" s="696"/>
      <c r="BV13" s="696"/>
      <c r="BW13" s="696"/>
      <c r="BX13" s="696"/>
      <c r="BY13" s="696"/>
      <c r="BZ13" s="696"/>
      <c r="CA13" s="696"/>
      <c r="CB13" s="731"/>
      <c r="CD13" s="654" t="s">
        <v>261</v>
      </c>
      <c r="CE13" s="655"/>
      <c r="CF13" s="655"/>
      <c r="CG13" s="655"/>
      <c r="CH13" s="655"/>
      <c r="CI13" s="655"/>
      <c r="CJ13" s="655"/>
      <c r="CK13" s="655"/>
      <c r="CL13" s="655"/>
      <c r="CM13" s="655"/>
      <c r="CN13" s="655"/>
      <c r="CO13" s="655"/>
      <c r="CP13" s="655"/>
      <c r="CQ13" s="656"/>
      <c r="CR13" s="657">
        <v>4289726</v>
      </c>
      <c r="CS13" s="658"/>
      <c r="CT13" s="658"/>
      <c r="CU13" s="658"/>
      <c r="CV13" s="658"/>
      <c r="CW13" s="658"/>
      <c r="CX13" s="658"/>
      <c r="CY13" s="659"/>
      <c r="CZ13" s="695">
        <v>14.2</v>
      </c>
      <c r="DA13" s="695"/>
      <c r="DB13" s="695"/>
      <c r="DC13" s="695"/>
      <c r="DD13" s="663">
        <v>2805610</v>
      </c>
      <c r="DE13" s="658"/>
      <c r="DF13" s="658"/>
      <c r="DG13" s="658"/>
      <c r="DH13" s="658"/>
      <c r="DI13" s="658"/>
      <c r="DJ13" s="658"/>
      <c r="DK13" s="658"/>
      <c r="DL13" s="658"/>
      <c r="DM13" s="658"/>
      <c r="DN13" s="658"/>
      <c r="DO13" s="658"/>
      <c r="DP13" s="659"/>
      <c r="DQ13" s="663">
        <v>1528456</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t="s">
        <v>140</v>
      </c>
      <c r="S14" s="658"/>
      <c r="T14" s="658"/>
      <c r="U14" s="658"/>
      <c r="V14" s="658"/>
      <c r="W14" s="658"/>
      <c r="X14" s="658"/>
      <c r="Y14" s="659"/>
      <c r="Z14" s="695" t="s">
        <v>185</v>
      </c>
      <c r="AA14" s="695"/>
      <c r="AB14" s="695"/>
      <c r="AC14" s="695"/>
      <c r="AD14" s="696" t="s">
        <v>185</v>
      </c>
      <c r="AE14" s="696"/>
      <c r="AF14" s="696"/>
      <c r="AG14" s="696"/>
      <c r="AH14" s="696"/>
      <c r="AI14" s="696"/>
      <c r="AJ14" s="696"/>
      <c r="AK14" s="696"/>
      <c r="AL14" s="660" t="s">
        <v>140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219743</v>
      </c>
      <c r="BH14" s="658"/>
      <c r="BI14" s="658"/>
      <c r="BJ14" s="658"/>
      <c r="BK14" s="658"/>
      <c r="BL14" s="658"/>
      <c r="BM14" s="658"/>
      <c r="BN14" s="659"/>
      <c r="BO14" s="695">
        <v>3.4</v>
      </c>
      <c r="BP14" s="695"/>
      <c r="BQ14" s="695"/>
      <c r="BR14" s="695"/>
      <c r="BS14" s="696" t="s">
        <v>185</v>
      </c>
      <c r="BT14" s="696"/>
      <c r="BU14" s="696"/>
      <c r="BV14" s="696"/>
      <c r="BW14" s="696"/>
      <c r="BX14" s="696"/>
      <c r="BY14" s="696"/>
      <c r="BZ14" s="696"/>
      <c r="CA14" s="696"/>
      <c r="CB14" s="731"/>
      <c r="CD14" s="654" t="s">
        <v>264</v>
      </c>
      <c r="CE14" s="655"/>
      <c r="CF14" s="655"/>
      <c r="CG14" s="655"/>
      <c r="CH14" s="655"/>
      <c r="CI14" s="655"/>
      <c r="CJ14" s="655"/>
      <c r="CK14" s="655"/>
      <c r="CL14" s="655"/>
      <c r="CM14" s="655"/>
      <c r="CN14" s="655"/>
      <c r="CO14" s="655"/>
      <c r="CP14" s="655"/>
      <c r="CQ14" s="656"/>
      <c r="CR14" s="657">
        <v>911045</v>
      </c>
      <c r="CS14" s="658"/>
      <c r="CT14" s="658"/>
      <c r="CU14" s="658"/>
      <c r="CV14" s="658"/>
      <c r="CW14" s="658"/>
      <c r="CX14" s="658"/>
      <c r="CY14" s="659"/>
      <c r="CZ14" s="695">
        <v>3</v>
      </c>
      <c r="DA14" s="695"/>
      <c r="DB14" s="695"/>
      <c r="DC14" s="695"/>
      <c r="DD14" s="663">
        <v>84271</v>
      </c>
      <c r="DE14" s="658"/>
      <c r="DF14" s="658"/>
      <c r="DG14" s="658"/>
      <c r="DH14" s="658"/>
      <c r="DI14" s="658"/>
      <c r="DJ14" s="658"/>
      <c r="DK14" s="658"/>
      <c r="DL14" s="658"/>
      <c r="DM14" s="658"/>
      <c r="DN14" s="658"/>
      <c r="DO14" s="658"/>
      <c r="DP14" s="659"/>
      <c r="DQ14" s="663">
        <v>533994</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140</v>
      </c>
      <c r="AA15" s="695"/>
      <c r="AB15" s="695"/>
      <c r="AC15" s="695"/>
      <c r="AD15" s="696" t="s">
        <v>140</v>
      </c>
      <c r="AE15" s="696"/>
      <c r="AF15" s="696"/>
      <c r="AG15" s="696"/>
      <c r="AH15" s="696"/>
      <c r="AI15" s="696"/>
      <c r="AJ15" s="696"/>
      <c r="AK15" s="696"/>
      <c r="AL15" s="660" t="s">
        <v>140</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323419</v>
      </c>
      <c r="BH15" s="658"/>
      <c r="BI15" s="658"/>
      <c r="BJ15" s="658"/>
      <c r="BK15" s="658"/>
      <c r="BL15" s="658"/>
      <c r="BM15" s="658"/>
      <c r="BN15" s="659"/>
      <c r="BO15" s="695">
        <v>5</v>
      </c>
      <c r="BP15" s="695"/>
      <c r="BQ15" s="695"/>
      <c r="BR15" s="695"/>
      <c r="BS15" s="696" t="s">
        <v>267</v>
      </c>
      <c r="BT15" s="696"/>
      <c r="BU15" s="696"/>
      <c r="BV15" s="696"/>
      <c r="BW15" s="696"/>
      <c r="BX15" s="696"/>
      <c r="BY15" s="696"/>
      <c r="BZ15" s="696"/>
      <c r="CA15" s="696"/>
      <c r="CB15" s="731"/>
      <c r="CD15" s="654" t="s">
        <v>268</v>
      </c>
      <c r="CE15" s="655"/>
      <c r="CF15" s="655"/>
      <c r="CG15" s="655"/>
      <c r="CH15" s="655"/>
      <c r="CI15" s="655"/>
      <c r="CJ15" s="655"/>
      <c r="CK15" s="655"/>
      <c r="CL15" s="655"/>
      <c r="CM15" s="655"/>
      <c r="CN15" s="655"/>
      <c r="CO15" s="655"/>
      <c r="CP15" s="655"/>
      <c r="CQ15" s="656"/>
      <c r="CR15" s="657">
        <v>2736255</v>
      </c>
      <c r="CS15" s="658"/>
      <c r="CT15" s="658"/>
      <c r="CU15" s="658"/>
      <c r="CV15" s="658"/>
      <c r="CW15" s="658"/>
      <c r="CX15" s="658"/>
      <c r="CY15" s="659"/>
      <c r="CZ15" s="695">
        <v>9</v>
      </c>
      <c r="DA15" s="695"/>
      <c r="DB15" s="695"/>
      <c r="DC15" s="695"/>
      <c r="DD15" s="663">
        <v>211515</v>
      </c>
      <c r="DE15" s="658"/>
      <c r="DF15" s="658"/>
      <c r="DG15" s="658"/>
      <c r="DH15" s="658"/>
      <c r="DI15" s="658"/>
      <c r="DJ15" s="658"/>
      <c r="DK15" s="658"/>
      <c r="DL15" s="658"/>
      <c r="DM15" s="658"/>
      <c r="DN15" s="658"/>
      <c r="DO15" s="658"/>
      <c r="DP15" s="659"/>
      <c r="DQ15" s="663">
        <v>1697819</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13742</v>
      </c>
      <c r="S16" s="658"/>
      <c r="T16" s="658"/>
      <c r="U16" s="658"/>
      <c r="V16" s="658"/>
      <c r="W16" s="658"/>
      <c r="X16" s="658"/>
      <c r="Y16" s="659"/>
      <c r="Z16" s="695">
        <v>0</v>
      </c>
      <c r="AA16" s="695"/>
      <c r="AB16" s="695"/>
      <c r="AC16" s="695"/>
      <c r="AD16" s="696">
        <v>13742</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140</v>
      </c>
      <c r="BP16" s="695"/>
      <c r="BQ16" s="695"/>
      <c r="BR16" s="695"/>
      <c r="BS16" s="696" t="s">
        <v>185</v>
      </c>
      <c r="BT16" s="696"/>
      <c r="BU16" s="696"/>
      <c r="BV16" s="696"/>
      <c r="BW16" s="696"/>
      <c r="BX16" s="696"/>
      <c r="BY16" s="696"/>
      <c r="BZ16" s="696"/>
      <c r="CA16" s="696"/>
      <c r="CB16" s="731"/>
      <c r="CD16" s="654" t="s">
        <v>271</v>
      </c>
      <c r="CE16" s="655"/>
      <c r="CF16" s="655"/>
      <c r="CG16" s="655"/>
      <c r="CH16" s="655"/>
      <c r="CI16" s="655"/>
      <c r="CJ16" s="655"/>
      <c r="CK16" s="655"/>
      <c r="CL16" s="655"/>
      <c r="CM16" s="655"/>
      <c r="CN16" s="655"/>
      <c r="CO16" s="655"/>
      <c r="CP16" s="655"/>
      <c r="CQ16" s="656"/>
      <c r="CR16" s="657" t="s">
        <v>185</v>
      </c>
      <c r="CS16" s="658"/>
      <c r="CT16" s="658"/>
      <c r="CU16" s="658"/>
      <c r="CV16" s="658"/>
      <c r="CW16" s="658"/>
      <c r="CX16" s="658"/>
      <c r="CY16" s="659"/>
      <c r="CZ16" s="695" t="s">
        <v>185</v>
      </c>
      <c r="DA16" s="695"/>
      <c r="DB16" s="695"/>
      <c r="DC16" s="695"/>
      <c r="DD16" s="663" t="s">
        <v>185</v>
      </c>
      <c r="DE16" s="658"/>
      <c r="DF16" s="658"/>
      <c r="DG16" s="658"/>
      <c r="DH16" s="658"/>
      <c r="DI16" s="658"/>
      <c r="DJ16" s="658"/>
      <c r="DK16" s="658"/>
      <c r="DL16" s="658"/>
      <c r="DM16" s="658"/>
      <c r="DN16" s="658"/>
      <c r="DO16" s="658"/>
      <c r="DP16" s="659"/>
      <c r="DQ16" s="663" t="s">
        <v>185</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116391</v>
      </c>
      <c r="S17" s="658"/>
      <c r="T17" s="658"/>
      <c r="U17" s="658"/>
      <c r="V17" s="658"/>
      <c r="W17" s="658"/>
      <c r="X17" s="658"/>
      <c r="Y17" s="659"/>
      <c r="Z17" s="695">
        <v>0.4</v>
      </c>
      <c r="AA17" s="695"/>
      <c r="AB17" s="695"/>
      <c r="AC17" s="695"/>
      <c r="AD17" s="696">
        <v>116391</v>
      </c>
      <c r="AE17" s="696"/>
      <c r="AF17" s="696"/>
      <c r="AG17" s="696"/>
      <c r="AH17" s="696"/>
      <c r="AI17" s="696"/>
      <c r="AJ17" s="696"/>
      <c r="AK17" s="696"/>
      <c r="AL17" s="660">
        <v>0.9</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267</v>
      </c>
      <c r="BH17" s="658"/>
      <c r="BI17" s="658"/>
      <c r="BJ17" s="658"/>
      <c r="BK17" s="658"/>
      <c r="BL17" s="658"/>
      <c r="BM17" s="658"/>
      <c r="BN17" s="659"/>
      <c r="BO17" s="695" t="s">
        <v>185</v>
      </c>
      <c r="BP17" s="695"/>
      <c r="BQ17" s="695"/>
      <c r="BR17" s="695"/>
      <c r="BS17" s="696" t="s">
        <v>267</v>
      </c>
      <c r="BT17" s="696"/>
      <c r="BU17" s="696"/>
      <c r="BV17" s="696"/>
      <c r="BW17" s="696"/>
      <c r="BX17" s="696"/>
      <c r="BY17" s="696"/>
      <c r="BZ17" s="696"/>
      <c r="CA17" s="696"/>
      <c r="CB17" s="731"/>
      <c r="CD17" s="654" t="s">
        <v>274</v>
      </c>
      <c r="CE17" s="655"/>
      <c r="CF17" s="655"/>
      <c r="CG17" s="655"/>
      <c r="CH17" s="655"/>
      <c r="CI17" s="655"/>
      <c r="CJ17" s="655"/>
      <c r="CK17" s="655"/>
      <c r="CL17" s="655"/>
      <c r="CM17" s="655"/>
      <c r="CN17" s="655"/>
      <c r="CO17" s="655"/>
      <c r="CP17" s="655"/>
      <c r="CQ17" s="656"/>
      <c r="CR17" s="657">
        <v>1983967</v>
      </c>
      <c r="CS17" s="658"/>
      <c r="CT17" s="658"/>
      <c r="CU17" s="658"/>
      <c r="CV17" s="658"/>
      <c r="CW17" s="658"/>
      <c r="CX17" s="658"/>
      <c r="CY17" s="659"/>
      <c r="CZ17" s="695">
        <v>6.6</v>
      </c>
      <c r="DA17" s="695"/>
      <c r="DB17" s="695"/>
      <c r="DC17" s="695"/>
      <c r="DD17" s="663" t="s">
        <v>140</v>
      </c>
      <c r="DE17" s="658"/>
      <c r="DF17" s="658"/>
      <c r="DG17" s="658"/>
      <c r="DH17" s="658"/>
      <c r="DI17" s="658"/>
      <c r="DJ17" s="658"/>
      <c r="DK17" s="658"/>
      <c r="DL17" s="658"/>
      <c r="DM17" s="658"/>
      <c r="DN17" s="658"/>
      <c r="DO17" s="658"/>
      <c r="DP17" s="659"/>
      <c r="DQ17" s="663">
        <v>1920354</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66719</v>
      </c>
      <c r="S18" s="658"/>
      <c r="T18" s="658"/>
      <c r="U18" s="658"/>
      <c r="V18" s="658"/>
      <c r="W18" s="658"/>
      <c r="X18" s="658"/>
      <c r="Y18" s="659"/>
      <c r="Z18" s="695">
        <v>0.2</v>
      </c>
      <c r="AA18" s="695"/>
      <c r="AB18" s="695"/>
      <c r="AC18" s="695"/>
      <c r="AD18" s="696">
        <v>66719</v>
      </c>
      <c r="AE18" s="696"/>
      <c r="AF18" s="696"/>
      <c r="AG18" s="696"/>
      <c r="AH18" s="696"/>
      <c r="AI18" s="696"/>
      <c r="AJ18" s="696"/>
      <c r="AK18" s="696"/>
      <c r="AL18" s="660">
        <v>0.5</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185</v>
      </c>
      <c r="BH18" s="658"/>
      <c r="BI18" s="658"/>
      <c r="BJ18" s="658"/>
      <c r="BK18" s="658"/>
      <c r="BL18" s="658"/>
      <c r="BM18" s="658"/>
      <c r="BN18" s="659"/>
      <c r="BO18" s="695" t="s">
        <v>140</v>
      </c>
      <c r="BP18" s="695"/>
      <c r="BQ18" s="695"/>
      <c r="BR18" s="695"/>
      <c r="BS18" s="696" t="s">
        <v>185</v>
      </c>
      <c r="BT18" s="696"/>
      <c r="BU18" s="696"/>
      <c r="BV18" s="696"/>
      <c r="BW18" s="696"/>
      <c r="BX18" s="696"/>
      <c r="BY18" s="696"/>
      <c r="BZ18" s="696"/>
      <c r="CA18" s="696"/>
      <c r="CB18" s="731"/>
      <c r="CD18" s="654" t="s">
        <v>277</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140</v>
      </c>
      <c r="DA18" s="695"/>
      <c r="DB18" s="695"/>
      <c r="DC18" s="695"/>
      <c r="DD18" s="663" t="s">
        <v>185</v>
      </c>
      <c r="DE18" s="658"/>
      <c r="DF18" s="658"/>
      <c r="DG18" s="658"/>
      <c r="DH18" s="658"/>
      <c r="DI18" s="658"/>
      <c r="DJ18" s="658"/>
      <c r="DK18" s="658"/>
      <c r="DL18" s="658"/>
      <c r="DM18" s="658"/>
      <c r="DN18" s="658"/>
      <c r="DO18" s="658"/>
      <c r="DP18" s="659"/>
      <c r="DQ18" s="663" t="s">
        <v>267</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61442</v>
      </c>
      <c r="S19" s="658"/>
      <c r="T19" s="658"/>
      <c r="U19" s="658"/>
      <c r="V19" s="658"/>
      <c r="W19" s="658"/>
      <c r="X19" s="658"/>
      <c r="Y19" s="659"/>
      <c r="Z19" s="695">
        <v>0.2</v>
      </c>
      <c r="AA19" s="695"/>
      <c r="AB19" s="695"/>
      <c r="AC19" s="695"/>
      <c r="AD19" s="696">
        <v>61442</v>
      </c>
      <c r="AE19" s="696"/>
      <c r="AF19" s="696"/>
      <c r="AG19" s="696"/>
      <c r="AH19" s="696"/>
      <c r="AI19" s="696"/>
      <c r="AJ19" s="696"/>
      <c r="AK19" s="696"/>
      <c r="AL19" s="660">
        <v>0.5</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254519</v>
      </c>
      <c r="BH19" s="658"/>
      <c r="BI19" s="658"/>
      <c r="BJ19" s="658"/>
      <c r="BK19" s="658"/>
      <c r="BL19" s="658"/>
      <c r="BM19" s="658"/>
      <c r="BN19" s="659"/>
      <c r="BO19" s="695">
        <v>3.9</v>
      </c>
      <c r="BP19" s="695"/>
      <c r="BQ19" s="695"/>
      <c r="BR19" s="695"/>
      <c r="BS19" s="696" t="s">
        <v>140</v>
      </c>
      <c r="BT19" s="696"/>
      <c r="BU19" s="696"/>
      <c r="BV19" s="696"/>
      <c r="BW19" s="696"/>
      <c r="BX19" s="696"/>
      <c r="BY19" s="696"/>
      <c r="BZ19" s="696"/>
      <c r="CA19" s="696"/>
      <c r="CB19" s="731"/>
      <c r="CD19" s="654" t="s">
        <v>280</v>
      </c>
      <c r="CE19" s="655"/>
      <c r="CF19" s="655"/>
      <c r="CG19" s="655"/>
      <c r="CH19" s="655"/>
      <c r="CI19" s="655"/>
      <c r="CJ19" s="655"/>
      <c r="CK19" s="655"/>
      <c r="CL19" s="655"/>
      <c r="CM19" s="655"/>
      <c r="CN19" s="655"/>
      <c r="CO19" s="655"/>
      <c r="CP19" s="655"/>
      <c r="CQ19" s="656"/>
      <c r="CR19" s="657" t="s">
        <v>267</v>
      </c>
      <c r="CS19" s="658"/>
      <c r="CT19" s="658"/>
      <c r="CU19" s="658"/>
      <c r="CV19" s="658"/>
      <c r="CW19" s="658"/>
      <c r="CX19" s="658"/>
      <c r="CY19" s="659"/>
      <c r="CZ19" s="695" t="s">
        <v>140</v>
      </c>
      <c r="DA19" s="695"/>
      <c r="DB19" s="695"/>
      <c r="DC19" s="695"/>
      <c r="DD19" s="663" t="s">
        <v>140</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15">
      <c r="B20" s="732" t="s">
        <v>281</v>
      </c>
      <c r="C20" s="733"/>
      <c r="D20" s="733"/>
      <c r="E20" s="733"/>
      <c r="F20" s="733"/>
      <c r="G20" s="733"/>
      <c r="H20" s="733"/>
      <c r="I20" s="733"/>
      <c r="J20" s="733"/>
      <c r="K20" s="733"/>
      <c r="L20" s="733"/>
      <c r="M20" s="733"/>
      <c r="N20" s="733"/>
      <c r="O20" s="733"/>
      <c r="P20" s="733"/>
      <c r="Q20" s="734"/>
      <c r="R20" s="657">
        <v>5277</v>
      </c>
      <c r="S20" s="658"/>
      <c r="T20" s="658"/>
      <c r="U20" s="658"/>
      <c r="V20" s="658"/>
      <c r="W20" s="658"/>
      <c r="X20" s="658"/>
      <c r="Y20" s="659"/>
      <c r="Z20" s="695">
        <v>0</v>
      </c>
      <c r="AA20" s="695"/>
      <c r="AB20" s="695"/>
      <c r="AC20" s="695"/>
      <c r="AD20" s="696">
        <v>5277</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254519</v>
      </c>
      <c r="BH20" s="658"/>
      <c r="BI20" s="658"/>
      <c r="BJ20" s="658"/>
      <c r="BK20" s="658"/>
      <c r="BL20" s="658"/>
      <c r="BM20" s="658"/>
      <c r="BN20" s="659"/>
      <c r="BO20" s="695">
        <v>3.9</v>
      </c>
      <c r="BP20" s="695"/>
      <c r="BQ20" s="695"/>
      <c r="BR20" s="695"/>
      <c r="BS20" s="696" t="s">
        <v>267</v>
      </c>
      <c r="BT20" s="696"/>
      <c r="BU20" s="696"/>
      <c r="BV20" s="696"/>
      <c r="BW20" s="696"/>
      <c r="BX20" s="696"/>
      <c r="BY20" s="696"/>
      <c r="BZ20" s="696"/>
      <c r="CA20" s="696"/>
      <c r="CB20" s="731"/>
      <c r="CD20" s="654" t="s">
        <v>283</v>
      </c>
      <c r="CE20" s="655"/>
      <c r="CF20" s="655"/>
      <c r="CG20" s="655"/>
      <c r="CH20" s="655"/>
      <c r="CI20" s="655"/>
      <c r="CJ20" s="655"/>
      <c r="CK20" s="655"/>
      <c r="CL20" s="655"/>
      <c r="CM20" s="655"/>
      <c r="CN20" s="655"/>
      <c r="CO20" s="655"/>
      <c r="CP20" s="655"/>
      <c r="CQ20" s="656"/>
      <c r="CR20" s="657">
        <v>30272042</v>
      </c>
      <c r="CS20" s="658"/>
      <c r="CT20" s="658"/>
      <c r="CU20" s="658"/>
      <c r="CV20" s="658"/>
      <c r="CW20" s="658"/>
      <c r="CX20" s="658"/>
      <c r="CY20" s="659"/>
      <c r="CZ20" s="695">
        <v>100</v>
      </c>
      <c r="DA20" s="695"/>
      <c r="DB20" s="695"/>
      <c r="DC20" s="695"/>
      <c r="DD20" s="663">
        <v>4207360</v>
      </c>
      <c r="DE20" s="658"/>
      <c r="DF20" s="658"/>
      <c r="DG20" s="658"/>
      <c r="DH20" s="658"/>
      <c r="DI20" s="658"/>
      <c r="DJ20" s="658"/>
      <c r="DK20" s="658"/>
      <c r="DL20" s="658"/>
      <c r="DM20" s="658"/>
      <c r="DN20" s="658"/>
      <c r="DO20" s="658"/>
      <c r="DP20" s="659"/>
      <c r="DQ20" s="663">
        <v>14864848</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5438088</v>
      </c>
      <c r="S21" s="658"/>
      <c r="T21" s="658"/>
      <c r="U21" s="658"/>
      <c r="V21" s="658"/>
      <c r="W21" s="658"/>
      <c r="X21" s="658"/>
      <c r="Y21" s="659"/>
      <c r="Z21" s="695">
        <v>17.399999999999999</v>
      </c>
      <c r="AA21" s="695"/>
      <c r="AB21" s="695"/>
      <c r="AC21" s="695"/>
      <c r="AD21" s="696">
        <v>4893101</v>
      </c>
      <c r="AE21" s="696"/>
      <c r="AF21" s="696"/>
      <c r="AG21" s="696"/>
      <c r="AH21" s="696"/>
      <c r="AI21" s="696"/>
      <c r="AJ21" s="696"/>
      <c r="AK21" s="696"/>
      <c r="AL21" s="660">
        <v>37.9</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v>7360</v>
      </c>
      <c r="BH21" s="658"/>
      <c r="BI21" s="658"/>
      <c r="BJ21" s="658"/>
      <c r="BK21" s="658"/>
      <c r="BL21" s="658"/>
      <c r="BM21" s="658"/>
      <c r="BN21" s="659"/>
      <c r="BO21" s="695">
        <v>0.1</v>
      </c>
      <c r="BP21" s="695"/>
      <c r="BQ21" s="695"/>
      <c r="BR21" s="695"/>
      <c r="BS21" s="696" t="s">
        <v>140</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4893101</v>
      </c>
      <c r="S22" s="658"/>
      <c r="T22" s="658"/>
      <c r="U22" s="658"/>
      <c r="V22" s="658"/>
      <c r="W22" s="658"/>
      <c r="X22" s="658"/>
      <c r="Y22" s="659"/>
      <c r="Z22" s="695">
        <v>15.7</v>
      </c>
      <c r="AA22" s="695"/>
      <c r="AB22" s="695"/>
      <c r="AC22" s="695"/>
      <c r="AD22" s="696">
        <v>4893101</v>
      </c>
      <c r="AE22" s="696"/>
      <c r="AF22" s="696"/>
      <c r="AG22" s="696"/>
      <c r="AH22" s="696"/>
      <c r="AI22" s="696"/>
      <c r="AJ22" s="696"/>
      <c r="AK22" s="696"/>
      <c r="AL22" s="660">
        <v>37.9</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140</v>
      </c>
      <c r="BH22" s="658"/>
      <c r="BI22" s="658"/>
      <c r="BJ22" s="658"/>
      <c r="BK22" s="658"/>
      <c r="BL22" s="658"/>
      <c r="BM22" s="658"/>
      <c r="BN22" s="659"/>
      <c r="BO22" s="695" t="s">
        <v>185</v>
      </c>
      <c r="BP22" s="695"/>
      <c r="BQ22" s="695"/>
      <c r="BR22" s="695"/>
      <c r="BS22" s="696" t="s">
        <v>185</v>
      </c>
      <c r="BT22" s="696"/>
      <c r="BU22" s="696"/>
      <c r="BV22" s="696"/>
      <c r="BW22" s="696"/>
      <c r="BX22" s="696"/>
      <c r="BY22" s="696"/>
      <c r="BZ22" s="696"/>
      <c r="CA22" s="696"/>
      <c r="CB22" s="731"/>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289</v>
      </c>
      <c r="C23" s="655"/>
      <c r="D23" s="655"/>
      <c r="E23" s="655"/>
      <c r="F23" s="655"/>
      <c r="G23" s="655"/>
      <c r="H23" s="655"/>
      <c r="I23" s="655"/>
      <c r="J23" s="655"/>
      <c r="K23" s="655"/>
      <c r="L23" s="655"/>
      <c r="M23" s="655"/>
      <c r="N23" s="655"/>
      <c r="O23" s="655"/>
      <c r="P23" s="655"/>
      <c r="Q23" s="656"/>
      <c r="R23" s="657">
        <v>544954</v>
      </c>
      <c r="S23" s="658"/>
      <c r="T23" s="658"/>
      <c r="U23" s="658"/>
      <c r="V23" s="658"/>
      <c r="W23" s="658"/>
      <c r="X23" s="658"/>
      <c r="Y23" s="659"/>
      <c r="Z23" s="695">
        <v>1.7</v>
      </c>
      <c r="AA23" s="695"/>
      <c r="AB23" s="695"/>
      <c r="AC23" s="695"/>
      <c r="AD23" s="696" t="s">
        <v>140</v>
      </c>
      <c r="AE23" s="696"/>
      <c r="AF23" s="696"/>
      <c r="AG23" s="696"/>
      <c r="AH23" s="696"/>
      <c r="AI23" s="696"/>
      <c r="AJ23" s="696"/>
      <c r="AK23" s="696"/>
      <c r="AL23" s="660" t="s">
        <v>185</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v>247159</v>
      </c>
      <c r="BH23" s="658"/>
      <c r="BI23" s="658"/>
      <c r="BJ23" s="658"/>
      <c r="BK23" s="658"/>
      <c r="BL23" s="658"/>
      <c r="BM23" s="658"/>
      <c r="BN23" s="659"/>
      <c r="BO23" s="695">
        <v>3.8</v>
      </c>
      <c r="BP23" s="695"/>
      <c r="BQ23" s="695"/>
      <c r="BR23" s="695"/>
      <c r="BS23" s="696" t="s">
        <v>185</v>
      </c>
      <c r="BT23" s="696"/>
      <c r="BU23" s="696"/>
      <c r="BV23" s="696"/>
      <c r="BW23" s="696"/>
      <c r="BX23" s="696"/>
      <c r="BY23" s="696"/>
      <c r="BZ23" s="696"/>
      <c r="CA23" s="696"/>
      <c r="CB23" s="731"/>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15">
      <c r="B24" s="654" t="s">
        <v>296</v>
      </c>
      <c r="C24" s="655"/>
      <c r="D24" s="655"/>
      <c r="E24" s="655"/>
      <c r="F24" s="655"/>
      <c r="G24" s="655"/>
      <c r="H24" s="655"/>
      <c r="I24" s="655"/>
      <c r="J24" s="655"/>
      <c r="K24" s="655"/>
      <c r="L24" s="655"/>
      <c r="M24" s="655"/>
      <c r="N24" s="655"/>
      <c r="O24" s="655"/>
      <c r="P24" s="655"/>
      <c r="Q24" s="656"/>
      <c r="R24" s="657">
        <v>33</v>
      </c>
      <c r="S24" s="658"/>
      <c r="T24" s="658"/>
      <c r="U24" s="658"/>
      <c r="V24" s="658"/>
      <c r="W24" s="658"/>
      <c r="X24" s="658"/>
      <c r="Y24" s="659"/>
      <c r="Z24" s="695">
        <v>0</v>
      </c>
      <c r="AA24" s="695"/>
      <c r="AB24" s="695"/>
      <c r="AC24" s="695"/>
      <c r="AD24" s="696" t="s">
        <v>140</v>
      </c>
      <c r="AE24" s="696"/>
      <c r="AF24" s="696"/>
      <c r="AG24" s="696"/>
      <c r="AH24" s="696"/>
      <c r="AI24" s="696"/>
      <c r="AJ24" s="696"/>
      <c r="AK24" s="696"/>
      <c r="AL24" s="660" t="s">
        <v>185</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185</v>
      </c>
      <c r="BH24" s="658"/>
      <c r="BI24" s="658"/>
      <c r="BJ24" s="658"/>
      <c r="BK24" s="658"/>
      <c r="BL24" s="658"/>
      <c r="BM24" s="658"/>
      <c r="BN24" s="659"/>
      <c r="BO24" s="695" t="s">
        <v>140</v>
      </c>
      <c r="BP24" s="695"/>
      <c r="BQ24" s="695"/>
      <c r="BR24" s="695"/>
      <c r="BS24" s="696" t="s">
        <v>267</v>
      </c>
      <c r="BT24" s="696"/>
      <c r="BU24" s="696"/>
      <c r="BV24" s="696"/>
      <c r="BW24" s="696"/>
      <c r="BX24" s="696"/>
      <c r="BY24" s="696"/>
      <c r="BZ24" s="696"/>
      <c r="CA24" s="696"/>
      <c r="CB24" s="731"/>
      <c r="CD24" s="715" t="s">
        <v>298</v>
      </c>
      <c r="CE24" s="716"/>
      <c r="CF24" s="716"/>
      <c r="CG24" s="716"/>
      <c r="CH24" s="716"/>
      <c r="CI24" s="716"/>
      <c r="CJ24" s="716"/>
      <c r="CK24" s="716"/>
      <c r="CL24" s="716"/>
      <c r="CM24" s="716"/>
      <c r="CN24" s="716"/>
      <c r="CO24" s="716"/>
      <c r="CP24" s="716"/>
      <c r="CQ24" s="717"/>
      <c r="CR24" s="712">
        <v>11332664</v>
      </c>
      <c r="CS24" s="713"/>
      <c r="CT24" s="713"/>
      <c r="CU24" s="713"/>
      <c r="CV24" s="713"/>
      <c r="CW24" s="713"/>
      <c r="CX24" s="713"/>
      <c r="CY24" s="738"/>
      <c r="CZ24" s="739">
        <v>37.4</v>
      </c>
      <c r="DA24" s="721"/>
      <c r="DB24" s="721"/>
      <c r="DC24" s="741"/>
      <c r="DD24" s="737">
        <v>7555086</v>
      </c>
      <c r="DE24" s="713"/>
      <c r="DF24" s="713"/>
      <c r="DG24" s="713"/>
      <c r="DH24" s="713"/>
      <c r="DI24" s="713"/>
      <c r="DJ24" s="713"/>
      <c r="DK24" s="738"/>
      <c r="DL24" s="737">
        <v>7000301</v>
      </c>
      <c r="DM24" s="713"/>
      <c r="DN24" s="713"/>
      <c r="DO24" s="713"/>
      <c r="DP24" s="713"/>
      <c r="DQ24" s="713"/>
      <c r="DR24" s="713"/>
      <c r="DS24" s="713"/>
      <c r="DT24" s="713"/>
      <c r="DU24" s="713"/>
      <c r="DV24" s="738"/>
      <c r="DW24" s="739">
        <v>53.2</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13680045</v>
      </c>
      <c r="S25" s="658"/>
      <c r="T25" s="658"/>
      <c r="U25" s="658"/>
      <c r="V25" s="658"/>
      <c r="W25" s="658"/>
      <c r="X25" s="658"/>
      <c r="Y25" s="659"/>
      <c r="Z25" s="695">
        <v>43.8</v>
      </c>
      <c r="AA25" s="695"/>
      <c r="AB25" s="695"/>
      <c r="AC25" s="695"/>
      <c r="AD25" s="696">
        <v>12887899</v>
      </c>
      <c r="AE25" s="696"/>
      <c r="AF25" s="696"/>
      <c r="AG25" s="696"/>
      <c r="AH25" s="696"/>
      <c r="AI25" s="696"/>
      <c r="AJ25" s="696"/>
      <c r="AK25" s="696"/>
      <c r="AL25" s="660">
        <v>99.8</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185</v>
      </c>
      <c r="BH25" s="658"/>
      <c r="BI25" s="658"/>
      <c r="BJ25" s="658"/>
      <c r="BK25" s="658"/>
      <c r="BL25" s="658"/>
      <c r="BM25" s="658"/>
      <c r="BN25" s="659"/>
      <c r="BO25" s="695" t="s">
        <v>185</v>
      </c>
      <c r="BP25" s="695"/>
      <c r="BQ25" s="695"/>
      <c r="BR25" s="695"/>
      <c r="BS25" s="696" t="s">
        <v>185</v>
      </c>
      <c r="BT25" s="696"/>
      <c r="BU25" s="696"/>
      <c r="BV25" s="696"/>
      <c r="BW25" s="696"/>
      <c r="BX25" s="696"/>
      <c r="BY25" s="696"/>
      <c r="BZ25" s="696"/>
      <c r="CA25" s="696"/>
      <c r="CB25" s="731"/>
      <c r="CD25" s="654" t="s">
        <v>301</v>
      </c>
      <c r="CE25" s="655"/>
      <c r="CF25" s="655"/>
      <c r="CG25" s="655"/>
      <c r="CH25" s="655"/>
      <c r="CI25" s="655"/>
      <c r="CJ25" s="655"/>
      <c r="CK25" s="655"/>
      <c r="CL25" s="655"/>
      <c r="CM25" s="655"/>
      <c r="CN25" s="655"/>
      <c r="CO25" s="655"/>
      <c r="CP25" s="655"/>
      <c r="CQ25" s="656"/>
      <c r="CR25" s="657">
        <v>4914380</v>
      </c>
      <c r="CS25" s="670"/>
      <c r="CT25" s="670"/>
      <c r="CU25" s="670"/>
      <c r="CV25" s="670"/>
      <c r="CW25" s="670"/>
      <c r="CX25" s="670"/>
      <c r="CY25" s="671"/>
      <c r="CZ25" s="660">
        <v>16.2</v>
      </c>
      <c r="DA25" s="672"/>
      <c r="DB25" s="672"/>
      <c r="DC25" s="673"/>
      <c r="DD25" s="663">
        <v>4139663</v>
      </c>
      <c r="DE25" s="670"/>
      <c r="DF25" s="670"/>
      <c r="DG25" s="670"/>
      <c r="DH25" s="670"/>
      <c r="DI25" s="670"/>
      <c r="DJ25" s="670"/>
      <c r="DK25" s="671"/>
      <c r="DL25" s="663">
        <v>3960618</v>
      </c>
      <c r="DM25" s="670"/>
      <c r="DN25" s="670"/>
      <c r="DO25" s="670"/>
      <c r="DP25" s="670"/>
      <c r="DQ25" s="670"/>
      <c r="DR25" s="670"/>
      <c r="DS25" s="670"/>
      <c r="DT25" s="670"/>
      <c r="DU25" s="670"/>
      <c r="DV25" s="671"/>
      <c r="DW25" s="660">
        <v>30.1</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6546</v>
      </c>
      <c r="S26" s="658"/>
      <c r="T26" s="658"/>
      <c r="U26" s="658"/>
      <c r="V26" s="658"/>
      <c r="W26" s="658"/>
      <c r="X26" s="658"/>
      <c r="Y26" s="659"/>
      <c r="Z26" s="695">
        <v>0</v>
      </c>
      <c r="AA26" s="695"/>
      <c r="AB26" s="695"/>
      <c r="AC26" s="695"/>
      <c r="AD26" s="696">
        <v>6546</v>
      </c>
      <c r="AE26" s="696"/>
      <c r="AF26" s="696"/>
      <c r="AG26" s="696"/>
      <c r="AH26" s="696"/>
      <c r="AI26" s="696"/>
      <c r="AJ26" s="696"/>
      <c r="AK26" s="696"/>
      <c r="AL26" s="660">
        <v>0.1</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140</v>
      </c>
      <c r="BH26" s="658"/>
      <c r="BI26" s="658"/>
      <c r="BJ26" s="658"/>
      <c r="BK26" s="658"/>
      <c r="BL26" s="658"/>
      <c r="BM26" s="658"/>
      <c r="BN26" s="659"/>
      <c r="BO26" s="695" t="s">
        <v>140</v>
      </c>
      <c r="BP26" s="695"/>
      <c r="BQ26" s="695"/>
      <c r="BR26" s="695"/>
      <c r="BS26" s="696" t="s">
        <v>267</v>
      </c>
      <c r="BT26" s="696"/>
      <c r="BU26" s="696"/>
      <c r="BV26" s="696"/>
      <c r="BW26" s="696"/>
      <c r="BX26" s="696"/>
      <c r="BY26" s="696"/>
      <c r="BZ26" s="696"/>
      <c r="CA26" s="696"/>
      <c r="CB26" s="731"/>
      <c r="CD26" s="654" t="s">
        <v>304</v>
      </c>
      <c r="CE26" s="655"/>
      <c r="CF26" s="655"/>
      <c r="CG26" s="655"/>
      <c r="CH26" s="655"/>
      <c r="CI26" s="655"/>
      <c r="CJ26" s="655"/>
      <c r="CK26" s="655"/>
      <c r="CL26" s="655"/>
      <c r="CM26" s="655"/>
      <c r="CN26" s="655"/>
      <c r="CO26" s="655"/>
      <c r="CP26" s="655"/>
      <c r="CQ26" s="656"/>
      <c r="CR26" s="657">
        <v>2808601</v>
      </c>
      <c r="CS26" s="658"/>
      <c r="CT26" s="658"/>
      <c r="CU26" s="658"/>
      <c r="CV26" s="658"/>
      <c r="CW26" s="658"/>
      <c r="CX26" s="658"/>
      <c r="CY26" s="659"/>
      <c r="CZ26" s="660">
        <v>9.3000000000000007</v>
      </c>
      <c r="DA26" s="672"/>
      <c r="DB26" s="672"/>
      <c r="DC26" s="673"/>
      <c r="DD26" s="663">
        <v>2299073</v>
      </c>
      <c r="DE26" s="658"/>
      <c r="DF26" s="658"/>
      <c r="DG26" s="658"/>
      <c r="DH26" s="658"/>
      <c r="DI26" s="658"/>
      <c r="DJ26" s="658"/>
      <c r="DK26" s="659"/>
      <c r="DL26" s="663" t="s">
        <v>185</v>
      </c>
      <c r="DM26" s="658"/>
      <c r="DN26" s="658"/>
      <c r="DO26" s="658"/>
      <c r="DP26" s="658"/>
      <c r="DQ26" s="658"/>
      <c r="DR26" s="658"/>
      <c r="DS26" s="658"/>
      <c r="DT26" s="658"/>
      <c r="DU26" s="658"/>
      <c r="DV26" s="659"/>
      <c r="DW26" s="660" t="s">
        <v>140</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569416</v>
      </c>
      <c r="S27" s="658"/>
      <c r="T27" s="658"/>
      <c r="U27" s="658"/>
      <c r="V27" s="658"/>
      <c r="W27" s="658"/>
      <c r="X27" s="658"/>
      <c r="Y27" s="659"/>
      <c r="Z27" s="695">
        <v>1.8</v>
      </c>
      <c r="AA27" s="695"/>
      <c r="AB27" s="695"/>
      <c r="AC27" s="695"/>
      <c r="AD27" s="696" t="s">
        <v>185</v>
      </c>
      <c r="AE27" s="696"/>
      <c r="AF27" s="696"/>
      <c r="AG27" s="696"/>
      <c r="AH27" s="696"/>
      <c r="AI27" s="696"/>
      <c r="AJ27" s="696"/>
      <c r="AK27" s="696"/>
      <c r="AL27" s="660" t="s">
        <v>140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6482126</v>
      </c>
      <c r="BH27" s="658"/>
      <c r="BI27" s="658"/>
      <c r="BJ27" s="658"/>
      <c r="BK27" s="658"/>
      <c r="BL27" s="658"/>
      <c r="BM27" s="658"/>
      <c r="BN27" s="659"/>
      <c r="BO27" s="695">
        <v>100</v>
      </c>
      <c r="BP27" s="695"/>
      <c r="BQ27" s="695"/>
      <c r="BR27" s="695"/>
      <c r="BS27" s="696">
        <v>106331</v>
      </c>
      <c r="BT27" s="696"/>
      <c r="BU27" s="696"/>
      <c r="BV27" s="696"/>
      <c r="BW27" s="696"/>
      <c r="BX27" s="696"/>
      <c r="BY27" s="696"/>
      <c r="BZ27" s="696"/>
      <c r="CA27" s="696"/>
      <c r="CB27" s="731"/>
      <c r="CD27" s="654" t="s">
        <v>307</v>
      </c>
      <c r="CE27" s="655"/>
      <c r="CF27" s="655"/>
      <c r="CG27" s="655"/>
      <c r="CH27" s="655"/>
      <c r="CI27" s="655"/>
      <c r="CJ27" s="655"/>
      <c r="CK27" s="655"/>
      <c r="CL27" s="655"/>
      <c r="CM27" s="655"/>
      <c r="CN27" s="655"/>
      <c r="CO27" s="655"/>
      <c r="CP27" s="655"/>
      <c r="CQ27" s="656"/>
      <c r="CR27" s="657">
        <v>4434317</v>
      </c>
      <c r="CS27" s="670"/>
      <c r="CT27" s="670"/>
      <c r="CU27" s="670"/>
      <c r="CV27" s="670"/>
      <c r="CW27" s="670"/>
      <c r="CX27" s="670"/>
      <c r="CY27" s="671"/>
      <c r="CZ27" s="660">
        <v>14.6</v>
      </c>
      <c r="DA27" s="672"/>
      <c r="DB27" s="672"/>
      <c r="DC27" s="673"/>
      <c r="DD27" s="663">
        <v>1495069</v>
      </c>
      <c r="DE27" s="670"/>
      <c r="DF27" s="670"/>
      <c r="DG27" s="670"/>
      <c r="DH27" s="670"/>
      <c r="DI27" s="670"/>
      <c r="DJ27" s="670"/>
      <c r="DK27" s="671"/>
      <c r="DL27" s="663">
        <v>1119329</v>
      </c>
      <c r="DM27" s="670"/>
      <c r="DN27" s="670"/>
      <c r="DO27" s="670"/>
      <c r="DP27" s="670"/>
      <c r="DQ27" s="670"/>
      <c r="DR27" s="670"/>
      <c r="DS27" s="670"/>
      <c r="DT27" s="670"/>
      <c r="DU27" s="670"/>
      <c r="DV27" s="671"/>
      <c r="DW27" s="660">
        <v>8.5</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292717</v>
      </c>
      <c r="S28" s="658"/>
      <c r="T28" s="658"/>
      <c r="U28" s="658"/>
      <c r="V28" s="658"/>
      <c r="W28" s="658"/>
      <c r="X28" s="658"/>
      <c r="Y28" s="659"/>
      <c r="Z28" s="695">
        <v>0.9</v>
      </c>
      <c r="AA28" s="695"/>
      <c r="AB28" s="695"/>
      <c r="AC28" s="695"/>
      <c r="AD28" s="696" t="s">
        <v>185</v>
      </c>
      <c r="AE28" s="696"/>
      <c r="AF28" s="696"/>
      <c r="AG28" s="696"/>
      <c r="AH28" s="696"/>
      <c r="AI28" s="696"/>
      <c r="AJ28" s="696"/>
      <c r="AK28" s="696"/>
      <c r="AL28" s="660" t="s">
        <v>140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1983967</v>
      </c>
      <c r="CS28" s="658"/>
      <c r="CT28" s="658"/>
      <c r="CU28" s="658"/>
      <c r="CV28" s="658"/>
      <c r="CW28" s="658"/>
      <c r="CX28" s="658"/>
      <c r="CY28" s="659"/>
      <c r="CZ28" s="660">
        <v>6.6</v>
      </c>
      <c r="DA28" s="672"/>
      <c r="DB28" s="672"/>
      <c r="DC28" s="673"/>
      <c r="DD28" s="663">
        <v>1920354</v>
      </c>
      <c r="DE28" s="658"/>
      <c r="DF28" s="658"/>
      <c r="DG28" s="658"/>
      <c r="DH28" s="658"/>
      <c r="DI28" s="658"/>
      <c r="DJ28" s="658"/>
      <c r="DK28" s="659"/>
      <c r="DL28" s="663">
        <v>1920354</v>
      </c>
      <c r="DM28" s="658"/>
      <c r="DN28" s="658"/>
      <c r="DO28" s="658"/>
      <c r="DP28" s="658"/>
      <c r="DQ28" s="658"/>
      <c r="DR28" s="658"/>
      <c r="DS28" s="658"/>
      <c r="DT28" s="658"/>
      <c r="DU28" s="658"/>
      <c r="DV28" s="659"/>
      <c r="DW28" s="660">
        <v>14.6</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99637</v>
      </c>
      <c r="S29" s="658"/>
      <c r="T29" s="658"/>
      <c r="U29" s="658"/>
      <c r="V29" s="658"/>
      <c r="W29" s="658"/>
      <c r="X29" s="658"/>
      <c r="Y29" s="659"/>
      <c r="Z29" s="695">
        <v>0.3</v>
      </c>
      <c r="AA29" s="695"/>
      <c r="AB29" s="695"/>
      <c r="AC29" s="695"/>
      <c r="AD29" s="696" t="s">
        <v>140</v>
      </c>
      <c r="AE29" s="696"/>
      <c r="AF29" s="696"/>
      <c r="AG29" s="696"/>
      <c r="AH29" s="696"/>
      <c r="AI29" s="696"/>
      <c r="AJ29" s="696"/>
      <c r="AK29" s="696"/>
      <c r="AL29" s="660" t="s">
        <v>267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311</v>
      </c>
      <c r="CE29" s="677"/>
      <c r="CF29" s="654" t="s">
        <v>312</v>
      </c>
      <c r="CG29" s="655"/>
      <c r="CH29" s="655"/>
      <c r="CI29" s="655"/>
      <c r="CJ29" s="655"/>
      <c r="CK29" s="655"/>
      <c r="CL29" s="655"/>
      <c r="CM29" s="655"/>
      <c r="CN29" s="655"/>
      <c r="CO29" s="655"/>
      <c r="CP29" s="655"/>
      <c r="CQ29" s="656"/>
      <c r="CR29" s="657">
        <v>1983967</v>
      </c>
      <c r="CS29" s="670"/>
      <c r="CT29" s="670"/>
      <c r="CU29" s="670"/>
      <c r="CV29" s="670"/>
      <c r="CW29" s="670"/>
      <c r="CX29" s="670"/>
      <c r="CY29" s="671"/>
      <c r="CZ29" s="660">
        <v>6.6</v>
      </c>
      <c r="DA29" s="672"/>
      <c r="DB29" s="672"/>
      <c r="DC29" s="673"/>
      <c r="DD29" s="663">
        <v>1920354</v>
      </c>
      <c r="DE29" s="670"/>
      <c r="DF29" s="670"/>
      <c r="DG29" s="670"/>
      <c r="DH29" s="670"/>
      <c r="DI29" s="670"/>
      <c r="DJ29" s="670"/>
      <c r="DK29" s="671"/>
      <c r="DL29" s="663">
        <v>1920354</v>
      </c>
      <c r="DM29" s="670"/>
      <c r="DN29" s="670"/>
      <c r="DO29" s="670"/>
      <c r="DP29" s="670"/>
      <c r="DQ29" s="670"/>
      <c r="DR29" s="670"/>
      <c r="DS29" s="670"/>
      <c r="DT29" s="670"/>
      <c r="DU29" s="670"/>
      <c r="DV29" s="671"/>
      <c r="DW29" s="660">
        <v>14.6</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5050809</v>
      </c>
      <c r="S30" s="658"/>
      <c r="T30" s="658"/>
      <c r="U30" s="658"/>
      <c r="V30" s="658"/>
      <c r="W30" s="658"/>
      <c r="X30" s="658"/>
      <c r="Y30" s="659"/>
      <c r="Z30" s="695">
        <v>16.2</v>
      </c>
      <c r="AA30" s="695"/>
      <c r="AB30" s="695"/>
      <c r="AC30" s="695"/>
      <c r="AD30" s="696" t="s">
        <v>140</v>
      </c>
      <c r="AE30" s="696"/>
      <c r="AF30" s="696"/>
      <c r="AG30" s="696"/>
      <c r="AH30" s="696"/>
      <c r="AI30" s="696"/>
      <c r="AJ30" s="696"/>
      <c r="AK30" s="696"/>
      <c r="AL30" s="660" t="s">
        <v>267</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29"/>
      <c r="BI30" s="729"/>
      <c r="BJ30" s="729"/>
      <c r="BK30" s="729"/>
      <c r="BL30" s="729"/>
      <c r="BM30" s="729"/>
      <c r="BN30" s="729"/>
      <c r="BO30" s="729"/>
      <c r="BP30" s="729"/>
      <c r="BQ30" s="730"/>
      <c r="BR30" s="709"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1936081</v>
      </c>
      <c r="CS30" s="658"/>
      <c r="CT30" s="658"/>
      <c r="CU30" s="658"/>
      <c r="CV30" s="658"/>
      <c r="CW30" s="658"/>
      <c r="CX30" s="658"/>
      <c r="CY30" s="659"/>
      <c r="CZ30" s="660">
        <v>6.4</v>
      </c>
      <c r="DA30" s="672"/>
      <c r="DB30" s="672"/>
      <c r="DC30" s="673"/>
      <c r="DD30" s="663">
        <v>1875271</v>
      </c>
      <c r="DE30" s="658"/>
      <c r="DF30" s="658"/>
      <c r="DG30" s="658"/>
      <c r="DH30" s="658"/>
      <c r="DI30" s="658"/>
      <c r="DJ30" s="658"/>
      <c r="DK30" s="659"/>
      <c r="DL30" s="663">
        <v>1875271</v>
      </c>
      <c r="DM30" s="658"/>
      <c r="DN30" s="658"/>
      <c r="DO30" s="658"/>
      <c r="DP30" s="658"/>
      <c r="DQ30" s="658"/>
      <c r="DR30" s="658"/>
      <c r="DS30" s="658"/>
      <c r="DT30" s="658"/>
      <c r="DU30" s="658"/>
      <c r="DV30" s="659"/>
      <c r="DW30" s="660">
        <v>14.3</v>
      </c>
      <c r="DX30" s="672"/>
      <c r="DY30" s="672"/>
      <c r="DZ30" s="672"/>
      <c r="EA30" s="672"/>
      <c r="EB30" s="672"/>
      <c r="EC30" s="684"/>
    </row>
    <row r="31" spans="2:133" ht="11.25" customHeight="1" x14ac:dyDescent="0.15">
      <c r="B31" s="732" t="s">
        <v>317</v>
      </c>
      <c r="C31" s="733"/>
      <c r="D31" s="733"/>
      <c r="E31" s="733"/>
      <c r="F31" s="733"/>
      <c r="G31" s="733"/>
      <c r="H31" s="733"/>
      <c r="I31" s="733"/>
      <c r="J31" s="733"/>
      <c r="K31" s="733"/>
      <c r="L31" s="733"/>
      <c r="M31" s="733"/>
      <c r="N31" s="733"/>
      <c r="O31" s="733"/>
      <c r="P31" s="733"/>
      <c r="Q31" s="734"/>
      <c r="R31" s="657" t="s">
        <v>185</v>
      </c>
      <c r="S31" s="658"/>
      <c r="T31" s="658"/>
      <c r="U31" s="658"/>
      <c r="V31" s="658"/>
      <c r="W31" s="658"/>
      <c r="X31" s="658"/>
      <c r="Y31" s="659"/>
      <c r="Z31" s="695" t="s">
        <v>185</v>
      </c>
      <c r="AA31" s="695"/>
      <c r="AB31" s="695"/>
      <c r="AC31" s="695"/>
      <c r="AD31" s="696" t="s">
        <v>267</v>
      </c>
      <c r="AE31" s="696"/>
      <c r="AF31" s="696"/>
      <c r="AG31" s="696"/>
      <c r="AH31" s="696"/>
      <c r="AI31" s="696"/>
      <c r="AJ31" s="696"/>
      <c r="AK31" s="696"/>
      <c r="AL31" s="660" t="s">
        <v>140</v>
      </c>
      <c r="AM31" s="661"/>
      <c r="AN31" s="661"/>
      <c r="AO31" s="697"/>
      <c r="AP31" s="723" t="s">
        <v>318</v>
      </c>
      <c r="AQ31" s="724"/>
      <c r="AR31" s="724"/>
      <c r="AS31" s="724"/>
      <c r="AT31" s="725" t="s">
        <v>319</v>
      </c>
      <c r="AU31" s="214"/>
      <c r="AV31" s="214"/>
      <c r="AW31" s="214"/>
      <c r="AX31" s="715" t="s">
        <v>193</v>
      </c>
      <c r="AY31" s="716"/>
      <c r="AZ31" s="716"/>
      <c r="BA31" s="716"/>
      <c r="BB31" s="716"/>
      <c r="BC31" s="716"/>
      <c r="BD31" s="716"/>
      <c r="BE31" s="716"/>
      <c r="BF31" s="717"/>
      <c r="BG31" s="719">
        <v>99.6</v>
      </c>
      <c r="BH31" s="720"/>
      <c r="BI31" s="720"/>
      <c r="BJ31" s="720"/>
      <c r="BK31" s="720"/>
      <c r="BL31" s="720"/>
      <c r="BM31" s="721">
        <v>98.6</v>
      </c>
      <c r="BN31" s="720"/>
      <c r="BO31" s="720"/>
      <c r="BP31" s="720"/>
      <c r="BQ31" s="722"/>
      <c r="BR31" s="719">
        <v>99.7</v>
      </c>
      <c r="BS31" s="720"/>
      <c r="BT31" s="720"/>
      <c r="BU31" s="720"/>
      <c r="BV31" s="720"/>
      <c r="BW31" s="720"/>
      <c r="BX31" s="721">
        <v>98.4</v>
      </c>
      <c r="BY31" s="720"/>
      <c r="BZ31" s="720"/>
      <c r="CA31" s="720"/>
      <c r="CB31" s="722"/>
      <c r="CD31" s="678"/>
      <c r="CE31" s="679"/>
      <c r="CF31" s="654" t="s">
        <v>320</v>
      </c>
      <c r="CG31" s="655"/>
      <c r="CH31" s="655"/>
      <c r="CI31" s="655"/>
      <c r="CJ31" s="655"/>
      <c r="CK31" s="655"/>
      <c r="CL31" s="655"/>
      <c r="CM31" s="655"/>
      <c r="CN31" s="655"/>
      <c r="CO31" s="655"/>
      <c r="CP31" s="655"/>
      <c r="CQ31" s="656"/>
      <c r="CR31" s="657">
        <v>47886</v>
      </c>
      <c r="CS31" s="670"/>
      <c r="CT31" s="670"/>
      <c r="CU31" s="670"/>
      <c r="CV31" s="670"/>
      <c r="CW31" s="670"/>
      <c r="CX31" s="670"/>
      <c r="CY31" s="671"/>
      <c r="CZ31" s="660">
        <v>0.2</v>
      </c>
      <c r="DA31" s="672"/>
      <c r="DB31" s="672"/>
      <c r="DC31" s="673"/>
      <c r="DD31" s="663">
        <v>45083</v>
      </c>
      <c r="DE31" s="670"/>
      <c r="DF31" s="670"/>
      <c r="DG31" s="670"/>
      <c r="DH31" s="670"/>
      <c r="DI31" s="670"/>
      <c r="DJ31" s="670"/>
      <c r="DK31" s="671"/>
      <c r="DL31" s="663">
        <v>45083</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1574331</v>
      </c>
      <c r="S32" s="658"/>
      <c r="T32" s="658"/>
      <c r="U32" s="658"/>
      <c r="V32" s="658"/>
      <c r="W32" s="658"/>
      <c r="X32" s="658"/>
      <c r="Y32" s="659"/>
      <c r="Z32" s="695">
        <v>5</v>
      </c>
      <c r="AA32" s="695"/>
      <c r="AB32" s="695"/>
      <c r="AC32" s="695"/>
      <c r="AD32" s="696" t="s">
        <v>185</v>
      </c>
      <c r="AE32" s="696"/>
      <c r="AF32" s="696"/>
      <c r="AG32" s="696"/>
      <c r="AH32" s="696"/>
      <c r="AI32" s="696"/>
      <c r="AJ32" s="696"/>
      <c r="AK32" s="696"/>
      <c r="AL32" s="660" t="s">
        <v>185</v>
      </c>
      <c r="AM32" s="661"/>
      <c r="AN32" s="661"/>
      <c r="AO32" s="697"/>
      <c r="AP32" s="698"/>
      <c r="AQ32" s="699"/>
      <c r="AR32" s="699"/>
      <c r="AS32" s="699"/>
      <c r="AT32" s="726"/>
      <c r="AU32" s="210" t="s">
        <v>322</v>
      </c>
      <c r="AX32" s="654" t="s">
        <v>323</v>
      </c>
      <c r="AY32" s="655"/>
      <c r="AZ32" s="655"/>
      <c r="BA32" s="655"/>
      <c r="BB32" s="655"/>
      <c r="BC32" s="655"/>
      <c r="BD32" s="655"/>
      <c r="BE32" s="655"/>
      <c r="BF32" s="656"/>
      <c r="BG32" s="728">
        <v>99.7</v>
      </c>
      <c r="BH32" s="670"/>
      <c r="BI32" s="670"/>
      <c r="BJ32" s="670"/>
      <c r="BK32" s="670"/>
      <c r="BL32" s="670"/>
      <c r="BM32" s="661">
        <v>99.1</v>
      </c>
      <c r="BN32" s="670"/>
      <c r="BO32" s="670"/>
      <c r="BP32" s="670"/>
      <c r="BQ32" s="693"/>
      <c r="BR32" s="728">
        <v>99.7</v>
      </c>
      <c r="BS32" s="670"/>
      <c r="BT32" s="670"/>
      <c r="BU32" s="670"/>
      <c r="BV32" s="670"/>
      <c r="BW32" s="670"/>
      <c r="BX32" s="661">
        <v>98.9</v>
      </c>
      <c r="BY32" s="670"/>
      <c r="BZ32" s="670"/>
      <c r="CA32" s="670"/>
      <c r="CB32" s="693"/>
      <c r="CD32" s="680"/>
      <c r="CE32" s="681"/>
      <c r="CF32" s="654" t="s">
        <v>324</v>
      </c>
      <c r="CG32" s="655"/>
      <c r="CH32" s="655"/>
      <c r="CI32" s="655"/>
      <c r="CJ32" s="655"/>
      <c r="CK32" s="655"/>
      <c r="CL32" s="655"/>
      <c r="CM32" s="655"/>
      <c r="CN32" s="655"/>
      <c r="CO32" s="655"/>
      <c r="CP32" s="655"/>
      <c r="CQ32" s="656"/>
      <c r="CR32" s="657" t="s">
        <v>185</v>
      </c>
      <c r="CS32" s="658"/>
      <c r="CT32" s="658"/>
      <c r="CU32" s="658"/>
      <c r="CV32" s="658"/>
      <c r="CW32" s="658"/>
      <c r="CX32" s="658"/>
      <c r="CY32" s="659"/>
      <c r="CZ32" s="660" t="s">
        <v>185</v>
      </c>
      <c r="DA32" s="672"/>
      <c r="DB32" s="672"/>
      <c r="DC32" s="673"/>
      <c r="DD32" s="663" t="s">
        <v>185</v>
      </c>
      <c r="DE32" s="658"/>
      <c r="DF32" s="658"/>
      <c r="DG32" s="658"/>
      <c r="DH32" s="658"/>
      <c r="DI32" s="658"/>
      <c r="DJ32" s="658"/>
      <c r="DK32" s="659"/>
      <c r="DL32" s="663" t="s">
        <v>140</v>
      </c>
      <c r="DM32" s="658"/>
      <c r="DN32" s="658"/>
      <c r="DO32" s="658"/>
      <c r="DP32" s="658"/>
      <c r="DQ32" s="658"/>
      <c r="DR32" s="658"/>
      <c r="DS32" s="658"/>
      <c r="DT32" s="658"/>
      <c r="DU32" s="658"/>
      <c r="DV32" s="659"/>
      <c r="DW32" s="660" t="s">
        <v>267</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120772</v>
      </c>
      <c r="S33" s="658"/>
      <c r="T33" s="658"/>
      <c r="U33" s="658"/>
      <c r="V33" s="658"/>
      <c r="W33" s="658"/>
      <c r="X33" s="658"/>
      <c r="Y33" s="659"/>
      <c r="Z33" s="695">
        <v>0.4</v>
      </c>
      <c r="AA33" s="695"/>
      <c r="AB33" s="695"/>
      <c r="AC33" s="695"/>
      <c r="AD33" s="696">
        <v>20992</v>
      </c>
      <c r="AE33" s="696"/>
      <c r="AF33" s="696"/>
      <c r="AG33" s="696"/>
      <c r="AH33" s="696"/>
      <c r="AI33" s="696"/>
      <c r="AJ33" s="696"/>
      <c r="AK33" s="696"/>
      <c r="AL33" s="660">
        <v>0.2</v>
      </c>
      <c r="AM33" s="661"/>
      <c r="AN33" s="661"/>
      <c r="AO33" s="697"/>
      <c r="AP33" s="700"/>
      <c r="AQ33" s="701"/>
      <c r="AR33" s="701"/>
      <c r="AS33" s="701"/>
      <c r="AT33" s="727"/>
      <c r="AU33" s="215"/>
      <c r="AV33" s="215"/>
      <c r="AW33" s="215"/>
      <c r="AX33" s="638" t="s">
        <v>326</v>
      </c>
      <c r="AY33" s="639"/>
      <c r="AZ33" s="639"/>
      <c r="BA33" s="639"/>
      <c r="BB33" s="639"/>
      <c r="BC33" s="639"/>
      <c r="BD33" s="639"/>
      <c r="BE33" s="639"/>
      <c r="BF33" s="640"/>
      <c r="BG33" s="718">
        <v>99.6</v>
      </c>
      <c r="BH33" s="642"/>
      <c r="BI33" s="642"/>
      <c r="BJ33" s="642"/>
      <c r="BK33" s="642"/>
      <c r="BL33" s="642"/>
      <c r="BM33" s="688">
        <v>97.8</v>
      </c>
      <c r="BN33" s="642"/>
      <c r="BO33" s="642"/>
      <c r="BP33" s="642"/>
      <c r="BQ33" s="705"/>
      <c r="BR33" s="718">
        <v>99.6</v>
      </c>
      <c r="BS33" s="642"/>
      <c r="BT33" s="642"/>
      <c r="BU33" s="642"/>
      <c r="BV33" s="642"/>
      <c r="BW33" s="642"/>
      <c r="BX33" s="688">
        <v>97.6</v>
      </c>
      <c r="BY33" s="642"/>
      <c r="BZ33" s="642"/>
      <c r="CA33" s="642"/>
      <c r="CB33" s="705"/>
      <c r="CD33" s="654" t="s">
        <v>327</v>
      </c>
      <c r="CE33" s="655"/>
      <c r="CF33" s="655"/>
      <c r="CG33" s="655"/>
      <c r="CH33" s="655"/>
      <c r="CI33" s="655"/>
      <c r="CJ33" s="655"/>
      <c r="CK33" s="655"/>
      <c r="CL33" s="655"/>
      <c r="CM33" s="655"/>
      <c r="CN33" s="655"/>
      <c r="CO33" s="655"/>
      <c r="CP33" s="655"/>
      <c r="CQ33" s="656"/>
      <c r="CR33" s="657">
        <v>14732018</v>
      </c>
      <c r="CS33" s="670"/>
      <c r="CT33" s="670"/>
      <c r="CU33" s="670"/>
      <c r="CV33" s="670"/>
      <c r="CW33" s="670"/>
      <c r="CX33" s="670"/>
      <c r="CY33" s="671"/>
      <c r="CZ33" s="660">
        <v>48.7</v>
      </c>
      <c r="DA33" s="672"/>
      <c r="DB33" s="672"/>
      <c r="DC33" s="673"/>
      <c r="DD33" s="663">
        <v>6866925</v>
      </c>
      <c r="DE33" s="670"/>
      <c r="DF33" s="670"/>
      <c r="DG33" s="670"/>
      <c r="DH33" s="670"/>
      <c r="DI33" s="670"/>
      <c r="DJ33" s="670"/>
      <c r="DK33" s="671"/>
      <c r="DL33" s="663">
        <v>5060268</v>
      </c>
      <c r="DM33" s="670"/>
      <c r="DN33" s="670"/>
      <c r="DO33" s="670"/>
      <c r="DP33" s="670"/>
      <c r="DQ33" s="670"/>
      <c r="DR33" s="670"/>
      <c r="DS33" s="670"/>
      <c r="DT33" s="670"/>
      <c r="DU33" s="670"/>
      <c r="DV33" s="671"/>
      <c r="DW33" s="660">
        <v>38.5</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3254504</v>
      </c>
      <c r="S34" s="658"/>
      <c r="T34" s="658"/>
      <c r="U34" s="658"/>
      <c r="V34" s="658"/>
      <c r="W34" s="658"/>
      <c r="X34" s="658"/>
      <c r="Y34" s="659"/>
      <c r="Z34" s="695">
        <v>10.4</v>
      </c>
      <c r="AA34" s="695"/>
      <c r="AB34" s="695"/>
      <c r="AC34" s="695"/>
      <c r="AD34" s="696" t="s">
        <v>140</v>
      </c>
      <c r="AE34" s="696"/>
      <c r="AF34" s="696"/>
      <c r="AG34" s="696"/>
      <c r="AH34" s="696"/>
      <c r="AI34" s="696"/>
      <c r="AJ34" s="696"/>
      <c r="AK34" s="696"/>
      <c r="AL34" s="660" t="s">
        <v>140</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329</v>
      </c>
      <c r="CE34" s="655"/>
      <c r="CF34" s="655"/>
      <c r="CG34" s="655"/>
      <c r="CH34" s="655"/>
      <c r="CI34" s="655"/>
      <c r="CJ34" s="655"/>
      <c r="CK34" s="655"/>
      <c r="CL34" s="655"/>
      <c r="CM34" s="655"/>
      <c r="CN34" s="655"/>
      <c r="CO34" s="655"/>
      <c r="CP34" s="655"/>
      <c r="CQ34" s="656"/>
      <c r="CR34" s="657">
        <v>4271362</v>
      </c>
      <c r="CS34" s="658"/>
      <c r="CT34" s="658"/>
      <c r="CU34" s="658"/>
      <c r="CV34" s="658"/>
      <c r="CW34" s="658"/>
      <c r="CX34" s="658"/>
      <c r="CY34" s="659"/>
      <c r="CZ34" s="660">
        <v>14.1</v>
      </c>
      <c r="DA34" s="672"/>
      <c r="DB34" s="672"/>
      <c r="DC34" s="673"/>
      <c r="DD34" s="663">
        <v>2039168</v>
      </c>
      <c r="DE34" s="658"/>
      <c r="DF34" s="658"/>
      <c r="DG34" s="658"/>
      <c r="DH34" s="658"/>
      <c r="DI34" s="658"/>
      <c r="DJ34" s="658"/>
      <c r="DK34" s="659"/>
      <c r="DL34" s="663">
        <v>1771493</v>
      </c>
      <c r="DM34" s="658"/>
      <c r="DN34" s="658"/>
      <c r="DO34" s="658"/>
      <c r="DP34" s="658"/>
      <c r="DQ34" s="658"/>
      <c r="DR34" s="658"/>
      <c r="DS34" s="658"/>
      <c r="DT34" s="658"/>
      <c r="DU34" s="658"/>
      <c r="DV34" s="659"/>
      <c r="DW34" s="660">
        <v>13.5</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1563926</v>
      </c>
      <c r="S35" s="658"/>
      <c r="T35" s="658"/>
      <c r="U35" s="658"/>
      <c r="V35" s="658"/>
      <c r="W35" s="658"/>
      <c r="X35" s="658"/>
      <c r="Y35" s="659"/>
      <c r="Z35" s="695">
        <v>5</v>
      </c>
      <c r="AA35" s="695"/>
      <c r="AB35" s="695"/>
      <c r="AC35" s="695"/>
      <c r="AD35" s="696" t="s">
        <v>140</v>
      </c>
      <c r="AE35" s="696"/>
      <c r="AF35" s="696"/>
      <c r="AG35" s="696"/>
      <c r="AH35" s="696"/>
      <c r="AI35" s="696"/>
      <c r="AJ35" s="696"/>
      <c r="AK35" s="696"/>
      <c r="AL35" s="660" t="s">
        <v>185</v>
      </c>
      <c r="AM35" s="661"/>
      <c r="AN35" s="661"/>
      <c r="AO35" s="697"/>
      <c r="AP35" s="218"/>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221833</v>
      </c>
      <c r="CS35" s="670"/>
      <c r="CT35" s="670"/>
      <c r="CU35" s="670"/>
      <c r="CV35" s="670"/>
      <c r="CW35" s="670"/>
      <c r="CX35" s="670"/>
      <c r="CY35" s="671"/>
      <c r="CZ35" s="660">
        <v>0.7</v>
      </c>
      <c r="DA35" s="672"/>
      <c r="DB35" s="672"/>
      <c r="DC35" s="673"/>
      <c r="DD35" s="663">
        <v>199715</v>
      </c>
      <c r="DE35" s="670"/>
      <c r="DF35" s="670"/>
      <c r="DG35" s="670"/>
      <c r="DH35" s="670"/>
      <c r="DI35" s="670"/>
      <c r="DJ35" s="670"/>
      <c r="DK35" s="671"/>
      <c r="DL35" s="663">
        <v>197770</v>
      </c>
      <c r="DM35" s="670"/>
      <c r="DN35" s="670"/>
      <c r="DO35" s="670"/>
      <c r="DP35" s="670"/>
      <c r="DQ35" s="670"/>
      <c r="DR35" s="670"/>
      <c r="DS35" s="670"/>
      <c r="DT35" s="670"/>
      <c r="DU35" s="670"/>
      <c r="DV35" s="671"/>
      <c r="DW35" s="660">
        <v>1.5</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1114299</v>
      </c>
      <c r="S36" s="658"/>
      <c r="T36" s="658"/>
      <c r="U36" s="658"/>
      <c r="V36" s="658"/>
      <c r="W36" s="658"/>
      <c r="X36" s="658"/>
      <c r="Y36" s="659"/>
      <c r="Z36" s="695">
        <v>3.6</v>
      </c>
      <c r="AA36" s="695"/>
      <c r="AB36" s="695"/>
      <c r="AC36" s="695"/>
      <c r="AD36" s="696" t="s">
        <v>140</v>
      </c>
      <c r="AE36" s="696"/>
      <c r="AF36" s="696"/>
      <c r="AG36" s="696"/>
      <c r="AH36" s="696"/>
      <c r="AI36" s="696"/>
      <c r="AJ36" s="696"/>
      <c r="AK36" s="696"/>
      <c r="AL36" s="660" t="s">
        <v>140</v>
      </c>
      <c r="AM36" s="661"/>
      <c r="AN36" s="661"/>
      <c r="AO36" s="697"/>
      <c r="AP36" s="218"/>
      <c r="AQ36" s="706" t="s">
        <v>335</v>
      </c>
      <c r="AR36" s="707"/>
      <c r="AS36" s="707"/>
      <c r="AT36" s="707"/>
      <c r="AU36" s="707"/>
      <c r="AV36" s="707"/>
      <c r="AW36" s="707"/>
      <c r="AX36" s="707"/>
      <c r="AY36" s="708"/>
      <c r="AZ36" s="712">
        <v>2823177</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91171</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3887616</v>
      </c>
      <c r="CS36" s="658"/>
      <c r="CT36" s="658"/>
      <c r="CU36" s="658"/>
      <c r="CV36" s="658"/>
      <c r="CW36" s="658"/>
      <c r="CX36" s="658"/>
      <c r="CY36" s="659"/>
      <c r="CZ36" s="660">
        <v>12.8</v>
      </c>
      <c r="DA36" s="672"/>
      <c r="DB36" s="672"/>
      <c r="DC36" s="673"/>
      <c r="DD36" s="663">
        <v>2196251</v>
      </c>
      <c r="DE36" s="658"/>
      <c r="DF36" s="658"/>
      <c r="DG36" s="658"/>
      <c r="DH36" s="658"/>
      <c r="DI36" s="658"/>
      <c r="DJ36" s="658"/>
      <c r="DK36" s="659"/>
      <c r="DL36" s="663">
        <v>1635377</v>
      </c>
      <c r="DM36" s="658"/>
      <c r="DN36" s="658"/>
      <c r="DO36" s="658"/>
      <c r="DP36" s="658"/>
      <c r="DQ36" s="658"/>
      <c r="DR36" s="658"/>
      <c r="DS36" s="658"/>
      <c r="DT36" s="658"/>
      <c r="DU36" s="658"/>
      <c r="DV36" s="659"/>
      <c r="DW36" s="660">
        <v>12.4</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2033969</v>
      </c>
      <c r="S37" s="658"/>
      <c r="T37" s="658"/>
      <c r="U37" s="658"/>
      <c r="V37" s="658"/>
      <c r="W37" s="658"/>
      <c r="X37" s="658"/>
      <c r="Y37" s="659"/>
      <c r="Z37" s="695">
        <v>6.5</v>
      </c>
      <c r="AA37" s="695"/>
      <c r="AB37" s="695"/>
      <c r="AC37" s="695"/>
      <c r="AD37" s="696">
        <v>96</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1000320</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75338</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354019</v>
      </c>
      <c r="CS37" s="670"/>
      <c r="CT37" s="670"/>
      <c r="CU37" s="670"/>
      <c r="CV37" s="670"/>
      <c r="CW37" s="670"/>
      <c r="CX37" s="670"/>
      <c r="CY37" s="671"/>
      <c r="CZ37" s="660">
        <v>1.2</v>
      </c>
      <c r="DA37" s="672"/>
      <c r="DB37" s="672"/>
      <c r="DC37" s="673"/>
      <c r="DD37" s="663">
        <v>184546</v>
      </c>
      <c r="DE37" s="670"/>
      <c r="DF37" s="670"/>
      <c r="DG37" s="670"/>
      <c r="DH37" s="670"/>
      <c r="DI37" s="670"/>
      <c r="DJ37" s="670"/>
      <c r="DK37" s="671"/>
      <c r="DL37" s="663">
        <v>175445</v>
      </c>
      <c r="DM37" s="670"/>
      <c r="DN37" s="670"/>
      <c r="DO37" s="670"/>
      <c r="DP37" s="670"/>
      <c r="DQ37" s="670"/>
      <c r="DR37" s="670"/>
      <c r="DS37" s="670"/>
      <c r="DT37" s="670"/>
      <c r="DU37" s="670"/>
      <c r="DV37" s="671"/>
      <c r="DW37" s="660">
        <v>1.3</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1904300</v>
      </c>
      <c r="S38" s="658"/>
      <c r="T38" s="658"/>
      <c r="U38" s="658"/>
      <c r="V38" s="658"/>
      <c r="W38" s="658"/>
      <c r="X38" s="658"/>
      <c r="Y38" s="659"/>
      <c r="Z38" s="695">
        <v>6.1</v>
      </c>
      <c r="AA38" s="695"/>
      <c r="AB38" s="695"/>
      <c r="AC38" s="695"/>
      <c r="AD38" s="696" t="s">
        <v>267</v>
      </c>
      <c r="AE38" s="696"/>
      <c r="AF38" s="696"/>
      <c r="AG38" s="696"/>
      <c r="AH38" s="696"/>
      <c r="AI38" s="696"/>
      <c r="AJ38" s="696"/>
      <c r="AK38" s="696"/>
      <c r="AL38" s="660" t="s">
        <v>140</v>
      </c>
      <c r="AM38" s="661"/>
      <c r="AN38" s="661"/>
      <c r="AO38" s="697"/>
      <c r="AQ38" s="690" t="s">
        <v>343</v>
      </c>
      <c r="AR38" s="691"/>
      <c r="AS38" s="691"/>
      <c r="AT38" s="691"/>
      <c r="AU38" s="691"/>
      <c r="AV38" s="691"/>
      <c r="AW38" s="691"/>
      <c r="AX38" s="691"/>
      <c r="AY38" s="692"/>
      <c r="AZ38" s="657">
        <v>32971</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6417</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1789886</v>
      </c>
      <c r="CS38" s="658"/>
      <c r="CT38" s="658"/>
      <c r="CU38" s="658"/>
      <c r="CV38" s="658"/>
      <c r="CW38" s="658"/>
      <c r="CX38" s="658"/>
      <c r="CY38" s="659"/>
      <c r="CZ38" s="660">
        <v>5.9</v>
      </c>
      <c r="DA38" s="672"/>
      <c r="DB38" s="672"/>
      <c r="DC38" s="673"/>
      <c r="DD38" s="663">
        <v>1484462</v>
      </c>
      <c r="DE38" s="658"/>
      <c r="DF38" s="658"/>
      <c r="DG38" s="658"/>
      <c r="DH38" s="658"/>
      <c r="DI38" s="658"/>
      <c r="DJ38" s="658"/>
      <c r="DK38" s="659"/>
      <c r="DL38" s="663">
        <v>1455628</v>
      </c>
      <c r="DM38" s="658"/>
      <c r="DN38" s="658"/>
      <c r="DO38" s="658"/>
      <c r="DP38" s="658"/>
      <c r="DQ38" s="658"/>
      <c r="DR38" s="658"/>
      <c r="DS38" s="658"/>
      <c r="DT38" s="658"/>
      <c r="DU38" s="658"/>
      <c r="DV38" s="659"/>
      <c r="DW38" s="660">
        <v>11.1</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140</v>
      </c>
      <c r="S39" s="658"/>
      <c r="T39" s="658"/>
      <c r="U39" s="658"/>
      <c r="V39" s="658"/>
      <c r="W39" s="658"/>
      <c r="X39" s="658"/>
      <c r="Y39" s="659"/>
      <c r="Z39" s="695" t="s">
        <v>140</v>
      </c>
      <c r="AA39" s="695"/>
      <c r="AB39" s="695"/>
      <c r="AC39" s="695"/>
      <c r="AD39" s="696" t="s">
        <v>140</v>
      </c>
      <c r="AE39" s="696"/>
      <c r="AF39" s="696"/>
      <c r="AG39" s="696"/>
      <c r="AH39" s="696"/>
      <c r="AI39" s="696"/>
      <c r="AJ39" s="696"/>
      <c r="AK39" s="696"/>
      <c r="AL39" s="660" t="s">
        <v>140</v>
      </c>
      <c r="AM39" s="661"/>
      <c r="AN39" s="661"/>
      <c r="AO39" s="697"/>
      <c r="AQ39" s="690" t="s">
        <v>347</v>
      </c>
      <c r="AR39" s="691"/>
      <c r="AS39" s="691"/>
      <c r="AT39" s="691"/>
      <c r="AU39" s="691"/>
      <c r="AV39" s="691"/>
      <c r="AW39" s="691"/>
      <c r="AX39" s="691"/>
      <c r="AY39" s="692"/>
      <c r="AZ39" s="657">
        <v>22792</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9958</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3424431</v>
      </c>
      <c r="CS39" s="670"/>
      <c r="CT39" s="670"/>
      <c r="CU39" s="670"/>
      <c r="CV39" s="670"/>
      <c r="CW39" s="670"/>
      <c r="CX39" s="670"/>
      <c r="CY39" s="671"/>
      <c r="CZ39" s="660">
        <v>11.3</v>
      </c>
      <c r="DA39" s="672"/>
      <c r="DB39" s="672"/>
      <c r="DC39" s="673"/>
      <c r="DD39" s="663">
        <v>934338</v>
      </c>
      <c r="DE39" s="670"/>
      <c r="DF39" s="670"/>
      <c r="DG39" s="670"/>
      <c r="DH39" s="670"/>
      <c r="DI39" s="670"/>
      <c r="DJ39" s="670"/>
      <c r="DK39" s="671"/>
      <c r="DL39" s="663" t="s">
        <v>267</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236000</v>
      </c>
      <c r="S40" s="658"/>
      <c r="T40" s="658"/>
      <c r="U40" s="658"/>
      <c r="V40" s="658"/>
      <c r="W40" s="658"/>
      <c r="X40" s="658"/>
      <c r="Y40" s="659"/>
      <c r="Z40" s="695">
        <v>0.8</v>
      </c>
      <c r="AA40" s="695"/>
      <c r="AB40" s="695"/>
      <c r="AC40" s="695"/>
      <c r="AD40" s="696" t="s">
        <v>185</v>
      </c>
      <c r="AE40" s="696"/>
      <c r="AF40" s="696"/>
      <c r="AG40" s="696"/>
      <c r="AH40" s="696"/>
      <c r="AI40" s="696"/>
      <c r="AJ40" s="696"/>
      <c r="AK40" s="696"/>
      <c r="AL40" s="660" t="s">
        <v>185</v>
      </c>
      <c r="AM40" s="661"/>
      <c r="AN40" s="661"/>
      <c r="AO40" s="697"/>
      <c r="AQ40" s="690" t="s">
        <v>351</v>
      </c>
      <c r="AR40" s="691"/>
      <c r="AS40" s="691"/>
      <c r="AT40" s="691"/>
      <c r="AU40" s="691"/>
      <c r="AV40" s="691"/>
      <c r="AW40" s="691"/>
      <c r="AX40" s="691"/>
      <c r="AY40" s="692"/>
      <c r="AZ40" s="657" t="s">
        <v>185</v>
      </c>
      <c r="BA40" s="658"/>
      <c r="BB40" s="658"/>
      <c r="BC40" s="658"/>
      <c r="BD40" s="670"/>
      <c r="BE40" s="670"/>
      <c r="BF40" s="693"/>
      <c r="BG40" s="698" t="s">
        <v>352</v>
      </c>
      <c r="BH40" s="699"/>
      <c r="BI40" s="699"/>
      <c r="BJ40" s="699"/>
      <c r="BK40" s="699"/>
      <c r="BL40" s="219"/>
      <c r="BM40" s="655" t="s">
        <v>353</v>
      </c>
      <c r="BN40" s="655"/>
      <c r="BO40" s="655"/>
      <c r="BP40" s="655"/>
      <c r="BQ40" s="655"/>
      <c r="BR40" s="655"/>
      <c r="BS40" s="655"/>
      <c r="BT40" s="655"/>
      <c r="BU40" s="656"/>
      <c r="BV40" s="657">
        <v>105</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1136890</v>
      </c>
      <c r="CS40" s="658"/>
      <c r="CT40" s="658"/>
      <c r="CU40" s="658"/>
      <c r="CV40" s="658"/>
      <c r="CW40" s="658"/>
      <c r="CX40" s="658"/>
      <c r="CY40" s="659"/>
      <c r="CZ40" s="660">
        <v>3.8</v>
      </c>
      <c r="DA40" s="672"/>
      <c r="DB40" s="672"/>
      <c r="DC40" s="673"/>
      <c r="DD40" s="663">
        <v>12991</v>
      </c>
      <c r="DE40" s="658"/>
      <c r="DF40" s="658"/>
      <c r="DG40" s="658"/>
      <c r="DH40" s="658"/>
      <c r="DI40" s="658"/>
      <c r="DJ40" s="658"/>
      <c r="DK40" s="659"/>
      <c r="DL40" s="663" t="s">
        <v>185</v>
      </c>
      <c r="DM40" s="658"/>
      <c r="DN40" s="658"/>
      <c r="DO40" s="658"/>
      <c r="DP40" s="658"/>
      <c r="DQ40" s="658"/>
      <c r="DR40" s="658"/>
      <c r="DS40" s="658"/>
      <c r="DT40" s="658"/>
      <c r="DU40" s="658"/>
      <c r="DV40" s="659"/>
      <c r="DW40" s="660" t="s">
        <v>140</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31265271</v>
      </c>
      <c r="S41" s="682"/>
      <c r="T41" s="682"/>
      <c r="U41" s="682"/>
      <c r="V41" s="682"/>
      <c r="W41" s="682"/>
      <c r="X41" s="682"/>
      <c r="Y41" s="685"/>
      <c r="Z41" s="686">
        <v>100</v>
      </c>
      <c r="AA41" s="686"/>
      <c r="AB41" s="686"/>
      <c r="AC41" s="686"/>
      <c r="AD41" s="687">
        <v>12915533</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331146</v>
      </c>
      <c r="BA41" s="658"/>
      <c r="BB41" s="658"/>
      <c r="BC41" s="658"/>
      <c r="BD41" s="670"/>
      <c r="BE41" s="670"/>
      <c r="BF41" s="693"/>
      <c r="BG41" s="698"/>
      <c r="BH41" s="699"/>
      <c r="BI41" s="699"/>
      <c r="BJ41" s="699"/>
      <c r="BK41" s="699"/>
      <c r="BL41" s="219"/>
      <c r="BM41" s="655" t="s">
        <v>357</v>
      </c>
      <c r="BN41" s="655"/>
      <c r="BO41" s="655"/>
      <c r="BP41" s="655"/>
      <c r="BQ41" s="655"/>
      <c r="BR41" s="655"/>
      <c r="BS41" s="655"/>
      <c r="BT41" s="655"/>
      <c r="BU41" s="656"/>
      <c r="BV41" s="657" t="s">
        <v>267</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185</v>
      </c>
      <c r="CS41" s="670"/>
      <c r="CT41" s="670"/>
      <c r="CU41" s="670"/>
      <c r="CV41" s="670"/>
      <c r="CW41" s="670"/>
      <c r="CX41" s="670"/>
      <c r="CY41" s="671"/>
      <c r="CZ41" s="660" t="s">
        <v>267</v>
      </c>
      <c r="DA41" s="672"/>
      <c r="DB41" s="672"/>
      <c r="DC41" s="673"/>
      <c r="DD41" s="663" t="s">
        <v>267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1435948</v>
      </c>
      <c r="BA42" s="682"/>
      <c r="BB42" s="682"/>
      <c r="BC42" s="682"/>
      <c r="BD42" s="642"/>
      <c r="BE42" s="642"/>
      <c r="BF42" s="705"/>
      <c r="BG42" s="700"/>
      <c r="BH42" s="701"/>
      <c r="BI42" s="701"/>
      <c r="BJ42" s="701"/>
      <c r="BK42" s="701"/>
      <c r="BL42" s="220"/>
      <c r="BM42" s="639" t="s">
        <v>360</v>
      </c>
      <c r="BN42" s="639"/>
      <c r="BO42" s="639"/>
      <c r="BP42" s="639"/>
      <c r="BQ42" s="639"/>
      <c r="BR42" s="639"/>
      <c r="BS42" s="639"/>
      <c r="BT42" s="639"/>
      <c r="BU42" s="640"/>
      <c r="BV42" s="641">
        <v>336</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4207360</v>
      </c>
      <c r="CS42" s="670"/>
      <c r="CT42" s="670"/>
      <c r="CU42" s="670"/>
      <c r="CV42" s="670"/>
      <c r="CW42" s="670"/>
      <c r="CX42" s="670"/>
      <c r="CY42" s="671"/>
      <c r="CZ42" s="660">
        <v>13.9</v>
      </c>
      <c r="DA42" s="672"/>
      <c r="DB42" s="672"/>
      <c r="DC42" s="673"/>
      <c r="DD42" s="663">
        <v>442837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0" t="s">
        <v>362</v>
      </c>
      <c r="CD43" s="654" t="s">
        <v>363</v>
      </c>
      <c r="CE43" s="655"/>
      <c r="CF43" s="655"/>
      <c r="CG43" s="655"/>
      <c r="CH43" s="655"/>
      <c r="CI43" s="655"/>
      <c r="CJ43" s="655"/>
      <c r="CK43" s="655"/>
      <c r="CL43" s="655"/>
      <c r="CM43" s="655"/>
      <c r="CN43" s="655"/>
      <c r="CO43" s="655"/>
      <c r="CP43" s="655"/>
      <c r="CQ43" s="656"/>
      <c r="CR43" s="657">
        <v>128000</v>
      </c>
      <c r="CS43" s="670"/>
      <c r="CT43" s="670"/>
      <c r="CU43" s="670"/>
      <c r="CV43" s="670"/>
      <c r="CW43" s="670"/>
      <c r="CX43" s="670"/>
      <c r="CY43" s="671"/>
      <c r="CZ43" s="660">
        <v>0.4</v>
      </c>
      <c r="DA43" s="672"/>
      <c r="DB43" s="672"/>
      <c r="DC43" s="673"/>
      <c r="DD43" s="663">
        <v>128000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4207360</v>
      </c>
      <c r="CS44" s="658"/>
      <c r="CT44" s="658"/>
      <c r="CU44" s="658"/>
      <c r="CV44" s="658"/>
      <c r="CW44" s="658"/>
      <c r="CX44" s="658"/>
      <c r="CY44" s="659"/>
      <c r="CZ44" s="660">
        <v>13.9</v>
      </c>
      <c r="DA44" s="661"/>
      <c r="DB44" s="661"/>
      <c r="DC44" s="662"/>
      <c r="DD44" s="663">
        <v>442837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3225269</v>
      </c>
      <c r="CS45" s="670"/>
      <c r="CT45" s="670"/>
      <c r="CU45" s="670"/>
      <c r="CV45" s="670"/>
      <c r="CW45" s="670"/>
      <c r="CX45" s="670"/>
      <c r="CY45" s="671"/>
      <c r="CZ45" s="660">
        <v>10.7</v>
      </c>
      <c r="DA45" s="672"/>
      <c r="DB45" s="672"/>
      <c r="DC45" s="673"/>
      <c r="DD45" s="663">
        <v>88988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1"/>
      <c r="CD46" s="678"/>
      <c r="CE46" s="679"/>
      <c r="CF46" s="654" t="s">
        <v>368</v>
      </c>
      <c r="CG46" s="655"/>
      <c r="CH46" s="655"/>
      <c r="CI46" s="655"/>
      <c r="CJ46" s="655"/>
      <c r="CK46" s="655"/>
      <c r="CL46" s="655"/>
      <c r="CM46" s="655"/>
      <c r="CN46" s="655"/>
      <c r="CO46" s="655"/>
      <c r="CP46" s="655"/>
      <c r="CQ46" s="656"/>
      <c r="CR46" s="657">
        <v>957573</v>
      </c>
      <c r="CS46" s="658"/>
      <c r="CT46" s="658"/>
      <c r="CU46" s="658"/>
      <c r="CV46" s="658"/>
      <c r="CW46" s="658"/>
      <c r="CX46" s="658"/>
      <c r="CY46" s="659"/>
      <c r="CZ46" s="660">
        <v>3.2</v>
      </c>
      <c r="DA46" s="661"/>
      <c r="DB46" s="661"/>
      <c r="DC46" s="662"/>
      <c r="DD46" s="663">
        <v>350431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1"/>
      <c r="CD47" s="678"/>
      <c r="CE47" s="679"/>
      <c r="CF47" s="654" t="s">
        <v>369</v>
      </c>
      <c r="CG47" s="655"/>
      <c r="CH47" s="655"/>
      <c r="CI47" s="655"/>
      <c r="CJ47" s="655"/>
      <c r="CK47" s="655"/>
      <c r="CL47" s="655"/>
      <c r="CM47" s="655"/>
      <c r="CN47" s="655"/>
      <c r="CO47" s="655"/>
      <c r="CP47" s="655"/>
      <c r="CQ47" s="656"/>
      <c r="CR47" s="657" t="s">
        <v>185</v>
      </c>
      <c r="CS47" s="670"/>
      <c r="CT47" s="670"/>
      <c r="CU47" s="670"/>
      <c r="CV47" s="670"/>
      <c r="CW47" s="670"/>
      <c r="CX47" s="670"/>
      <c r="CY47" s="671"/>
      <c r="CZ47" s="660" t="s">
        <v>267</v>
      </c>
      <c r="DA47" s="672"/>
      <c r="DB47" s="672"/>
      <c r="DC47" s="673"/>
      <c r="DD47" s="663" t="s">
        <v>267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1"/>
      <c r="CD48" s="680"/>
      <c r="CE48" s="681"/>
      <c r="CF48" s="654" t="s">
        <v>370</v>
      </c>
      <c r="CG48" s="655"/>
      <c r="CH48" s="655"/>
      <c r="CI48" s="655"/>
      <c r="CJ48" s="655"/>
      <c r="CK48" s="655"/>
      <c r="CL48" s="655"/>
      <c r="CM48" s="655"/>
      <c r="CN48" s="655"/>
      <c r="CO48" s="655"/>
      <c r="CP48" s="655"/>
      <c r="CQ48" s="656"/>
      <c r="CR48" s="657" t="s">
        <v>185</v>
      </c>
      <c r="CS48" s="658"/>
      <c r="CT48" s="658"/>
      <c r="CU48" s="658"/>
      <c r="CV48" s="658"/>
      <c r="CW48" s="658"/>
      <c r="CX48" s="658"/>
      <c r="CY48" s="659"/>
      <c r="CZ48" s="660" t="s">
        <v>140</v>
      </c>
      <c r="DA48" s="661"/>
      <c r="DB48" s="661"/>
      <c r="DC48" s="662"/>
      <c r="DD48" s="663" t="s">
        <v>267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1"/>
      <c r="CD49" s="638" t="s">
        <v>371</v>
      </c>
      <c r="CE49" s="639"/>
      <c r="CF49" s="639"/>
      <c r="CG49" s="639"/>
      <c r="CH49" s="639"/>
      <c r="CI49" s="639"/>
      <c r="CJ49" s="639"/>
      <c r="CK49" s="639"/>
      <c r="CL49" s="639"/>
      <c r="CM49" s="639"/>
      <c r="CN49" s="639"/>
      <c r="CO49" s="639"/>
      <c r="CP49" s="639"/>
      <c r="CQ49" s="640"/>
      <c r="CR49" s="641">
        <v>30272042</v>
      </c>
      <c r="CS49" s="642"/>
      <c r="CT49" s="642"/>
      <c r="CU49" s="642"/>
      <c r="CV49" s="642"/>
      <c r="CW49" s="642"/>
      <c r="CX49" s="642"/>
      <c r="CY49" s="643"/>
      <c r="CZ49" s="644">
        <v>100</v>
      </c>
      <c r="DA49" s="645"/>
      <c r="DB49" s="645"/>
      <c r="DC49" s="646"/>
      <c r="DD49" s="647">
        <v>14864848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o26FMJQ0Q6yojhb5rUgoZBMT21i7prpujri2yyDFJuv4F/gdR7fddgkkZotV1ehF3yfJDYtq965MDC5zEWgfg==" saltValue="zBY2TX3kXcsFcTiQ2jsr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F1" zoomScale="70" zoomScaleNormal="25" zoomScaleSheetLayoutView="70" workbookViewId="0">
      <selection activeCell="DQ17" sqref="DQ17:DU1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5" t="s">
        <v>372</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6" t="s">
        <v>373</v>
      </c>
      <c r="DK2" s="1127"/>
      <c r="DL2" s="1127"/>
      <c r="DM2" s="1127"/>
      <c r="DN2" s="1127"/>
      <c r="DO2" s="1128"/>
      <c r="DP2" s="224"/>
      <c r="DQ2" s="1126" t="s">
        <v>374</v>
      </c>
      <c r="DR2" s="1127"/>
      <c r="DS2" s="1127"/>
      <c r="DT2" s="1127"/>
      <c r="DU2" s="1127"/>
      <c r="DV2" s="1127"/>
      <c r="DW2" s="1127"/>
      <c r="DX2" s="1127"/>
      <c r="DY2" s="1127"/>
      <c r="DZ2" s="112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4" t="s">
        <v>375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28"/>
      <c r="BA4" s="228"/>
      <c r="BB4" s="228"/>
      <c r="BC4" s="228"/>
      <c r="BD4" s="228"/>
      <c r="BE4" s="229"/>
      <c r="BF4" s="229"/>
      <c r="BG4" s="229"/>
      <c r="BH4" s="229"/>
      <c r="BI4" s="229"/>
      <c r="BJ4" s="229"/>
      <c r="BK4" s="229"/>
      <c r="BL4" s="229"/>
      <c r="BM4" s="229"/>
      <c r="BN4" s="229"/>
      <c r="BO4" s="229"/>
      <c r="BP4" s="229"/>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29"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28"/>
      <c r="BA5" s="228"/>
      <c r="BB5" s="228"/>
      <c r="BC5" s="228"/>
      <c r="BD5" s="228"/>
      <c r="BE5" s="229"/>
      <c r="BF5" s="229"/>
      <c r="BG5" s="229"/>
      <c r="BH5" s="229"/>
      <c r="BI5" s="229"/>
      <c r="BJ5" s="229"/>
      <c r="BK5" s="229"/>
      <c r="BL5" s="229"/>
      <c r="BM5" s="229"/>
      <c r="BN5" s="229"/>
      <c r="BO5" s="229"/>
      <c r="BP5" s="229"/>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19" t="s">
        <v>391</v>
      </c>
      <c r="DH5" s="1120"/>
      <c r="DI5" s="1120"/>
      <c r="DJ5" s="1120"/>
      <c r="DK5" s="1121"/>
      <c r="DL5" s="1119" t="s">
        <v>392</v>
      </c>
      <c r="DM5" s="1120"/>
      <c r="DN5" s="1120"/>
      <c r="DO5" s="1120"/>
      <c r="DP5" s="1121"/>
      <c r="DQ5" s="1037" t="s">
        <v>393</v>
      </c>
      <c r="DR5" s="1038"/>
      <c r="DS5" s="1038"/>
      <c r="DT5" s="1038"/>
      <c r="DU5" s="1039"/>
      <c r="DV5" s="1037" t="s">
        <v>384</v>
      </c>
      <c r="DW5" s="1038"/>
      <c r="DX5" s="1038"/>
      <c r="DY5" s="1038"/>
      <c r="DZ5" s="1051"/>
      <c r="EA5" s="230"/>
    </row>
    <row r="6" spans="1:131" s="231"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0"/>
    </row>
    <row r="7" spans="1:131" s="231" customFormat="1" ht="26.25" customHeight="1" thickTop="1" x14ac:dyDescent="0.15">
      <c r="A7" s="232">
        <v>1</v>
      </c>
      <c r="B7" s="1082" t="s">
        <v>394</v>
      </c>
      <c r="C7" s="1083"/>
      <c r="D7" s="1083"/>
      <c r="E7" s="1083"/>
      <c r="F7" s="1083"/>
      <c r="G7" s="1083"/>
      <c r="H7" s="1083"/>
      <c r="I7" s="1083"/>
      <c r="J7" s="1083"/>
      <c r="K7" s="1083"/>
      <c r="L7" s="1083"/>
      <c r="M7" s="1083"/>
      <c r="N7" s="1083"/>
      <c r="O7" s="1083"/>
      <c r="P7" s="1084"/>
      <c r="Q7" s="1137">
        <v>31265</v>
      </c>
      <c r="R7" s="1138"/>
      <c r="S7" s="1138"/>
      <c r="T7" s="1138"/>
      <c r="U7" s="1138"/>
      <c r="V7" s="1138">
        <v>30272</v>
      </c>
      <c r="W7" s="1138"/>
      <c r="X7" s="1138"/>
      <c r="Y7" s="1138"/>
      <c r="Z7" s="1138"/>
      <c r="AA7" s="1138">
        <v>993</v>
      </c>
      <c r="AB7" s="1138"/>
      <c r="AC7" s="1138"/>
      <c r="AD7" s="1138"/>
      <c r="AE7" s="1139"/>
      <c r="AF7" s="1140">
        <v>949</v>
      </c>
      <c r="AG7" s="1141"/>
      <c r="AH7" s="1141"/>
      <c r="AI7" s="1141"/>
      <c r="AJ7" s="1142"/>
      <c r="AK7" s="1143">
        <v>1540</v>
      </c>
      <c r="AL7" s="1144"/>
      <c r="AM7" s="1144"/>
      <c r="AN7" s="1144"/>
      <c r="AO7" s="1144"/>
      <c r="AP7" s="1144">
        <v>20802</v>
      </c>
      <c r="AQ7" s="1144"/>
      <c r="AR7" s="1144"/>
      <c r="AS7" s="1144"/>
      <c r="AT7" s="1144"/>
      <c r="AU7" s="1145"/>
      <c r="AV7" s="1145"/>
      <c r="AW7" s="1145"/>
      <c r="AX7" s="1145"/>
      <c r="AY7" s="1146"/>
      <c r="AZ7" s="228"/>
      <c r="BA7" s="228"/>
      <c r="BB7" s="228"/>
      <c r="BC7" s="228"/>
      <c r="BD7" s="228"/>
      <c r="BE7" s="229"/>
      <c r="BF7" s="229"/>
      <c r="BG7" s="229"/>
      <c r="BH7" s="229"/>
      <c r="BI7" s="229"/>
      <c r="BJ7" s="229"/>
      <c r="BK7" s="229"/>
      <c r="BL7" s="229"/>
      <c r="BM7" s="229"/>
      <c r="BN7" s="229"/>
      <c r="BO7" s="229"/>
      <c r="BP7" s="229"/>
      <c r="BQ7" s="232">
        <v>1</v>
      </c>
      <c r="BR7" s="233"/>
      <c r="BS7" s="1134" t="s">
        <v>606</v>
      </c>
      <c r="BT7" s="1135"/>
      <c r="BU7" s="1135"/>
      <c r="BV7" s="1135"/>
      <c r="BW7" s="1135"/>
      <c r="BX7" s="1135"/>
      <c r="BY7" s="1135"/>
      <c r="BZ7" s="1135"/>
      <c r="CA7" s="1135"/>
      <c r="CB7" s="1135"/>
      <c r="CC7" s="1135"/>
      <c r="CD7" s="1135"/>
      <c r="CE7" s="1135"/>
      <c r="CF7" s="1135"/>
      <c r="CG7" s="1147"/>
      <c r="CH7" s="1131">
        <v>-3</v>
      </c>
      <c r="CI7" s="1132"/>
      <c r="CJ7" s="1132"/>
      <c r="CK7" s="1132"/>
      <c r="CL7" s="1133"/>
      <c r="CM7" s="1131">
        <v>110</v>
      </c>
      <c r="CN7" s="1132"/>
      <c r="CO7" s="1132"/>
      <c r="CP7" s="1132"/>
      <c r="CQ7" s="1133"/>
      <c r="CR7" s="1131">
        <v>30</v>
      </c>
      <c r="CS7" s="1132"/>
      <c r="CT7" s="1132"/>
      <c r="CU7" s="1132"/>
      <c r="CV7" s="1133"/>
      <c r="CW7" s="1131">
        <v>34</v>
      </c>
      <c r="CX7" s="1132"/>
      <c r="CY7" s="1132"/>
      <c r="CZ7" s="1132"/>
      <c r="DA7" s="1133"/>
      <c r="DB7" s="1131" t="s">
        <v>593</v>
      </c>
      <c r="DC7" s="1132"/>
      <c r="DD7" s="1132"/>
      <c r="DE7" s="1132"/>
      <c r="DF7" s="1133"/>
      <c r="DG7" s="1131" t="s">
        <v>593</v>
      </c>
      <c r="DH7" s="1132"/>
      <c r="DI7" s="1132"/>
      <c r="DJ7" s="1132"/>
      <c r="DK7" s="1133"/>
      <c r="DL7" s="1131" t="s">
        <v>593</v>
      </c>
      <c r="DM7" s="1132"/>
      <c r="DN7" s="1132"/>
      <c r="DO7" s="1132"/>
      <c r="DP7" s="1133"/>
      <c r="DQ7" s="1131" t="s">
        <v>593</v>
      </c>
      <c r="DR7" s="1132"/>
      <c r="DS7" s="1132"/>
      <c r="DT7" s="1132"/>
      <c r="DU7" s="1133"/>
      <c r="DV7" s="1134"/>
      <c r="DW7" s="1135"/>
      <c r="DX7" s="1135"/>
      <c r="DY7" s="1135"/>
      <c r="DZ7" s="1136"/>
      <c r="EA7" s="230"/>
    </row>
    <row r="8" spans="1:131" s="231" customFormat="1" ht="26.25" customHeight="1" x14ac:dyDescent="0.15">
      <c r="A8" s="234">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5"/>
      <c r="AL8" s="1116"/>
      <c r="AM8" s="1116"/>
      <c r="AN8" s="1116"/>
      <c r="AO8" s="1116"/>
      <c r="AP8" s="1116"/>
      <c r="AQ8" s="1116"/>
      <c r="AR8" s="1116"/>
      <c r="AS8" s="1116"/>
      <c r="AT8" s="1116"/>
      <c r="AU8" s="1117"/>
      <c r="AV8" s="1117"/>
      <c r="AW8" s="1117"/>
      <c r="AX8" s="1117"/>
      <c r="AY8" s="1118"/>
      <c r="AZ8" s="228"/>
      <c r="BA8" s="228"/>
      <c r="BB8" s="228"/>
      <c r="BC8" s="228"/>
      <c r="BD8" s="228"/>
      <c r="BE8" s="229"/>
      <c r="BF8" s="229"/>
      <c r="BG8" s="229"/>
      <c r="BH8" s="229"/>
      <c r="BI8" s="229"/>
      <c r="BJ8" s="229"/>
      <c r="BK8" s="229"/>
      <c r="BL8" s="229"/>
      <c r="BM8" s="229"/>
      <c r="BN8" s="229"/>
      <c r="BO8" s="229"/>
      <c r="BP8" s="229"/>
      <c r="BQ8" s="234">
        <v>2</v>
      </c>
      <c r="BR8" s="235"/>
      <c r="BS8" s="1028" t="s">
        <v>607</v>
      </c>
      <c r="BT8" s="1029"/>
      <c r="BU8" s="1029"/>
      <c r="BV8" s="1029"/>
      <c r="BW8" s="1029"/>
      <c r="BX8" s="1029"/>
      <c r="BY8" s="1029"/>
      <c r="BZ8" s="1029"/>
      <c r="CA8" s="1029"/>
      <c r="CB8" s="1029"/>
      <c r="CC8" s="1029"/>
      <c r="CD8" s="1029"/>
      <c r="CE8" s="1029"/>
      <c r="CF8" s="1029"/>
      <c r="CG8" s="1050"/>
      <c r="CH8" s="1025">
        <v>0</v>
      </c>
      <c r="CI8" s="1026"/>
      <c r="CJ8" s="1026"/>
      <c r="CK8" s="1026"/>
      <c r="CL8" s="1027"/>
      <c r="CM8" s="1025">
        <v>130</v>
      </c>
      <c r="CN8" s="1026"/>
      <c r="CO8" s="1026"/>
      <c r="CP8" s="1026"/>
      <c r="CQ8" s="1027"/>
      <c r="CR8" s="1025">
        <v>3</v>
      </c>
      <c r="CS8" s="1026"/>
      <c r="CT8" s="1026"/>
      <c r="CU8" s="1026"/>
      <c r="CV8" s="1027"/>
      <c r="CW8" s="1025" t="s">
        <v>593</v>
      </c>
      <c r="CX8" s="1026"/>
      <c r="CY8" s="1026"/>
      <c r="CZ8" s="1026"/>
      <c r="DA8" s="1027"/>
      <c r="DB8" s="1025" t="s">
        <v>593</v>
      </c>
      <c r="DC8" s="1026"/>
      <c r="DD8" s="1026"/>
      <c r="DE8" s="1026"/>
      <c r="DF8" s="1027"/>
      <c r="DG8" s="1025" t="s">
        <v>593</v>
      </c>
      <c r="DH8" s="1026"/>
      <c r="DI8" s="1026"/>
      <c r="DJ8" s="1026"/>
      <c r="DK8" s="1027"/>
      <c r="DL8" s="1025" t="s">
        <v>593</v>
      </c>
      <c r="DM8" s="1026"/>
      <c r="DN8" s="1026"/>
      <c r="DO8" s="1026"/>
      <c r="DP8" s="1027"/>
      <c r="DQ8" s="1025" t="s">
        <v>593</v>
      </c>
      <c r="DR8" s="1026"/>
      <c r="DS8" s="1026"/>
      <c r="DT8" s="1026"/>
      <c r="DU8" s="1027"/>
      <c r="DV8" s="1028"/>
      <c r="DW8" s="1029"/>
      <c r="DX8" s="1029"/>
      <c r="DY8" s="1029"/>
      <c r="DZ8" s="1030"/>
      <c r="EA8" s="230"/>
    </row>
    <row r="9" spans="1:131" s="231" customFormat="1" ht="26.25" customHeight="1" x14ac:dyDescent="0.15">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5"/>
      <c r="AL9" s="1116"/>
      <c r="AM9" s="1116"/>
      <c r="AN9" s="1116"/>
      <c r="AO9" s="1116"/>
      <c r="AP9" s="1116"/>
      <c r="AQ9" s="1116"/>
      <c r="AR9" s="1116"/>
      <c r="AS9" s="1116"/>
      <c r="AT9" s="1116"/>
      <c r="AU9" s="1117"/>
      <c r="AV9" s="1117"/>
      <c r="AW9" s="1117"/>
      <c r="AX9" s="1117"/>
      <c r="AY9" s="1118"/>
      <c r="AZ9" s="228"/>
      <c r="BA9" s="228"/>
      <c r="BB9" s="228"/>
      <c r="BC9" s="228"/>
      <c r="BD9" s="228"/>
      <c r="BE9" s="229"/>
      <c r="BF9" s="229"/>
      <c r="BG9" s="229"/>
      <c r="BH9" s="229"/>
      <c r="BI9" s="229"/>
      <c r="BJ9" s="229"/>
      <c r="BK9" s="229"/>
      <c r="BL9" s="229"/>
      <c r="BM9" s="229"/>
      <c r="BN9" s="229"/>
      <c r="BO9" s="229"/>
      <c r="BP9" s="229"/>
      <c r="BQ9" s="234">
        <v>3</v>
      </c>
      <c r="BR9" s="235"/>
      <c r="BS9" s="1028" t="s">
        <v>608</v>
      </c>
      <c r="BT9" s="1029"/>
      <c r="BU9" s="1029"/>
      <c r="BV9" s="1029"/>
      <c r="BW9" s="1029"/>
      <c r="BX9" s="1029"/>
      <c r="BY9" s="1029"/>
      <c r="BZ9" s="1029"/>
      <c r="CA9" s="1029"/>
      <c r="CB9" s="1029"/>
      <c r="CC9" s="1029"/>
      <c r="CD9" s="1029"/>
      <c r="CE9" s="1029"/>
      <c r="CF9" s="1029"/>
      <c r="CG9" s="1050"/>
      <c r="CH9" s="1025">
        <v>-12</v>
      </c>
      <c r="CI9" s="1026"/>
      <c r="CJ9" s="1026"/>
      <c r="CK9" s="1026"/>
      <c r="CL9" s="1027"/>
      <c r="CM9" s="1025">
        <v>54</v>
      </c>
      <c r="CN9" s="1026"/>
      <c r="CO9" s="1026"/>
      <c r="CP9" s="1026"/>
      <c r="CQ9" s="1027"/>
      <c r="CR9" s="1025">
        <v>69</v>
      </c>
      <c r="CS9" s="1026"/>
      <c r="CT9" s="1026"/>
      <c r="CU9" s="1026"/>
      <c r="CV9" s="1027"/>
      <c r="CW9" s="1025" t="s">
        <v>593</v>
      </c>
      <c r="CX9" s="1026"/>
      <c r="CY9" s="1026"/>
      <c r="CZ9" s="1026"/>
      <c r="DA9" s="1027"/>
      <c r="DB9" s="1025">
        <v>181</v>
      </c>
      <c r="DC9" s="1026"/>
      <c r="DD9" s="1026"/>
      <c r="DE9" s="1026"/>
      <c r="DF9" s="1027"/>
      <c r="DG9" s="1025" t="s">
        <v>593</v>
      </c>
      <c r="DH9" s="1026"/>
      <c r="DI9" s="1026"/>
      <c r="DJ9" s="1026"/>
      <c r="DK9" s="1027"/>
      <c r="DL9" s="1025" t="s">
        <v>593</v>
      </c>
      <c r="DM9" s="1026"/>
      <c r="DN9" s="1026"/>
      <c r="DO9" s="1026"/>
      <c r="DP9" s="1027"/>
      <c r="DQ9" s="1025" t="s">
        <v>593</v>
      </c>
      <c r="DR9" s="1026"/>
      <c r="DS9" s="1026"/>
      <c r="DT9" s="1026"/>
      <c r="DU9" s="1027"/>
      <c r="DV9" s="1028"/>
      <c r="DW9" s="1029"/>
      <c r="DX9" s="1029"/>
      <c r="DY9" s="1029"/>
      <c r="DZ9" s="1030"/>
      <c r="EA9" s="230"/>
    </row>
    <row r="10" spans="1:131" s="231" customFormat="1" ht="26.25" customHeight="1" x14ac:dyDescent="0.15">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5"/>
      <c r="AL10" s="1116"/>
      <c r="AM10" s="1116"/>
      <c r="AN10" s="1116"/>
      <c r="AO10" s="1116"/>
      <c r="AP10" s="1116"/>
      <c r="AQ10" s="1116"/>
      <c r="AR10" s="1116"/>
      <c r="AS10" s="1116"/>
      <c r="AT10" s="1116"/>
      <c r="AU10" s="1117"/>
      <c r="AV10" s="1117"/>
      <c r="AW10" s="1117"/>
      <c r="AX10" s="1117"/>
      <c r="AY10" s="1118"/>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15">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15">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15">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15">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15">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15">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15">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15">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15">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15">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15">
      <c r="A22" s="234">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395</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
      <c r="A23" s="236" t="s">
        <v>396</v>
      </c>
      <c r="B23" s="973" t="s">
        <v>397</v>
      </c>
      <c r="C23" s="974"/>
      <c r="D23" s="974"/>
      <c r="E23" s="974"/>
      <c r="F23" s="974"/>
      <c r="G23" s="974"/>
      <c r="H23" s="974"/>
      <c r="I23" s="974"/>
      <c r="J23" s="974"/>
      <c r="K23" s="974"/>
      <c r="L23" s="974"/>
      <c r="M23" s="974"/>
      <c r="N23" s="974"/>
      <c r="O23" s="974"/>
      <c r="P23" s="984"/>
      <c r="Q23" s="1102">
        <v>31265</v>
      </c>
      <c r="R23" s="1096"/>
      <c r="S23" s="1096"/>
      <c r="T23" s="1096"/>
      <c r="U23" s="1096"/>
      <c r="V23" s="1096">
        <v>30272</v>
      </c>
      <c r="W23" s="1096"/>
      <c r="X23" s="1096"/>
      <c r="Y23" s="1096"/>
      <c r="Z23" s="1096"/>
      <c r="AA23" s="1096">
        <v>993</v>
      </c>
      <c r="AB23" s="1096"/>
      <c r="AC23" s="1096"/>
      <c r="AD23" s="1096"/>
      <c r="AE23" s="1103"/>
      <c r="AF23" s="1104">
        <v>949</v>
      </c>
      <c r="AG23" s="1096"/>
      <c r="AH23" s="1096"/>
      <c r="AI23" s="1096"/>
      <c r="AJ23" s="1105"/>
      <c r="AK23" s="1106"/>
      <c r="AL23" s="1107"/>
      <c r="AM23" s="1107"/>
      <c r="AN23" s="1107"/>
      <c r="AO23" s="1107"/>
      <c r="AP23" s="1096">
        <v>20802</v>
      </c>
      <c r="AQ23" s="1096"/>
      <c r="AR23" s="1096"/>
      <c r="AS23" s="1096"/>
      <c r="AT23" s="1096"/>
      <c r="AU23" s="1097"/>
      <c r="AV23" s="1097"/>
      <c r="AW23" s="1097"/>
      <c r="AX23" s="1097"/>
      <c r="AY23" s="1098"/>
      <c r="AZ23" s="1099" t="s">
        <v>398</v>
      </c>
      <c r="BA23" s="1100"/>
      <c r="BB23" s="1100"/>
      <c r="BC23" s="1100"/>
      <c r="BD23" s="1101"/>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15">
      <c r="A24" s="1095" t="s">
        <v>399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
      <c r="A25" s="1094" t="s">
        <v>400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0" t="s">
        <v>404</v>
      </c>
      <c r="AG26" s="1044"/>
      <c r="AH26" s="1044"/>
      <c r="AI26" s="1044"/>
      <c r="AJ26" s="1091"/>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384</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2"/>
      <c r="AG27" s="1047"/>
      <c r="AH27" s="1047"/>
      <c r="AI27" s="1047"/>
      <c r="AJ27" s="1093"/>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15">
      <c r="A28" s="238">
        <v>1</v>
      </c>
      <c r="B28" s="1082" t="s">
        <v>409</v>
      </c>
      <c r="C28" s="1083"/>
      <c r="D28" s="1083"/>
      <c r="E28" s="1083"/>
      <c r="F28" s="1083"/>
      <c r="G28" s="1083"/>
      <c r="H28" s="1083"/>
      <c r="I28" s="1083"/>
      <c r="J28" s="1083"/>
      <c r="K28" s="1083"/>
      <c r="L28" s="1083"/>
      <c r="M28" s="1083"/>
      <c r="N28" s="1083"/>
      <c r="O28" s="1083"/>
      <c r="P28" s="1084"/>
      <c r="Q28" s="1085">
        <v>4844</v>
      </c>
      <c r="R28" s="1086"/>
      <c r="S28" s="1086"/>
      <c r="T28" s="1086"/>
      <c r="U28" s="1086"/>
      <c r="V28" s="1086">
        <v>4753</v>
      </c>
      <c r="W28" s="1086"/>
      <c r="X28" s="1086"/>
      <c r="Y28" s="1086"/>
      <c r="Z28" s="1086"/>
      <c r="AA28" s="1086">
        <v>91</v>
      </c>
      <c r="AB28" s="1086"/>
      <c r="AC28" s="1086"/>
      <c r="AD28" s="1086"/>
      <c r="AE28" s="1087"/>
      <c r="AF28" s="1088">
        <v>91</v>
      </c>
      <c r="AG28" s="1086"/>
      <c r="AH28" s="1086"/>
      <c r="AI28" s="1086"/>
      <c r="AJ28" s="1089"/>
      <c r="AK28" s="1078">
        <v>279</v>
      </c>
      <c r="AL28" s="1079"/>
      <c r="AM28" s="1079"/>
      <c r="AN28" s="1079"/>
      <c r="AO28" s="1079"/>
      <c r="AP28" s="1079" t="s">
        <v>593</v>
      </c>
      <c r="AQ28" s="1079"/>
      <c r="AR28" s="1079"/>
      <c r="AS28" s="1079"/>
      <c r="AT28" s="1079"/>
      <c r="AU28" s="1079" t="s">
        <v>593</v>
      </c>
      <c r="AV28" s="1079"/>
      <c r="AW28" s="1079"/>
      <c r="AX28" s="1079"/>
      <c r="AY28" s="1079"/>
      <c r="AZ28" s="1079" t="s">
        <v>593</v>
      </c>
      <c r="BA28" s="1079"/>
      <c r="BB28" s="1079"/>
      <c r="BC28" s="1079"/>
      <c r="BD28" s="1079"/>
      <c r="BE28" s="1080"/>
      <c r="BF28" s="1080"/>
      <c r="BG28" s="1080"/>
      <c r="BH28" s="1080"/>
      <c r="BI28" s="1081"/>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15">
      <c r="A29" s="238">
        <v>2</v>
      </c>
      <c r="B29" s="1066" t="s">
        <v>410</v>
      </c>
      <c r="C29" s="1067"/>
      <c r="D29" s="1067"/>
      <c r="E29" s="1067"/>
      <c r="F29" s="1067"/>
      <c r="G29" s="1067"/>
      <c r="H29" s="1067"/>
      <c r="I29" s="1067"/>
      <c r="J29" s="1067"/>
      <c r="K29" s="1067"/>
      <c r="L29" s="1067"/>
      <c r="M29" s="1067"/>
      <c r="N29" s="1067"/>
      <c r="O29" s="1067"/>
      <c r="P29" s="1068"/>
      <c r="Q29" s="1074">
        <v>4596</v>
      </c>
      <c r="R29" s="1075"/>
      <c r="S29" s="1075"/>
      <c r="T29" s="1075"/>
      <c r="U29" s="1075"/>
      <c r="V29" s="1075">
        <v>4444</v>
      </c>
      <c r="W29" s="1075"/>
      <c r="X29" s="1075"/>
      <c r="Y29" s="1075"/>
      <c r="Z29" s="1075"/>
      <c r="AA29" s="1075">
        <v>152</v>
      </c>
      <c r="AB29" s="1075"/>
      <c r="AC29" s="1075"/>
      <c r="AD29" s="1075"/>
      <c r="AE29" s="1076"/>
      <c r="AF29" s="1071">
        <v>152</v>
      </c>
      <c r="AG29" s="1072"/>
      <c r="AH29" s="1072"/>
      <c r="AI29" s="1072"/>
      <c r="AJ29" s="1073"/>
      <c r="AK29" s="1016">
        <v>664</v>
      </c>
      <c r="AL29" s="1007"/>
      <c r="AM29" s="1007"/>
      <c r="AN29" s="1007"/>
      <c r="AO29" s="1007"/>
      <c r="AP29" s="1007" t="s">
        <v>593</v>
      </c>
      <c r="AQ29" s="1007"/>
      <c r="AR29" s="1007"/>
      <c r="AS29" s="1007"/>
      <c r="AT29" s="1007"/>
      <c r="AU29" s="1007" t="s">
        <v>593</v>
      </c>
      <c r="AV29" s="1007"/>
      <c r="AW29" s="1007"/>
      <c r="AX29" s="1007"/>
      <c r="AY29" s="1007"/>
      <c r="AZ29" s="1007" t="s">
        <v>593</v>
      </c>
      <c r="BA29" s="1007"/>
      <c r="BB29" s="1007"/>
      <c r="BC29" s="1007"/>
      <c r="BD29" s="100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15">
      <c r="A30" s="238">
        <v>3</v>
      </c>
      <c r="B30" s="1066" t="s">
        <v>411</v>
      </c>
      <c r="C30" s="1067"/>
      <c r="D30" s="1067"/>
      <c r="E30" s="1067"/>
      <c r="F30" s="1067"/>
      <c r="G30" s="1067"/>
      <c r="H30" s="1067"/>
      <c r="I30" s="1067"/>
      <c r="J30" s="1067"/>
      <c r="K30" s="1067"/>
      <c r="L30" s="1067"/>
      <c r="M30" s="1067"/>
      <c r="N30" s="1067"/>
      <c r="O30" s="1067"/>
      <c r="P30" s="1068"/>
      <c r="Q30" s="1074">
        <v>790</v>
      </c>
      <c r="R30" s="1075"/>
      <c r="S30" s="1075"/>
      <c r="T30" s="1075"/>
      <c r="U30" s="1075"/>
      <c r="V30" s="1075">
        <v>787</v>
      </c>
      <c r="W30" s="1075"/>
      <c r="X30" s="1075"/>
      <c r="Y30" s="1075"/>
      <c r="Z30" s="1075"/>
      <c r="AA30" s="1075">
        <v>3</v>
      </c>
      <c r="AB30" s="1075"/>
      <c r="AC30" s="1075"/>
      <c r="AD30" s="1075"/>
      <c r="AE30" s="1076"/>
      <c r="AF30" s="1071">
        <v>3</v>
      </c>
      <c r="AG30" s="1072"/>
      <c r="AH30" s="1072"/>
      <c r="AI30" s="1072"/>
      <c r="AJ30" s="1073"/>
      <c r="AK30" s="1016">
        <v>133</v>
      </c>
      <c r="AL30" s="1007"/>
      <c r="AM30" s="1007"/>
      <c r="AN30" s="1007"/>
      <c r="AO30" s="1007"/>
      <c r="AP30" s="1007" t="s">
        <v>593</v>
      </c>
      <c r="AQ30" s="1007"/>
      <c r="AR30" s="1007"/>
      <c r="AS30" s="1007"/>
      <c r="AT30" s="1007"/>
      <c r="AU30" s="1007" t="s">
        <v>593</v>
      </c>
      <c r="AV30" s="1007"/>
      <c r="AW30" s="1007"/>
      <c r="AX30" s="1007"/>
      <c r="AY30" s="1007"/>
      <c r="AZ30" s="1007" t="s">
        <v>593</v>
      </c>
      <c r="BA30" s="1007"/>
      <c r="BB30" s="1007"/>
      <c r="BC30" s="1007"/>
      <c r="BD30" s="100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15">
      <c r="A31" s="238">
        <v>4</v>
      </c>
      <c r="B31" s="1066" t="s">
        <v>412</v>
      </c>
      <c r="C31" s="1067"/>
      <c r="D31" s="1067"/>
      <c r="E31" s="1067"/>
      <c r="F31" s="1067"/>
      <c r="G31" s="1067"/>
      <c r="H31" s="1067"/>
      <c r="I31" s="1067"/>
      <c r="J31" s="1067"/>
      <c r="K31" s="1067"/>
      <c r="L31" s="1067"/>
      <c r="M31" s="1067"/>
      <c r="N31" s="1067"/>
      <c r="O31" s="1067"/>
      <c r="P31" s="1068"/>
      <c r="Q31" s="1074">
        <v>1178</v>
      </c>
      <c r="R31" s="1075"/>
      <c r="S31" s="1075"/>
      <c r="T31" s="1075"/>
      <c r="U31" s="1075"/>
      <c r="V31" s="1075">
        <v>1001</v>
      </c>
      <c r="W31" s="1075"/>
      <c r="X31" s="1075"/>
      <c r="Y31" s="1075"/>
      <c r="Z31" s="1075"/>
      <c r="AA31" s="1075">
        <v>177</v>
      </c>
      <c r="AB31" s="1075"/>
      <c r="AC31" s="1075"/>
      <c r="AD31" s="1075"/>
      <c r="AE31" s="1076"/>
      <c r="AF31" s="1071">
        <v>1561</v>
      </c>
      <c r="AG31" s="1072"/>
      <c r="AH31" s="1072"/>
      <c r="AI31" s="1072"/>
      <c r="AJ31" s="1073"/>
      <c r="AK31" s="1016">
        <v>49</v>
      </c>
      <c r="AL31" s="1007"/>
      <c r="AM31" s="1007"/>
      <c r="AN31" s="1007"/>
      <c r="AO31" s="1007"/>
      <c r="AP31" s="1007">
        <v>1362</v>
      </c>
      <c r="AQ31" s="1007"/>
      <c r="AR31" s="1007"/>
      <c r="AS31" s="1007"/>
      <c r="AT31" s="1007"/>
      <c r="AU31" s="1007">
        <v>80</v>
      </c>
      <c r="AV31" s="1007"/>
      <c r="AW31" s="1007"/>
      <c r="AX31" s="1007"/>
      <c r="AY31" s="1007"/>
      <c r="AZ31" s="1077" t="s">
        <v>593</v>
      </c>
      <c r="BA31" s="1077"/>
      <c r="BB31" s="1077"/>
      <c r="BC31" s="1077"/>
      <c r="BD31" s="1077"/>
      <c r="BE31" s="1008" t="s">
        <v>413</v>
      </c>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15">
      <c r="A32" s="238">
        <v>5</v>
      </c>
      <c r="B32" s="1066" t="s">
        <v>414</v>
      </c>
      <c r="C32" s="1067"/>
      <c r="D32" s="1067"/>
      <c r="E32" s="1067"/>
      <c r="F32" s="1067"/>
      <c r="G32" s="1067"/>
      <c r="H32" s="1067"/>
      <c r="I32" s="1067"/>
      <c r="J32" s="1067"/>
      <c r="K32" s="1067"/>
      <c r="L32" s="1067"/>
      <c r="M32" s="1067"/>
      <c r="N32" s="1067"/>
      <c r="O32" s="1067"/>
      <c r="P32" s="1068"/>
      <c r="Q32" s="1074">
        <v>1919</v>
      </c>
      <c r="R32" s="1075"/>
      <c r="S32" s="1075"/>
      <c r="T32" s="1075"/>
      <c r="U32" s="1075"/>
      <c r="V32" s="1075">
        <v>1648</v>
      </c>
      <c r="W32" s="1075"/>
      <c r="X32" s="1075"/>
      <c r="Y32" s="1075"/>
      <c r="Z32" s="1075"/>
      <c r="AA32" s="1075">
        <v>271</v>
      </c>
      <c r="AB32" s="1075"/>
      <c r="AC32" s="1075"/>
      <c r="AD32" s="1075"/>
      <c r="AE32" s="1076"/>
      <c r="AF32" s="1071">
        <v>1999</v>
      </c>
      <c r="AG32" s="1072"/>
      <c r="AH32" s="1072"/>
      <c r="AI32" s="1072"/>
      <c r="AJ32" s="1073"/>
      <c r="AK32" s="1016">
        <v>1000</v>
      </c>
      <c r="AL32" s="1007"/>
      <c r="AM32" s="1007"/>
      <c r="AN32" s="1007"/>
      <c r="AO32" s="1007"/>
      <c r="AP32" s="1007">
        <v>14701</v>
      </c>
      <c r="AQ32" s="1007"/>
      <c r="AR32" s="1007"/>
      <c r="AS32" s="1007"/>
      <c r="AT32" s="1007"/>
      <c r="AU32" s="1007">
        <v>10644</v>
      </c>
      <c r="AV32" s="1007"/>
      <c r="AW32" s="1007"/>
      <c r="AX32" s="1007"/>
      <c r="AY32" s="1007"/>
      <c r="AZ32" s="1077" t="s">
        <v>593</v>
      </c>
      <c r="BA32" s="1077"/>
      <c r="BB32" s="1077"/>
      <c r="BC32" s="1077"/>
      <c r="BD32" s="1077"/>
      <c r="BE32" s="1008" t="s">
        <v>413</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15">
      <c r="A33" s="238">
        <v>6</v>
      </c>
      <c r="B33" s="1066" t="s">
        <v>415</v>
      </c>
      <c r="C33" s="1067"/>
      <c r="D33" s="1067"/>
      <c r="E33" s="1067"/>
      <c r="F33" s="1067"/>
      <c r="G33" s="1067"/>
      <c r="H33" s="1067"/>
      <c r="I33" s="1067"/>
      <c r="J33" s="1067"/>
      <c r="K33" s="1067"/>
      <c r="L33" s="1067"/>
      <c r="M33" s="1067"/>
      <c r="N33" s="1067"/>
      <c r="O33" s="1067"/>
      <c r="P33" s="1068"/>
      <c r="Q33" s="1074">
        <v>0</v>
      </c>
      <c r="R33" s="1075"/>
      <c r="S33" s="1075"/>
      <c r="T33" s="1075"/>
      <c r="U33" s="1075"/>
      <c r="V33" s="1075">
        <v>3</v>
      </c>
      <c r="W33" s="1075"/>
      <c r="X33" s="1075"/>
      <c r="Y33" s="1075"/>
      <c r="Z33" s="1075"/>
      <c r="AA33" s="1075">
        <v>-3</v>
      </c>
      <c r="AB33" s="1075"/>
      <c r="AC33" s="1075"/>
      <c r="AD33" s="1075"/>
      <c r="AE33" s="1076"/>
      <c r="AF33" s="1071">
        <v>529</v>
      </c>
      <c r="AG33" s="1072"/>
      <c r="AH33" s="1072"/>
      <c r="AI33" s="1072"/>
      <c r="AJ33" s="1073"/>
      <c r="AK33" s="1016" t="s">
        <v>593</v>
      </c>
      <c r="AL33" s="1007"/>
      <c r="AM33" s="1007"/>
      <c r="AN33" s="1007"/>
      <c r="AO33" s="1007"/>
      <c r="AP33" s="1016" t="s">
        <v>593</v>
      </c>
      <c r="AQ33" s="1007"/>
      <c r="AR33" s="1007"/>
      <c r="AS33" s="1007"/>
      <c r="AT33" s="1007"/>
      <c r="AU33" s="1016" t="s">
        <v>593</v>
      </c>
      <c r="AV33" s="1007"/>
      <c r="AW33" s="1007"/>
      <c r="AX33" s="1007"/>
      <c r="AY33" s="1007"/>
      <c r="AZ33" s="1016" t="s">
        <v>593</v>
      </c>
      <c r="BA33" s="1007"/>
      <c r="BB33" s="1007"/>
      <c r="BC33" s="1007"/>
      <c r="BD33" s="1007"/>
      <c r="BE33" s="1008" t="s">
        <v>413</v>
      </c>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15">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15">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15">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15">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15">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15">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15">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15">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15">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15">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15">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15">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15">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15">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15">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15">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15">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15">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15">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15">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15">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15">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15">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15">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15">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15">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15">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15">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
      <c r="A63" s="236" t="s">
        <v>396</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4336</v>
      </c>
      <c r="AG63" s="995"/>
      <c r="AH63" s="995"/>
      <c r="AI63" s="995"/>
      <c r="AJ63" s="1058"/>
      <c r="AK63" s="1059"/>
      <c r="AL63" s="999"/>
      <c r="AM63" s="999"/>
      <c r="AN63" s="999"/>
      <c r="AO63" s="999"/>
      <c r="AP63" s="995">
        <v>16063</v>
      </c>
      <c r="AQ63" s="995"/>
      <c r="AR63" s="995"/>
      <c r="AS63" s="995"/>
      <c r="AT63" s="995"/>
      <c r="AU63" s="995">
        <v>10724</v>
      </c>
      <c r="AV63" s="995"/>
      <c r="AW63" s="995"/>
      <c r="AX63" s="995"/>
      <c r="AY63" s="995"/>
      <c r="AZ63" s="1053"/>
      <c r="BA63" s="1053"/>
      <c r="BB63" s="1053"/>
      <c r="BC63" s="1053"/>
      <c r="BD63" s="1053"/>
      <c r="BE63" s="996"/>
      <c r="BF63" s="996"/>
      <c r="BG63" s="996"/>
      <c r="BH63" s="996"/>
      <c r="BI63" s="997"/>
      <c r="BJ63" s="1054" t="s">
        <v>418</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422</v>
      </c>
      <c r="W66" s="1038"/>
      <c r="X66" s="1038"/>
      <c r="Y66" s="1038"/>
      <c r="Z66" s="1039"/>
      <c r="AA66" s="1037" t="s">
        <v>423</v>
      </c>
      <c r="AB66" s="1038"/>
      <c r="AC66" s="1038"/>
      <c r="AD66" s="1038"/>
      <c r="AE66" s="1039"/>
      <c r="AF66" s="1043" t="s">
        <v>424</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384</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15">
      <c r="A68" s="232">
        <v>1</v>
      </c>
      <c r="B68" s="1021" t="s">
        <v>594</v>
      </c>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15">
      <c r="A69" s="234">
        <v>2</v>
      </c>
      <c r="B69" s="1010" t="s">
        <v>595</v>
      </c>
      <c r="C69" s="1011"/>
      <c r="D69" s="1011"/>
      <c r="E69" s="1011"/>
      <c r="F69" s="1011"/>
      <c r="G69" s="1011"/>
      <c r="H69" s="1011"/>
      <c r="I69" s="1011"/>
      <c r="J69" s="1011"/>
      <c r="K69" s="1011"/>
      <c r="L69" s="1011"/>
      <c r="M69" s="1011"/>
      <c r="N69" s="1011"/>
      <c r="O69" s="1011"/>
      <c r="P69" s="1012"/>
      <c r="Q69" s="1013">
        <v>550</v>
      </c>
      <c r="R69" s="1007"/>
      <c r="S69" s="1007"/>
      <c r="T69" s="1007"/>
      <c r="U69" s="1007"/>
      <c r="V69" s="1007">
        <v>398</v>
      </c>
      <c r="W69" s="1007"/>
      <c r="X69" s="1007"/>
      <c r="Y69" s="1007"/>
      <c r="Z69" s="1007"/>
      <c r="AA69" s="1007">
        <v>152</v>
      </c>
      <c r="AB69" s="1007"/>
      <c r="AC69" s="1007"/>
      <c r="AD69" s="1007"/>
      <c r="AE69" s="1007"/>
      <c r="AF69" s="1007">
        <v>152</v>
      </c>
      <c r="AG69" s="1007"/>
      <c r="AH69" s="1007"/>
      <c r="AI69" s="1007"/>
      <c r="AJ69" s="1007"/>
      <c r="AK69" s="1007" t="s">
        <v>593</v>
      </c>
      <c r="AL69" s="1007"/>
      <c r="AM69" s="1007"/>
      <c r="AN69" s="1007"/>
      <c r="AO69" s="1007"/>
      <c r="AP69" s="1007" t="s">
        <v>593</v>
      </c>
      <c r="AQ69" s="1007"/>
      <c r="AR69" s="1007"/>
      <c r="AS69" s="1007"/>
      <c r="AT69" s="1007"/>
      <c r="AU69" s="1007" t="s">
        <v>593</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15">
      <c r="A70" s="234">
        <v>3</v>
      </c>
      <c r="B70" s="1010" t="s">
        <v>596</v>
      </c>
      <c r="C70" s="1011"/>
      <c r="D70" s="1011"/>
      <c r="E70" s="1011"/>
      <c r="F70" s="1011"/>
      <c r="G70" s="1011"/>
      <c r="H70" s="1011"/>
      <c r="I70" s="1011"/>
      <c r="J70" s="1011"/>
      <c r="K70" s="1011"/>
      <c r="L70" s="1011"/>
      <c r="M70" s="1011"/>
      <c r="N70" s="1011"/>
      <c r="O70" s="1011"/>
      <c r="P70" s="1012"/>
      <c r="Q70" s="1013">
        <v>629</v>
      </c>
      <c r="R70" s="1007"/>
      <c r="S70" s="1007"/>
      <c r="T70" s="1007"/>
      <c r="U70" s="1007"/>
      <c r="V70" s="1007">
        <v>591</v>
      </c>
      <c r="W70" s="1007"/>
      <c r="X70" s="1007"/>
      <c r="Y70" s="1007"/>
      <c r="Z70" s="1007"/>
      <c r="AA70" s="1007">
        <v>37</v>
      </c>
      <c r="AB70" s="1007"/>
      <c r="AC70" s="1007"/>
      <c r="AD70" s="1007"/>
      <c r="AE70" s="1007"/>
      <c r="AF70" s="1007">
        <v>135</v>
      </c>
      <c r="AG70" s="1007"/>
      <c r="AH70" s="1007"/>
      <c r="AI70" s="1007"/>
      <c r="AJ70" s="1007"/>
      <c r="AK70" s="1007" t="s">
        <v>593</v>
      </c>
      <c r="AL70" s="1007"/>
      <c r="AM70" s="1007"/>
      <c r="AN70" s="1007"/>
      <c r="AO70" s="1007"/>
      <c r="AP70" s="1007">
        <v>74</v>
      </c>
      <c r="AQ70" s="1007"/>
      <c r="AR70" s="1007"/>
      <c r="AS70" s="1007"/>
      <c r="AT70" s="1007"/>
      <c r="AU70" s="1007">
        <v>6</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15">
      <c r="A71" s="234">
        <v>4</v>
      </c>
      <c r="B71" s="1010" t="s">
        <v>597</v>
      </c>
      <c r="C71" s="1011"/>
      <c r="D71" s="1011"/>
      <c r="E71" s="1011"/>
      <c r="F71" s="1011"/>
      <c r="G71" s="1011"/>
      <c r="H71" s="1011"/>
      <c r="I71" s="1011"/>
      <c r="J71" s="1011"/>
      <c r="K71" s="1011"/>
      <c r="L71" s="1011"/>
      <c r="M71" s="1011"/>
      <c r="N71" s="1011"/>
      <c r="O71" s="1011"/>
      <c r="P71" s="1012"/>
      <c r="Q71" s="1013">
        <v>11</v>
      </c>
      <c r="R71" s="1007"/>
      <c r="S71" s="1007"/>
      <c r="T71" s="1007"/>
      <c r="U71" s="1007"/>
      <c r="V71" s="1007">
        <v>4</v>
      </c>
      <c r="W71" s="1007"/>
      <c r="X71" s="1007"/>
      <c r="Y71" s="1007"/>
      <c r="Z71" s="1007"/>
      <c r="AA71" s="1007">
        <v>7</v>
      </c>
      <c r="AB71" s="1007"/>
      <c r="AC71" s="1007"/>
      <c r="AD71" s="1007"/>
      <c r="AE71" s="1007"/>
      <c r="AF71" s="1007">
        <v>6</v>
      </c>
      <c r="AG71" s="1007"/>
      <c r="AH71" s="1007"/>
      <c r="AI71" s="1007"/>
      <c r="AJ71" s="1007"/>
      <c r="AK71" s="1007" t="s">
        <v>593</v>
      </c>
      <c r="AL71" s="1007"/>
      <c r="AM71" s="1007"/>
      <c r="AN71" s="1007"/>
      <c r="AO71" s="1007"/>
      <c r="AP71" s="1007" t="s">
        <v>593</v>
      </c>
      <c r="AQ71" s="1007"/>
      <c r="AR71" s="1007"/>
      <c r="AS71" s="1007"/>
      <c r="AT71" s="1007"/>
      <c r="AU71" s="1007" t="s">
        <v>593</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15">
      <c r="A72" s="234">
        <v>5</v>
      </c>
      <c r="B72" s="1010" t="s">
        <v>598</v>
      </c>
      <c r="C72" s="1011"/>
      <c r="D72" s="1011"/>
      <c r="E72" s="1011"/>
      <c r="F72" s="1011"/>
      <c r="G72" s="1011"/>
      <c r="H72" s="1011"/>
      <c r="I72" s="1011"/>
      <c r="J72" s="1011"/>
      <c r="K72" s="1011"/>
      <c r="L72" s="1011"/>
      <c r="M72" s="1011"/>
      <c r="N72" s="1011"/>
      <c r="O72" s="1011"/>
      <c r="P72" s="1012"/>
      <c r="Q72" s="1013">
        <v>4963</v>
      </c>
      <c r="R72" s="1007"/>
      <c r="S72" s="1007"/>
      <c r="T72" s="1007"/>
      <c r="U72" s="1007"/>
      <c r="V72" s="1007">
        <v>4270</v>
      </c>
      <c r="W72" s="1007"/>
      <c r="X72" s="1007"/>
      <c r="Y72" s="1007"/>
      <c r="Z72" s="1007"/>
      <c r="AA72" s="1007">
        <v>693</v>
      </c>
      <c r="AB72" s="1007"/>
      <c r="AC72" s="1007"/>
      <c r="AD72" s="1007"/>
      <c r="AE72" s="1007"/>
      <c r="AF72" s="1007">
        <v>693</v>
      </c>
      <c r="AG72" s="1007"/>
      <c r="AH72" s="1007"/>
      <c r="AI72" s="1007"/>
      <c r="AJ72" s="1007"/>
      <c r="AK72" s="1007" t="s">
        <v>593</v>
      </c>
      <c r="AL72" s="1007"/>
      <c r="AM72" s="1007"/>
      <c r="AN72" s="1007"/>
      <c r="AO72" s="1007"/>
      <c r="AP72" s="1007">
        <v>18433</v>
      </c>
      <c r="AQ72" s="1007"/>
      <c r="AR72" s="1007"/>
      <c r="AS72" s="1007"/>
      <c r="AT72" s="1007"/>
      <c r="AU72" s="1007">
        <v>1567</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15">
      <c r="A73" s="234">
        <v>6</v>
      </c>
      <c r="B73" s="1010" t="s">
        <v>599</v>
      </c>
      <c r="C73" s="1011"/>
      <c r="D73" s="1011"/>
      <c r="E73" s="1011"/>
      <c r="F73" s="1011"/>
      <c r="G73" s="1011"/>
      <c r="H73" s="1011"/>
      <c r="I73" s="1011"/>
      <c r="J73" s="1011"/>
      <c r="K73" s="1011"/>
      <c r="L73" s="1011"/>
      <c r="M73" s="1011"/>
      <c r="N73" s="1011"/>
      <c r="O73" s="1011"/>
      <c r="P73" s="1012"/>
      <c r="Q73" s="1013">
        <v>0</v>
      </c>
      <c r="R73" s="1007"/>
      <c r="S73" s="1007"/>
      <c r="T73" s="1007"/>
      <c r="U73" s="1007"/>
      <c r="V73" s="1007">
        <v>0</v>
      </c>
      <c r="W73" s="1007"/>
      <c r="X73" s="1007"/>
      <c r="Y73" s="1007"/>
      <c r="Z73" s="1007"/>
      <c r="AA73" s="1007">
        <v>0</v>
      </c>
      <c r="AB73" s="1007"/>
      <c r="AC73" s="1007"/>
      <c r="AD73" s="1007"/>
      <c r="AE73" s="1007"/>
      <c r="AF73" s="1007">
        <v>0</v>
      </c>
      <c r="AG73" s="1007"/>
      <c r="AH73" s="1007"/>
      <c r="AI73" s="1007"/>
      <c r="AJ73" s="1007"/>
      <c r="AK73" s="1007" t="s">
        <v>593</v>
      </c>
      <c r="AL73" s="1007"/>
      <c r="AM73" s="1007"/>
      <c r="AN73" s="1007"/>
      <c r="AO73" s="1007"/>
      <c r="AP73" s="1007" t="s">
        <v>593</v>
      </c>
      <c r="AQ73" s="1007"/>
      <c r="AR73" s="1007"/>
      <c r="AS73" s="1007"/>
      <c r="AT73" s="1007"/>
      <c r="AU73" s="1007" t="s">
        <v>593</v>
      </c>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15">
      <c r="A74" s="234">
        <v>7</v>
      </c>
      <c r="B74" s="1010" t="s">
        <v>600</v>
      </c>
      <c r="C74" s="1011"/>
      <c r="D74" s="1011"/>
      <c r="E74" s="1011"/>
      <c r="F74" s="1011"/>
      <c r="G74" s="1011"/>
      <c r="H74" s="1011"/>
      <c r="I74" s="1011"/>
      <c r="J74" s="1011"/>
      <c r="K74" s="1011"/>
      <c r="L74" s="1011"/>
      <c r="M74" s="1011"/>
      <c r="N74" s="1011"/>
      <c r="O74" s="1011"/>
      <c r="P74" s="1012"/>
      <c r="Q74" s="1013">
        <v>226</v>
      </c>
      <c r="R74" s="1007"/>
      <c r="S74" s="1007"/>
      <c r="T74" s="1007"/>
      <c r="U74" s="1007"/>
      <c r="V74" s="1007">
        <v>217</v>
      </c>
      <c r="W74" s="1007"/>
      <c r="X74" s="1007"/>
      <c r="Y74" s="1007"/>
      <c r="Z74" s="1007"/>
      <c r="AA74" s="1007">
        <v>9</v>
      </c>
      <c r="AB74" s="1007"/>
      <c r="AC74" s="1007"/>
      <c r="AD74" s="1007"/>
      <c r="AE74" s="1007"/>
      <c r="AF74" s="1007">
        <v>9</v>
      </c>
      <c r="AG74" s="1007"/>
      <c r="AH74" s="1007"/>
      <c r="AI74" s="1007"/>
      <c r="AJ74" s="1007"/>
      <c r="AK74" s="1007" t="s">
        <v>593</v>
      </c>
      <c r="AL74" s="1007"/>
      <c r="AM74" s="1007"/>
      <c r="AN74" s="1007"/>
      <c r="AO74" s="1007"/>
      <c r="AP74" s="1007" t="s">
        <v>593</v>
      </c>
      <c r="AQ74" s="1007"/>
      <c r="AR74" s="1007"/>
      <c r="AS74" s="1007"/>
      <c r="AT74" s="1007"/>
      <c r="AU74" s="1007" t="s">
        <v>593</v>
      </c>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15">
      <c r="A75" s="234">
        <v>8</v>
      </c>
      <c r="B75" s="1010" t="s">
        <v>601</v>
      </c>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07"/>
      <c r="AL75" s="1007"/>
      <c r="AM75" s="1007"/>
      <c r="AN75" s="1007"/>
      <c r="AO75" s="1007"/>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15">
      <c r="A76" s="234">
        <v>9</v>
      </c>
      <c r="B76" s="1010" t="s">
        <v>595</v>
      </c>
      <c r="C76" s="1011"/>
      <c r="D76" s="1011"/>
      <c r="E76" s="1011"/>
      <c r="F76" s="1011"/>
      <c r="G76" s="1011"/>
      <c r="H76" s="1011"/>
      <c r="I76" s="1011"/>
      <c r="J76" s="1011"/>
      <c r="K76" s="1011"/>
      <c r="L76" s="1011"/>
      <c r="M76" s="1011"/>
      <c r="N76" s="1011"/>
      <c r="O76" s="1011"/>
      <c r="P76" s="1012"/>
      <c r="Q76" s="1014">
        <v>239</v>
      </c>
      <c r="R76" s="1015"/>
      <c r="S76" s="1015"/>
      <c r="T76" s="1015"/>
      <c r="U76" s="1016"/>
      <c r="V76" s="1017">
        <v>188</v>
      </c>
      <c r="W76" s="1015"/>
      <c r="X76" s="1015"/>
      <c r="Y76" s="1015"/>
      <c r="Z76" s="1016"/>
      <c r="AA76" s="1017">
        <v>50</v>
      </c>
      <c r="AB76" s="1015"/>
      <c r="AC76" s="1015"/>
      <c r="AD76" s="1015"/>
      <c r="AE76" s="1016"/>
      <c r="AF76" s="1017">
        <v>50</v>
      </c>
      <c r="AG76" s="1015"/>
      <c r="AH76" s="1015"/>
      <c r="AI76" s="1015"/>
      <c r="AJ76" s="1016"/>
      <c r="AK76" s="1007">
        <v>19</v>
      </c>
      <c r="AL76" s="1007"/>
      <c r="AM76" s="1007"/>
      <c r="AN76" s="1007"/>
      <c r="AO76" s="1007"/>
      <c r="AP76" s="1007" t="s">
        <v>593</v>
      </c>
      <c r="AQ76" s="1007"/>
      <c r="AR76" s="1007"/>
      <c r="AS76" s="1007"/>
      <c r="AT76" s="1007"/>
      <c r="AU76" s="1007" t="s">
        <v>593</v>
      </c>
      <c r="AV76" s="1007"/>
      <c r="AW76" s="1007"/>
      <c r="AX76" s="1007"/>
      <c r="AY76" s="1007"/>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15">
      <c r="A77" s="234">
        <v>10</v>
      </c>
      <c r="B77" s="1010" t="s">
        <v>602</v>
      </c>
      <c r="C77" s="1011"/>
      <c r="D77" s="1011"/>
      <c r="E77" s="1011"/>
      <c r="F77" s="1011"/>
      <c r="G77" s="1011"/>
      <c r="H77" s="1011"/>
      <c r="I77" s="1011"/>
      <c r="J77" s="1011"/>
      <c r="K77" s="1011"/>
      <c r="L77" s="1011"/>
      <c r="M77" s="1011"/>
      <c r="N77" s="1011"/>
      <c r="O77" s="1011"/>
      <c r="P77" s="1012"/>
      <c r="Q77" s="1014">
        <v>307348</v>
      </c>
      <c r="R77" s="1015"/>
      <c r="S77" s="1015"/>
      <c r="T77" s="1015"/>
      <c r="U77" s="1016"/>
      <c r="V77" s="1017">
        <v>292047</v>
      </c>
      <c r="W77" s="1015"/>
      <c r="X77" s="1015"/>
      <c r="Y77" s="1015"/>
      <c r="Z77" s="1016"/>
      <c r="AA77" s="1017">
        <v>15301</v>
      </c>
      <c r="AB77" s="1015"/>
      <c r="AC77" s="1015"/>
      <c r="AD77" s="1015"/>
      <c r="AE77" s="1016"/>
      <c r="AF77" s="1017">
        <v>15301</v>
      </c>
      <c r="AG77" s="1015"/>
      <c r="AH77" s="1015"/>
      <c r="AI77" s="1015"/>
      <c r="AJ77" s="1016"/>
      <c r="AK77" s="1007" t="s">
        <v>593</v>
      </c>
      <c r="AL77" s="1007"/>
      <c r="AM77" s="1007"/>
      <c r="AN77" s="1007"/>
      <c r="AO77" s="1007"/>
      <c r="AP77" s="1007" t="s">
        <v>593</v>
      </c>
      <c r="AQ77" s="1007"/>
      <c r="AR77" s="1007"/>
      <c r="AS77" s="1007"/>
      <c r="AT77" s="1007"/>
      <c r="AU77" s="1007" t="s">
        <v>593</v>
      </c>
      <c r="AV77" s="1007"/>
      <c r="AW77" s="1007"/>
      <c r="AX77" s="1007"/>
      <c r="AY77" s="1007"/>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15">
      <c r="A78" s="234">
        <v>11</v>
      </c>
      <c r="B78" s="1010" t="s">
        <v>603</v>
      </c>
      <c r="C78" s="1011"/>
      <c r="D78" s="1011"/>
      <c r="E78" s="1011"/>
      <c r="F78" s="1011"/>
      <c r="G78" s="1011"/>
      <c r="H78" s="1011"/>
      <c r="I78" s="1011"/>
      <c r="J78" s="1011"/>
      <c r="K78" s="1011"/>
      <c r="L78" s="1011"/>
      <c r="M78" s="1011"/>
      <c r="N78" s="1011"/>
      <c r="O78" s="1011"/>
      <c r="P78" s="1012"/>
      <c r="Q78" s="1013">
        <v>1833</v>
      </c>
      <c r="R78" s="1007"/>
      <c r="S78" s="1007"/>
      <c r="T78" s="1007"/>
      <c r="U78" s="1007"/>
      <c r="V78" s="1007">
        <v>1780</v>
      </c>
      <c r="W78" s="1007"/>
      <c r="X78" s="1007"/>
      <c r="Y78" s="1007"/>
      <c r="Z78" s="1007"/>
      <c r="AA78" s="1007">
        <v>53</v>
      </c>
      <c r="AB78" s="1007"/>
      <c r="AC78" s="1007"/>
      <c r="AD78" s="1007"/>
      <c r="AE78" s="1007"/>
      <c r="AF78" s="1007">
        <v>53</v>
      </c>
      <c r="AG78" s="1007"/>
      <c r="AH78" s="1007"/>
      <c r="AI78" s="1007"/>
      <c r="AJ78" s="1007"/>
      <c r="AK78" s="1007">
        <v>4</v>
      </c>
      <c r="AL78" s="1007"/>
      <c r="AM78" s="1007"/>
      <c r="AN78" s="1007"/>
      <c r="AO78" s="1007"/>
      <c r="AP78" s="1007" t="s">
        <v>593</v>
      </c>
      <c r="AQ78" s="1007"/>
      <c r="AR78" s="1007"/>
      <c r="AS78" s="1007"/>
      <c r="AT78" s="1007"/>
      <c r="AU78" s="1007" t="s">
        <v>593</v>
      </c>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15">
      <c r="A79" s="234">
        <v>12</v>
      </c>
      <c r="B79" s="1010" t="s">
        <v>604</v>
      </c>
      <c r="C79" s="1011"/>
      <c r="D79" s="1011"/>
      <c r="E79" s="1011"/>
      <c r="F79" s="1011"/>
      <c r="G79" s="1011"/>
      <c r="H79" s="1011"/>
      <c r="I79" s="1011"/>
      <c r="J79" s="1011"/>
      <c r="K79" s="1011"/>
      <c r="L79" s="1011"/>
      <c r="M79" s="1011"/>
      <c r="N79" s="1011"/>
      <c r="O79" s="1011"/>
      <c r="P79" s="1012"/>
      <c r="Q79" s="1013">
        <v>374</v>
      </c>
      <c r="R79" s="1007"/>
      <c r="S79" s="1007"/>
      <c r="T79" s="1007"/>
      <c r="U79" s="1007"/>
      <c r="V79" s="1007">
        <v>163</v>
      </c>
      <c r="W79" s="1007"/>
      <c r="X79" s="1007"/>
      <c r="Y79" s="1007"/>
      <c r="Z79" s="1007"/>
      <c r="AA79" s="1007">
        <v>211</v>
      </c>
      <c r="AB79" s="1007"/>
      <c r="AC79" s="1007"/>
      <c r="AD79" s="1007"/>
      <c r="AE79" s="1007"/>
      <c r="AF79" s="1007">
        <v>211</v>
      </c>
      <c r="AG79" s="1007"/>
      <c r="AH79" s="1007"/>
      <c r="AI79" s="1007"/>
      <c r="AJ79" s="1007"/>
      <c r="AK79" s="1007" t="s">
        <v>593</v>
      </c>
      <c r="AL79" s="1007"/>
      <c r="AM79" s="1007"/>
      <c r="AN79" s="1007"/>
      <c r="AO79" s="1007"/>
      <c r="AP79" s="1007" t="s">
        <v>593</v>
      </c>
      <c r="AQ79" s="1007"/>
      <c r="AR79" s="1007"/>
      <c r="AS79" s="1007"/>
      <c r="AT79" s="1007"/>
      <c r="AU79" s="1007" t="s">
        <v>593</v>
      </c>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15">
      <c r="A80" s="234">
        <v>13</v>
      </c>
      <c r="B80" s="1010" t="s">
        <v>605</v>
      </c>
      <c r="C80" s="1011"/>
      <c r="D80" s="1011"/>
      <c r="E80" s="1011"/>
      <c r="F80" s="1011"/>
      <c r="G80" s="1011"/>
      <c r="H80" s="1011"/>
      <c r="I80" s="1011"/>
      <c r="J80" s="1011"/>
      <c r="K80" s="1011"/>
      <c r="L80" s="1011"/>
      <c r="M80" s="1011"/>
      <c r="N80" s="1011"/>
      <c r="O80" s="1011"/>
      <c r="P80" s="1012"/>
      <c r="Q80" s="1013">
        <v>210</v>
      </c>
      <c r="R80" s="1007"/>
      <c r="S80" s="1007"/>
      <c r="T80" s="1007"/>
      <c r="U80" s="1007"/>
      <c r="V80" s="1007">
        <v>206</v>
      </c>
      <c r="W80" s="1007"/>
      <c r="X80" s="1007"/>
      <c r="Y80" s="1007"/>
      <c r="Z80" s="1007"/>
      <c r="AA80" s="1007">
        <v>4</v>
      </c>
      <c r="AB80" s="1007"/>
      <c r="AC80" s="1007"/>
      <c r="AD80" s="1007"/>
      <c r="AE80" s="1007"/>
      <c r="AF80" s="1007">
        <v>4</v>
      </c>
      <c r="AG80" s="1007"/>
      <c r="AH80" s="1007"/>
      <c r="AI80" s="1007"/>
      <c r="AJ80" s="1007"/>
      <c r="AK80" s="1007">
        <v>6</v>
      </c>
      <c r="AL80" s="1007"/>
      <c r="AM80" s="1007"/>
      <c r="AN80" s="1007"/>
      <c r="AO80" s="1007"/>
      <c r="AP80" s="1007" t="s">
        <v>593</v>
      </c>
      <c r="AQ80" s="1007"/>
      <c r="AR80" s="1007"/>
      <c r="AS80" s="1007"/>
      <c r="AT80" s="1007"/>
      <c r="AU80" s="1007" t="s">
        <v>593</v>
      </c>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15">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15">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15">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15">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15">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15">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15">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
      <c r="A88" s="236" t="s">
        <v>396</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16614</v>
      </c>
      <c r="AG88" s="995"/>
      <c r="AH88" s="995"/>
      <c r="AI88" s="995"/>
      <c r="AJ88" s="995"/>
      <c r="AK88" s="999"/>
      <c r="AL88" s="999"/>
      <c r="AM88" s="999"/>
      <c r="AN88" s="999"/>
      <c r="AO88" s="999"/>
      <c r="AP88" s="995">
        <v>18507</v>
      </c>
      <c r="AQ88" s="995"/>
      <c r="AR88" s="995"/>
      <c r="AS88" s="995"/>
      <c r="AT88" s="995"/>
      <c r="AU88" s="995">
        <v>1573</v>
      </c>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106</v>
      </c>
      <c r="CS102" s="989"/>
      <c r="CT102" s="989"/>
      <c r="CU102" s="989"/>
      <c r="CV102" s="990"/>
      <c r="CW102" s="988">
        <v>0</v>
      </c>
      <c r="CX102" s="989"/>
      <c r="CY102" s="989"/>
      <c r="CZ102" s="989"/>
      <c r="DA102" s="990"/>
      <c r="DB102" s="988">
        <v>181</v>
      </c>
      <c r="DC102" s="989"/>
      <c r="DD102" s="989"/>
      <c r="DE102" s="989"/>
      <c r="DF102" s="990"/>
      <c r="DG102" s="988">
        <v>0</v>
      </c>
      <c r="DH102" s="989"/>
      <c r="DI102" s="989"/>
      <c r="DJ102" s="989"/>
      <c r="DK102" s="990"/>
      <c r="DL102" s="988">
        <v>0</v>
      </c>
      <c r="DM102" s="989"/>
      <c r="DN102" s="989"/>
      <c r="DO102" s="989"/>
      <c r="DP102" s="990"/>
      <c r="DQ102" s="988">
        <v>0</v>
      </c>
      <c r="DR102" s="989"/>
      <c r="DS102" s="989"/>
      <c r="DT102" s="989"/>
      <c r="DU102" s="990"/>
      <c r="DV102" s="973"/>
      <c r="DW102" s="974"/>
      <c r="DX102" s="974"/>
      <c r="DY102" s="974"/>
      <c r="DZ102" s="97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314</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314</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314</v>
      </c>
      <c r="DR109" s="932"/>
      <c r="DS109" s="932"/>
      <c r="DT109" s="932"/>
      <c r="DU109" s="933"/>
      <c r="DV109" s="934" t="s">
        <v>439</v>
      </c>
      <c r="DW109" s="932"/>
      <c r="DX109" s="932"/>
      <c r="DY109" s="932"/>
      <c r="DZ109" s="965"/>
    </row>
    <row r="110" spans="1:131" s="226" customFormat="1" ht="26.25" customHeight="1" x14ac:dyDescent="0.15">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1866255</v>
      </c>
      <c r="AB110" s="925"/>
      <c r="AC110" s="925"/>
      <c r="AD110" s="925"/>
      <c r="AE110" s="926"/>
      <c r="AF110" s="927">
        <v>1949579</v>
      </c>
      <c r="AG110" s="925"/>
      <c r="AH110" s="925"/>
      <c r="AI110" s="925"/>
      <c r="AJ110" s="926"/>
      <c r="AK110" s="927">
        <v>1983967</v>
      </c>
      <c r="AL110" s="925"/>
      <c r="AM110" s="925"/>
      <c r="AN110" s="925"/>
      <c r="AO110" s="926"/>
      <c r="AP110" s="928">
        <v>18.100000000000001</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18840416</v>
      </c>
      <c r="BR110" s="878"/>
      <c r="BS110" s="878"/>
      <c r="BT110" s="878"/>
      <c r="BU110" s="878"/>
      <c r="BV110" s="878">
        <v>20833774</v>
      </c>
      <c r="BW110" s="878"/>
      <c r="BX110" s="878"/>
      <c r="BY110" s="878"/>
      <c r="BZ110" s="878"/>
      <c r="CA110" s="878">
        <v>20801993</v>
      </c>
      <c r="CB110" s="878"/>
      <c r="CC110" s="878"/>
      <c r="CD110" s="878"/>
      <c r="CE110" s="878"/>
      <c r="CF110" s="902">
        <v>189.3</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445</v>
      </c>
      <c r="DH110" s="878"/>
      <c r="DI110" s="878"/>
      <c r="DJ110" s="878"/>
      <c r="DK110" s="878"/>
      <c r="DL110" s="878" t="s">
        <v>445</v>
      </c>
      <c r="DM110" s="878"/>
      <c r="DN110" s="878"/>
      <c r="DO110" s="878"/>
      <c r="DP110" s="878"/>
      <c r="DQ110" s="878" t="s">
        <v>445</v>
      </c>
      <c r="DR110" s="878"/>
      <c r="DS110" s="878"/>
      <c r="DT110" s="878"/>
      <c r="DU110" s="878"/>
      <c r="DV110" s="879" t="s">
        <v>445</v>
      </c>
      <c r="DW110" s="879"/>
      <c r="DX110" s="879"/>
      <c r="DY110" s="879"/>
      <c r="DZ110" s="880"/>
    </row>
    <row r="111" spans="1:131" s="226"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447</v>
      </c>
      <c r="AB111" s="955"/>
      <c r="AC111" s="955"/>
      <c r="AD111" s="955"/>
      <c r="AE111" s="956"/>
      <c r="AF111" s="957" t="s">
        <v>447</v>
      </c>
      <c r="AG111" s="955"/>
      <c r="AH111" s="955"/>
      <c r="AI111" s="955"/>
      <c r="AJ111" s="956"/>
      <c r="AK111" s="957" t="s">
        <v>447</v>
      </c>
      <c r="AL111" s="955"/>
      <c r="AM111" s="955"/>
      <c r="AN111" s="955"/>
      <c r="AO111" s="956"/>
      <c r="AP111" s="958" t="s">
        <v>447</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v>47295</v>
      </c>
      <c r="BR111" s="853"/>
      <c r="BS111" s="853"/>
      <c r="BT111" s="853"/>
      <c r="BU111" s="853"/>
      <c r="BV111" s="853">
        <v>18259</v>
      </c>
      <c r="BW111" s="853"/>
      <c r="BX111" s="853"/>
      <c r="BY111" s="853"/>
      <c r="BZ111" s="853"/>
      <c r="CA111" s="853">
        <v>2936</v>
      </c>
      <c r="CB111" s="853"/>
      <c r="CC111" s="853"/>
      <c r="CD111" s="853"/>
      <c r="CE111" s="853"/>
      <c r="CF111" s="911">
        <v>0</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450</v>
      </c>
      <c r="DH111" s="853"/>
      <c r="DI111" s="853"/>
      <c r="DJ111" s="853"/>
      <c r="DK111" s="853"/>
      <c r="DL111" s="853" t="s">
        <v>451</v>
      </c>
      <c r="DM111" s="853"/>
      <c r="DN111" s="853"/>
      <c r="DO111" s="853"/>
      <c r="DP111" s="853"/>
      <c r="DQ111" s="853" t="s">
        <v>450</v>
      </c>
      <c r="DR111" s="853"/>
      <c r="DS111" s="853"/>
      <c r="DT111" s="853"/>
      <c r="DU111" s="853"/>
      <c r="DV111" s="830" t="s">
        <v>450</v>
      </c>
      <c r="DW111" s="830"/>
      <c r="DX111" s="830"/>
      <c r="DY111" s="830"/>
      <c r="DZ111" s="831"/>
    </row>
    <row r="112" spans="1:131" s="226" customFormat="1" ht="26.25" customHeight="1" x14ac:dyDescent="0.15">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451</v>
      </c>
      <c r="AB112" s="816"/>
      <c r="AC112" s="816"/>
      <c r="AD112" s="816"/>
      <c r="AE112" s="817"/>
      <c r="AF112" s="818" t="s">
        <v>451</v>
      </c>
      <c r="AG112" s="816"/>
      <c r="AH112" s="816"/>
      <c r="AI112" s="816"/>
      <c r="AJ112" s="817"/>
      <c r="AK112" s="818" t="s">
        <v>451</v>
      </c>
      <c r="AL112" s="816"/>
      <c r="AM112" s="816"/>
      <c r="AN112" s="816"/>
      <c r="AO112" s="817"/>
      <c r="AP112" s="860" t="s">
        <v>451</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12757300</v>
      </c>
      <c r="BR112" s="853"/>
      <c r="BS112" s="853"/>
      <c r="BT112" s="853"/>
      <c r="BU112" s="853"/>
      <c r="BV112" s="853">
        <v>11722522</v>
      </c>
      <c r="BW112" s="853"/>
      <c r="BX112" s="853"/>
      <c r="BY112" s="853"/>
      <c r="BZ112" s="853"/>
      <c r="CA112" s="853">
        <v>10723951</v>
      </c>
      <c r="CB112" s="853"/>
      <c r="CC112" s="853"/>
      <c r="CD112" s="853"/>
      <c r="CE112" s="853"/>
      <c r="CF112" s="911">
        <v>97.6</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451</v>
      </c>
      <c r="DH112" s="853"/>
      <c r="DI112" s="853"/>
      <c r="DJ112" s="853"/>
      <c r="DK112" s="853"/>
      <c r="DL112" s="853" t="s">
        <v>451</v>
      </c>
      <c r="DM112" s="853"/>
      <c r="DN112" s="853"/>
      <c r="DO112" s="853"/>
      <c r="DP112" s="853"/>
      <c r="DQ112" s="853" t="s">
        <v>451</v>
      </c>
      <c r="DR112" s="853"/>
      <c r="DS112" s="853"/>
      <c r="DT112" s="853"/>
      <c r="DU112" s="853"/>
      <c r="DV112" s="830" t="s">
        <v>451</v>
      </c>
      <c r="DW112" s="830"/>
      <c r="DX112" s="830"/>
      <c r="DY112" s="830"/>
      <c r="DZ112" s="831"/>
    </row>
    <row r="113" spans="1:130" s="226"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1053478</v>
      </c>
      <c r="AB113" s="955"/>
      <c r="AC113" s="955"/>
      <c r="AD113" s="955"/>
      <c r="AE113" s="956"/>
      <c r="AF113" s="957">
        <v>958490</v>
      </c>
      <c r="AG113" s="955"/>
      <c r="AH113" s="955"/>
      <c r="AI113" s="955"/>
      <c r="AJ113" s="956"/>
      <c r="AK113" s="957">
        <v>1016129</v>
      </c>
      <c r="AL113" s="955"/>
      <c r="AM113" s="955"/>
      <c r="AN113" s="955"/>
      <c r="AO113" s="956"/>
      <c r="AP113" s="958">
        <v>9.1999999999999993</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1501957</v>
      </c>
      <c r="BR113" s="853"/>
      <c r="BS113" s="853"/>
      <c r="BT113" s="853"/>
      <c r="BU113" s="853"/>
      <c r="BV113" s="853">
        <v>1616428</v>
      </c>
      <c r="BW113" s="853"/>
      <c r="BX113" s="853"/>
      <c r="BY113" s="853"/>
      <c r="BZ113" s="853"/>
      <c r="CA113" s="853">
        <v>1573268</v>
      </c>
      <c r="CB113" s="853"/>
      <c r="CC113" s="853"/>
      <c r="CD113" s="853"/>
      <c r="CE113" s="853"/>
      <c r="CF113" s="911">
        <v>14.3</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451</v>
      </c>
      <c r="DH113" s="816"/>
      <c r="DI113" s="816"/>
      <c r="DJ113" s="816"/>
      <c r="DK113" s="817"/>
      <c r="DL113" s="818" t="s">
        <v>451</v>
      </c>
      <c r="DM113" s="816"/>
      <c r="DN113" s="816"/>
      <c r="DO113" s="816"/>
      <c r="DP113" s="817"/>
      <c r="DQ113" s="818" t="s">
        <v>451</v>
      </c>
      <c r="DR113" s="816"/>
      <c r="DS113" s="816"/>
      <c r="DT113" s="816"/>
      <c r="DU113" s="817"/>
      <c r="DV113" s="860" t="s">
        <v>451</v>
      </c>
      <c r="DW113" s="861"/>
      <c r="DX113" s="861"/>
      <c r="DY113" s="861"/>
      <c r="DZ113" s="862"/>
    </row>
    <row r="114" spans="1:130" s="226"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109457</v>
      </c>
      <c r="AB114" s="816"/>
      <c r="AC114" s="816"/>
      <c r="AD114" s="816"/>
      <c r="AE114" s="817"/>
      <c r="AF114" s="818">
        <v>102039</v>
      </c>
      <c r="AG114" s="816"/>
      <c r="AH114" s="816"/>
      <c r="AI114" s="816"/>
      <c r="AJ114" s="817"/>
      <c r="AK114" s="818">
        <v>81840</v>
      </c>
      <c r="AL114" s="816"/>
      <c r="AM114" s="816"/>
      <c r="AN114" s="816"/>
      <c r="AO114" s="817"/>
      <c r="AP114" s="860">
        <v>0.7</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3523544</v>
      </c>
      <c r="BR114" s="853"/>
      <c r="BS114" s="853"/>
      <c r="BT114" s="853"/>
      <c r="BU114" s="853"/>
      <c r="BV114" s="853">
        <v>3423917</v>
      </c>
      <c r="BW114" s="853"/>
      <c r="BX114" s="853"/>
      <c r="BY114" s="853"/>
      <c r="BZ114" s="853"/>
      <c r="CA114" s="853">
        <v>3300701</v>
      </c>
      <c r="CB114" s="853"/>
      <c r="CC114" s="853"/>
      <c r="CD114" s="853"/>
      <c r="CE114" s="853"/>
      <c r="CF114" s="911">
        <v>30</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451</v>
      </c>
      <c r="DH114" s="816"/>
      <c r="DI114" s="816"/>
      <c r="DJ114" s="816"/>
      <c r="DK114" s="817"/>
      <c r="DL114" s="818" t="s">
        <v>451</v>
      </c>
      <c r="DM114" s="816"/>
      <c r="DN114" s="816"/>
      <c r="DO114" s="816"/>
      <c r="DP114" s="817"/>
      <c r="DQ114" s="818" t="s">
        <v>451</v>
      </c>
      <c r="DR114" s="816"/>
      <c r="DS114" s="816"/>
      <c r="DT114" s="816"/>
      <c r="DU114" s="817"/>
      <c r="DV114" s="860" t="s">
        <v>451</v>
      </c>
      <c r="DW114" s="861"/>
      <c r="DX114" s="861"/>
      <c r="DY114" s="861"/>
      <c r="DZ114" s="862"/>
    </row>
    <row r="115" spans="1:130" s="226"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44396</v>
      </c>
      <c r="AB115" s="955"/>
      <c r="AC115" s="955"/>
      <c r="AD115" s="955"/>
      <c r="AE115" s="956"/>
      <c r="AF115" s="957">
        <v>29733</v>
      </c>
      <c r="AG115" s="955"/>
      <c r="AH115" s="955"/>
      <c r="AI115" s="955"/>
      <c r="AJ115" s="956"/>
      <c r="AK115" s="957">
        <v>15593</v>
      </c>
      <c r="AL115" s="955"/>
      <c r="AM115" s="955"/>
      <c r="AN115" s="955"/>
      <c r="AO115" s="956"/>
      <c r="AP115" s="958">
        <v>0.1</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451</v>
      </c>
      <c r="BR115" s="853"/>
      <c r="BS115" s="853"/>
      <c r="BT115" s="853"/>
      <c r="BU115" s="853"/>
      <c r="BV115" s="853" t="s">
        <v>451</v>
      </c>
      <c r="BW115" s="853"/>
      <c r="BX115" s="853"/>
      <c r="BY115" s="853"/>
      <c r="BZ115" s="853"/>
      <c r="CA115" s="853" t="s">
        <v>451</v>
      </c>
      <c r="CB115" s="853"/>
      <c r="CC115" s="853"/>
      <c r="CD115" s="853"/>
      <c r="CE115" s="853"/>
      <c r="CF115" s="911" t="s">
        <v>451</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451</v>
      </c>
      <c r="DH115" s="816"/>
      <c r="DI115" s="816"/>
      <c r="DJ115" s="816"/>
      <c r="DK115" s="817"/>
      <c r="DL115" s="818" t="s">
        <v>451</v>
      </c>
      <c r="DM115" s="816"/>
      <c r="DN115" s="816"/>
      <c r="DO115" s="816"/>
      <c r="DP115" s="817"/>
      <c r="DQ115" s="818" t="s">
        <v>451</v>
      </c>
      <c r="DR115" s="816"/>
      <c r="DS115" s="816"/>
      <c r="DT115" s="816"/>
      <c r="DU115" s="817"/>
      <c r="DV115" s="860" t="s">
        <v>450</v>
      </c>
      <c r="DW115" s="861"/>
      <c r="DX115" s="861"/>
      <c r="DY115" s="861"/>
      <c r="DZ115" s="862"/>
    </row>
    <row r="116" spans="1:130" s="226"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192</v>
      </c>
      <c r="AB116" s="816"/>
      <c r="AC116" s="816"/>
      <c r="AD116" s="816"/>
      <c r="AE116" s="817"/>
      <c r="AF116" s="818" t="s">
        <v>451</v>
      </c>
      <c r="AG116" s="816"/>
      <c r="AH116" s="816"/>
      <c r="AI116" s="816"/>
      <c r="AJ116" s="817"/>
      <c r="AK116" s="818" t="s">
        <v>450</v>
      </c>
      <c r="AL116" s="816"/>
      <c r="AM116" s="816"/>
      <c r="AN116" s="816"/>
      <c r="AO116" s="817"/>
      <c r="AP116" s="860" t="s">
        <v>451</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451</v>
      </c>
      <c r="BR116" s="853"/>
      <c r="BS116" s="853"/>
      <c r="BT116" s="853"/>
      <c r="BU116" s="853"/>
      <c r="BV116" s="853" t="s">
        <v>451</v>
      </c>
      <c r="BW116" s="853"/>
      <c r="BX116" s="853"/>
      <c r="BY116" s="853"/>
      <c r="BZ116" s="853"/>
      <c r="CA116" s="853" t="s">
        <v>451</v>
      </c>
      <c r="CB116" s="853"/>
      <c r="CC116" s="853"/>
      <c r="CD116" s="853"/>
      <c r="CE116" s="853"/>
      <c r="CF116" s="911" t="s">
        <v>451</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451</v>
      </c>
      <c r="DH116" s="816"/>
      <c r="DI116" s="816"/>
      <c r="DJ116" s="816"/>
      <c r="DK116" s="817"/>
      <c r="DL116" s="818" t="s">
        <v>451</v>
      </c>
      <c r="DM116" s="816"/>
      <c r="DN116" s="816"/>
      <c r="DO116" s="816"/>
      <c r="DP116" s="817"/>
      <c r="DQ116" s="818" t="s">
        <v>451</v>
      </c>
      <c r="DR116" s="816"/>
      <c r="DS116" s="816"/>
      <c r="DT116" s="816"/>
      <c r="DU116" s="817"/>
      <c r="DV116" s="860" t="s">
        <v>451</v>
      </c>
      <c r="DW116" s="861"/>
      <c r="DX116" s="861"/>
      <c r="DY116" s="861"/>
      <c r="DZ116" s="862"/>
    </row>
    <row r="117" spans="1:130" s="226"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3073778</v>
      </c>
      <c r="AB117" s="939"/>
      <c r="AC117" s="939"/>
      <c r="AD117" s="939"/>
      <c r="AE117" s="940"/>
      <c r="AF117" s="941">
        <v>3039841</v>
      </c>
      <c r="AG117" s="939"/>
      <c r="AH117" s="939"/>
      <c r="AI117" s="939"/>
      <c r="AJ117" s="940"/>
      <c r="AK117" s="941">
        <v>3097529</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470</v>
      </c>
      <c r="BR117" s="853"/>
      <c r="BS117" s="853"/>
      <c r="BT117" s="853"/>
      <c r="BU117" s="853"/>
      <c r="BV117" s="853" t="s">
        <v>471</v>
      </c>
      <c r="BW117" s="853"/>
      <c r="BX117" s="853"/>
      <c r="BY117" s="853"/>
      <c r="BZ117" s="853"/>
      <c r="CA117" s="853" t="s">
        <v>470</v>
      </c>
      <c r="CB117" s="853"/>
      <c r="CC117" s="853"/>
      <c r="CD117" s="853"/>
      <c r="CE117" s="853"/>
      <c r="CF117" s="911" t="s">
        <v>471</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471</v>
      </c>
      <c r="DH117" s="816"/>
      <c r="DI117" s="816"/>
      <c r="DJ117" s="816"/>
      <c r="DK117" s="817"/>
      <c r="DL117" s="818" t="s">
        <v>470</v>
      </c>
      <c r="DM117" s="816"/>
      <c r="DN117" s="816"/>
      <c r="DO117" s="816"/>
      <c r="DP117" s="817"/>
      <c r="DQ117" s="818" t="s">
        <v>473</v>
      </c>
      <c r="DR117" s="816"/>
      <c r="DS117" s="816"/>
      <c r="DT117" s="816"/>
      <c r="DU117" s="817"/>
      <c r="DV117" s="860" t="s">
        <v>471</v>
      </c>
      <c r="DW117" s="861"/>
      <c r="DX117" s="861"/>
      <c r="DY117" s="861"/>
      <c r="DZ117" s="862"/>
    </row>
    <row r="118" spans="1:130" s="226"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314</v>
      </c>
      <c r="AL118" s="932"/>
      <c r="AM118" s="932"/>
      <c r="AN118" s="932"/>
      <c r="AO118" s="933"/>
      <c r="AP118" s="935" t="s">
        <v>439</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470</v>
      </c>
      <c r="BR118" s="881"/>
      <c r="BS118" s="881"/>
      <c r="BT118" s="881"/>
      <c r="BU118" s="881"/>
      <c r="BV118" s="881" t="s">
        <v>475</v>
      </c>
      <c r="BW118" s="881"/>
      <c r="BX118" s="881"/>
      <c r="BY118" s="881"/>
      <c r="BZ118" s="881"/>
      <c r="CA118" s="881" t="s">
        <v>470</v>
      </c>
      <c r="CB118" s="881"/>
      <c r="CC118" s="881"/>
      <c r="CD118" s="881"/>
      <c r="CE118" s="881"/>
      <c r="CF118" s="911" t="s">
        <v>471</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475</v>
      </c>
      <c r="DH118" s="816"/>
      <c r="DI118" s="816"/>
      <c r="DJ118" s="816"/>
      <c r="DK118" s="817"/>
      <c r="DL118" s="818" t="s">
        <v>470</v>
      </c>
      <c r="DM118" s="816"/>
      <c r="DN118" s="816"/>
      <c r="DO118" s="816"/>
      <c r="DP118" s="817"/>
      <c r="DQ118" s="818" t="s">
        <v>470</v>
      </c>
      <c r="DR118" s="816"/>
      <c r="DS118" s="816"/>
      <c r="DT118" s="816"/>
      <c r="DU118" s="817"/>
      <c r="DV118" s="860" t="s">
        <v>471</v>
      </c>
      <c r="DW118" s="861"/>
      <c r="DX118" s="861"/>
      <c r="DY118" s="861"/>
      <c r="DZ118" s="862"/>
    </row>
    <row r="119" spans="1:130" s="226" customFormat="1" ht="26.25" customHeight="1" x14ac:dyDescent="0.15">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473</v>
      </c>
      <c r="AB119" s="925"/>
      <c r="AC119" s="925"/>
      <c r="AD119" s="925"/>
      <c r="AE119" s="926"/>
      <c r="AF119" s="927" t="s">
        <v>470</v>
      </c>
      <c r="AG119" s="925"/>
      <c r="AH119" s="925"/>
      <c r="AI119" s="925"/>
      <c r="AJ119" s="926"/>
      <c r="AK119" s="927" t="s">
        <v>475</v>
      </c>
      <c r="AL119" s="925"/>
      <c r="AM119" s="925"/>
      <c r="AN119" s="925"/>
      <c r="AO119" s="926"/>
      <c r="AP119" s="928" t="s">
        <v>477</v>
      </c>
      <c r="AQ119" s="929"/>
      <c r="AR119" s="929"/>
      <c r="AS119" s="929"/>
      <c r="AT119" s="930"/>
      <c r="AU119" s="970"/>
      <c r="AV119" s="971"/>
      <c r="AW119" s="971"/>
      <c r="AX119" s="971"/>
      <c r="AY119" s="971"/>
      <c r="AZ119" s="247" t="s">
        <v>193</v>
      </c>
      <c r="BA119" s="247"/>
      <c r="BB119" s="247"/>
      <c r="BC119" s="247"/>
      <c r="BD119" s="247"/>
      <c r="BE119" s="247"/>
      <c r="BF119" s="247"/>
      <c r="BG119" s="247"/>
      <c r="BH119" s="247"/>
      <c r="BI119" s="247"/>
      <c r="BJ119" s="247"/>
      <c r="BK119" s="247"/>
      <c r="BL119" s="247"/>
      <c r="BM119" s="247"/>
      <c r="BN119" s="247"/>
      <c r="BO119" s="913" t="s">
        <v>478</v>
      </c>
      <c r="BP119" s="914"/>
      <c r="BQ119" s="915">
        <v>36670512</v>
      </c>
      <c r="BR119" s="881"/>
      <c r="BS119" s="881"/>
      <c r="BT119" s="881"/>
      <c r="BU119" s="881"/>
      <c r="BV119" s="881">
        <v>37614900</v>
      </c>
      <c r="BW119" s="881"/>
      <c r="BX119" s="881"/>
      <c r="BY119" s="881"/>
      <c r="BZ119" s="881"/>
      <c r="CA119" s="881">
        <v>36402849</v>
      </c>
      <c r="CB119" s="881"/>
      <c r="CC119" s="881"/>
      <c r="CD119" s="881"/>
      <c r="CE119" s="881"/>
      <c r="CF119" s="784"/>
      <c r="CG119" s="785"/>
      <c r="CH119" s="785"/>
      <c r="CI119" s="785"/>
      <c r="CJ119" s="870"/>
      <c r="CK119" s="964"/>
      <c r="CL119" s="859"/>
      <c r="CM119" s="874" t="s">
        <v>479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47295</v>
      </c>
      <c r="DH119" s="800"/>
      <c r="DI119" s="800"/>
      <c r="DJ119" s="800"/>
      <c r="DK119" s="801"/>
      <c r="DL119" s="802">
        <v>18259</v>
      </c>
      <c r="DM119" s="800"/>
      <c r="DN119" s="800"/>
      <c r="DO119" s="800"/>
      <c r="DP119" s="801"/>
      <c r="DQ119" s="802">
        <v>2936</v>
      </c>
      <c r="DR119" s="800"/>
      <c r="DS119" s="800"/>
      <c r="DT119" s="800"/>
      <c r="DU119" s="801"/>
      <c r="DV119" s="884">
        <v>0</v>
      </c>
      <c r="DW119" s="885"/>
      <c r="DX119" s="885"/>
      <c r="DY119" s="885"/>
      <c r="DZ119" s="886"/>
    </row>
    <row r="120" spans="1:130" s="226"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475</v>
      </c>
      <c r="AB120" s="816"/>
      <c r="AC120" s="816"/>
      <c r="AD120" s="816"/>
      <c r="AE120" s="817"/>
      <c r="AF120" s="818" t="s">
        <v>471</v>
      </c>
      <c r="AG120" s="816"/>
      <c r="AH120" s="816"/>
      <c r="AI120" s="816"/>
      <c r="AJ120" s="817"/>
      <c r="AK120" s="818" t="s">
        <v>471</v>
      </c>
      <c r="AL120" s="816"/>
      <c r="AM120" s="816"/>
      <c r="AN120" s="816"/>
      <c r="AO120" s="817"/>
      <c r="AP120" s="860" t="s">
        <v>475</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6515125</v>
      </c>
      <c r="BR120" s="878"/>
      <c r="BS120" s="878"/>
      <c r="BT120" s="878"/>
      <c r="BU120" s="878"/>
      <c r="BV120" s="878">
        <v>8180298</v>
      </c>
      <c r="BW120" s="878"/>
      <c r="BX120" s="878"/>
      <c r="BY120" s="878"/>
      <c r="BZ120" s="878"/>
      <c r="CA120" s="878">
        <v>10154859</v>
      </c>
      <c r="CB120" s="878"/>
      <c r="CC120" s="878"/>
      <c r="CD120" s="878"/>
      <c r="CE120" s="878"/>
      <c r="CF120" s="902">
        <v>92.4</v>
      </c>
      <c r="CG120" s="903"/>
      <c r="CH120" s="903"/>
      <c r="CI120" s="903"/>
      <c r="CJ120" s="903"/>
      <c r="CK120" s="904" t="s">
        <v>482</v>
      </c>
      <c r="CL120" s="888"/>
      <c r="CM120" s="888"/>
      <c r="CN120" s="888"/>
      <c r="CO120" s="889"/>
      <c r="CP120" s="908" t="s">
        <v>483</v>
      </c>
      <c r="CQ120" s="909"/>
      <c r="CR120" s="909"/>
      <c r="CS120" s="909"/>
      <c r="CT120" s="909"/>
      <c r="CU120" s="909"/>
      <c r="CV120" s="909"/>
      <c r="CW120" s="909"/>
      <c r="CX120" s="909"/>
      <c r="CY120" s="909"/>
      <c r="CZ120" s="909"/>
      <c r="DA120" s="909"/>
      <c r="DB120" s="909"/>
      <c r="DC120" s="909"/>
      <c r="DD120" s="909"/>
      <c r="DE120" s="909"/>
      <c r="DF120" s="910"/>
      <c r="DG120" s="897">
        <v>12639074</v>
      </c>
      <c r="DH120" s="878"/>
      <c r="DI120" s="878"/>
      <c r="DJ120" s="878"/>
      <c r="DK120" s="878"/>
      <c r="DL120" s="878">
        <v>11627645</v>
      </c>
      <c r="DM120" s="878"/>
      <c r="DN120" s="878"/>
      <c r="DO120" s="878"/>
      <c r="DP120" s="878"/>
      <c r="DQ120" s="878">
        <v>10643615</v>
      </c>
      <c r="DR120" s="878"/>
      <c r="DS120" s="878"/>
      <c r="DT120" s="878"/>
      <c r="DU120" s="878"/>
      <c r="DV120" s="879">
        <v>96.9</v>
      </c>
      <c r="DW120" s="879"/>
      <c r="DX120" s="879"/>
      <c r="DY120" s="879"/>
      <c r="DZ120" s="880"/>
    </row>
    <row r="121" spans="1:130" s="226" customFormat="1" ht="26.25" customHeight="1" x14ac:dyDescent="0.15">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471</v>
      </c>
      <c r="AB121" s="816"/>
      <c r="AC121" s="816"/>
      <c r="AD121" s="816"/>
      <c r="AE121" s="817"/>
      <c r="AF121" s="818" t="s">
        <v>471</v>
      </c>
      <c r="AG121" s="816"/>
      <c r="AH121" s="816"/>
      <c r="AI121" s="816"/>
      <c r="AJ121" s="817"/>
      <c r="AK121" s="818" t="s">
        <v>473</v>
      </c>
      <c r="AL121" s="816"/>
      <c r="AM121" s="816"/>
      <c r="AN121" s="816"/>
      <c r="AO121" s="817"/>
      <c r="AP121" s="860" t="s">
        <v>471</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v>2722669</v>
      </c>
      <c r="BR121" s="853"/>
      <c r="BS121" s="853"/>
      <c r="BT121" s="853"/>
      <c r="BU121" s="853"/>
      <c r="BV121" s="853">
        <v>2554488</v>
      </c>
      <c r="BW121" s="853"/>
      <c r="BX121" s="853"/>
      <c r="BY121" s="853"/>
      <c r="BZ121" s="853"/>
      <c r="CA121" s="853">
        <v>2334387</v>
      </c>
      <c r="CB121" s="853"/>
      <c r="CC121" s="853"/>
      <c r="CD121" s="853"/>
      <c r="CE121" s="853"/>
      <c r="CF121" s="911">
        <v>21.2</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v>118226</v>
      </c>
      <c r="DH121" s="853"/>
      <c r="DI121" s="853"/>
      <c r="DJ121" s="853"/>
      <c r="DK121" s="853"/>
      <c r="DL121" s="853">
        <v>94877</v>
      </c>
      <c r="DM121" s="853"/>
      <c r="DN121" s="853"/>
      <c r="DO121" s="853"/>
      <c r="DP121" s="853"/>
      <c r="DQ121" s="853">
        <v>80336</v>
      </c>
      <c r="DR121" s="853"/>
      <c r="DS121" s="853"/>
      <c r="DT121" s="853"/>
      <c r="DU121" s="853"/>
      <c r="DV121" s="830">
        <v>0.7</v>
      </c>
      <c r="DW121" s="830"/>
      <c r="DX121" s="830"/>
      <c r="DY121" s="830"/>
      <c r="DZ121" s="831"/>
    </row>
    <row r="122" spans="1:130" s="226"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473</v>
      </c>
      <c r="AB122" s="816"/>
      <c r="AC122" s="816"/>
      <c r="AD122" s="816"/>
      <c r="AE122" s="817"/>
      <c r="AF122" s="818" t="s">
        <v>473</v>
      </c>
      <c r="AG122" s="816"/>
      <c r="AH122" s="816"/>
      <c r="AI122" s="816"/>
      <c r="AJ122" s="817"/>
      <c r="AK122" s="818" t="s">
        <v>471</v>
      </c>
      <c r="AL122" s="816"/>
      <c r="AM122" s="816"/>
      <c r="AN122" s="816"/>
      <c r="AO122" s="817"/>
      <c r="AP122" s="860" t="s">
        <v>471</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25408386</v>
      </c>
      <c r="BR122" s="881"/>
      <c r="BS122" s="881"/>
      <c r="BT122" s="881"/>
      <c r="BU122" s="881"/>
      <c r="BV122" s="881">
        <v>25147979</v>
      </c>
      <c r="BW122" s="881"/>
      <c r="BX122" s="881"/>
      <c r="BY122" s="881"/>
      <c r="BZ122" s="881"/>
      <c r="CA122" s="881">
        <v>24254496</v>
      </c>
      <c r="CB122" s="881"/>
      <c r="CC122" s="881"/>
      <c r="CD122" s="881"/>
      <c r="CE122" s="881"/>
      <c r="CF122" s="882">
        <v>220.7</v>
      </c>
      <c r="CG122" s="883"/>
      <c r="CH122" s="883"/>
      <c r="CI122" s="883"/>
      <c r="CJ122" s="883"/>
      <c r="CK122" s="905"/>
      <c r="CL122" s="891"/>
      <c r="CM122" s="891"/>
      <c r="CN122" s="891"/>
      <c r="CO122" s="892"/>
      <c r="CP122" s="871" t="s">
        <v>488</v>
      </c>
      <c r="CQ122" s="872"/>
      <c r="CR122" s="872"/>
      <c r="CS122" s="872"/>
      <c r="CT122" s="872"/>
      <c r="CU122" s="872"/>
      <c r="CV122" s="872"/>
      <c r="CW122" s="872"/>
      <c r="CX122" s="872"/>
      <c r="CY122" s="872"/>
      <c r="CZ122" s="872"/>
      <c r="DA122" s="872"/>
      <c r="DB122" s="872"/>
      <c r="DC122" s="872"/>
      <c r="DD122" s="872"/>
      <c r="DE122" s="872"/>
      <c r="DF122" s="873"/>
      <c r="DG122" s="852" t="s">
        <v>473</v>
      </c>
      <c r="DH122" s="853"/>
      <c r="DI122" s="853"/>
      <c r="DJ122" s="853"/>
      <c r="DK122" s="853"/>
      <c r="DL122" s="853" t="s">
        <v>475</v>
      </c>
      <c r="DM122" s="853"/>
      <c r="DN122" s="853"/>
      <c r="DO122" s="853"/>
      <c r="DP122" s="853"/>
      <c r="DQ122" s="853" t="s">
        <v>473</v>
      </c>
      <c r="DR122" s="853"/>
      <c r="DS122" s="853"/>
      <c r="DT122" s="853"/>
      <c r="DU122" s="853"/>
      <c r="DV122" s="830" t="s">
        <v>471</v>
      </c>
      <c r="DW122" s="830"/>
      <c r="DX122" s="830"/>
      <c r="DY122" s="830"/>
      <c r="DZ122" s="831"/>
    </row>
    <row r="123" spans="1:130" s="226"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471</v>
      </c>
      <c r="AB123" s="816"/>
      <c r="AC123" s="816"/>
      <c r="AD123" s="816"/>
      <c r="AE123" s="817"/>
      <c r="AF123" s="818" t="s">
        <v>471</v>
      </c>
      <c r="AG123" s="816"/>
      <c r="AH123" s="816"/>
      <c r="AI123" s="816"/>
      <c r="AJ123" s="817"/>
      <c r="AK123" s="818" t="s">
        <v>471</v>
      </c>
      <c r="AL123" s="816"/>
      <c r="AM123" s="816"/>
      <c r="AN123" s="816"/>
      <c r="AO123" s="817"/>
      <c r="AP123" s="860" t="s">
        <v>473</v>
      </c>
      <c r="AQ123" s="861"/>
      <c r="AR123" s="861"/>
      <c r="AS123" s="861"/>
      <c r="AT123" s="862"/>
      <c r="AU123" s="922"/>
      <c r="AV123" s="923"/>
      <c r="AW123" s="923"/>
      <c r="AX123" s="923"/>
      <c r="AY123" s="923"/>
      <c r="AZ123" s="247" t="s">
        <v>193</v>
      </c>
      <c r="BA123" s="247"/>
      <c r="BB123" s="247"/>
      <c r="BC123" s="247"/>
      <c r="BD123" s="247"/>
      <c r="BE123" s="247"/>
      <c r="BF123" s="247"/>
      <c r="BG123" s="247"/>
      <c r="BH123" s="247"/>
      <c r="BI123" s="247"/>
      <c r="BJ123" s="247"/>
      <c r="BK123" s="247"/>
      <c r="BL123" s="247"/>
      <c r="BM123" s="247"/>
      <c r="BN123" s="247"/>
      <c r="BO123" s="913" t="s">
        <v>489</v>
      </c>
      <c r="BP123" s="914"/>
      <c r="BQ123" s="868">
        <v>34646180</v>
      </c>
      <c r="BR123" s="869"/>
      <c r="BS123" s="869"/>
      <c r="BT123" s="869"/>
      <c r="BU123" s="869"/>
      <c r="BV123" s="869">
        <v>35882765</v>
      </c>
      <c r="BW123" s="869"/>
      <c r="BX123" s="869"/>
      <c r="BY123" s="869"/>
      <c r="BZ123" s="869"/>
      <c r="CA123" s="869">
        <v>36743742</v>
      </c>
      <c r="CB123" s="869"/>
      <c r="CC123" s="869"/>
      <c r="CD123" s="869"/>
      <c r="CE123" s="869"/>
      <c r="CF123" s="784"/>
      <c r="CG123" s="785"/>
      <c r="CH123" s="785"/>
      <c r="CI123" s="785"/>
      <c r="CJ123" s="870"/>
      <c r="CK123" s="905"/>
      <c r="CL123" s="891"/>
      <c r="CM123" s="891"/>
      <c r="CN123" s="891"/>
      <c r="CO123" s="892"/>
      <c r="CP123" s="871" t="s">
        <v>490</v>
      </c>
      <c r="CQ123" s="872"/>
      <c r="CR123" s="872"/>
      <c r="CS123" s="872"/>
      <c r="CT123" s="872"/>
      <c r="CU123" s="872"/>
      <c r="CV123" s="872"/>
      <c r="CW123" s="872"/>
      <c r="CX123" s="872"/>
      <c r="CY123" s="872"/>
      <c r="CZ123" s="872"/>
      <c r="DA123" s="872"/>
      <c r="DB123" s="872"/>
      <c r="DC123" s="872"/>
      <c r="DD123" s="872"/>
      <c r="DE123" s="872"/>
      <c r="DF123" s="873"/>
      <c r="DG123" s="815" t="s">
        <v>471</v>
      </c>
      <c r="DH123" s="816"/>
      <c r="DI123" s="816"/>
      <c r="DJ123" s="816"/>
      <c r="DK123" s="817"/>
      <c r="DL123" s="818" t="s">
        <v>470</v>
      </c>
      <c r="DM123" s="816"/>
      <c r="DN123" s="816"/>
      <c r="DO123" s="816"/>
      <c r="DP123" s="817"/>
      <c r="DQ123" s="818" t="s">
        <v>471</v>
      </c>
      <c r="DR123" s="816"/>
      <c r="DS123" s="816"/>
      <c r="DT123" s="816"/>
      <c r="DU123" s="817"/>
      <c r="DV123" s="860" t="s">
        <v>475</v>
      </c>
      <c r="DW123" s="861"/>
      <c r="DX123" s="861"/>
      <c r="DY123" s="861"/>
      <c r="DZ123" s="862"/>
    </row>
    <row r="124" spans="1:130" s="226" customFormat="1" ht="26.25" customHeight="1" thickBot="1" x14ac:dyDescent="0.2">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471</v>
      </c>
      <c r="AB124" s="816"/>
      <c r="AC124" s="816"/>
      <c r="AD124" s="816"/>
      <c r="AE124" s="817"/>
      <c r="AF124" s="818" t="s">
        <v>471</v>
      </c>
      <c r="AG124" s="816"/>
      <c r="AH124" s="816"/>
      <c r="AI124" s="816"/>
      <c r="AJ124" s="817"/>
      <c r="AK124" s="818" t="s">
        <v>475</v>
      </c>
      <c r="AL124" s="816"/>
      <c r="AM124" s="816"/>
      <c r="AN124" s="816"/>
      <c r="AO124" s="817"/>
      <c r="AP124" s="860" t="s">
        <v>471</v>
      </c>
      <c r="AQ124" s="861"/>
      <c r="AR124" s="861"/>
      <c r="AS124" s="861"/>
      <c r="AT124" s="862"/>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19.100000000000001</v>
      </c>
      <c r="BR124" s="867"/>
      <c r="BS124" s="867"/>
      <c r="BT124" s="867"/>
      <c r="BU124" s="867"/>
      <c r="BV124" s="867">
        <v>15.5</v>
      </c>
      <c r="BW124" s="867"/>
      <c r="BX124" s="867"/>
      <c r="BY124" s="867"/>
      <c r="BZ124" s="867"/>
      <c r="CA124" s="867" t="s">
        <v>471</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t="s">
        <v>471</v>
      </c>
      <c r="DH124" s="800"/>
      <c r="DI124" s="800"/>
      <c r="DJ124" s="800"/>
      <c r="DK124" s="801"/>
      <c r="DL124" s="802" t="s">
        <v>471</v>
      </c>
      <c r="DM124" s="800"/>
      <c r="DN124" s="800"/>
      <c r="DO124" s="800"/>
      <c r="DP124" s="801"/>
      <c r="DQ124" s="802" t="s">
        <v>471</v>
      </c>
      <c r="DR124" s="800"/>
      <c r="DS124" s="800"/>
      <c r="DT124" s="800"/>
      <c r="DU124" s="801"/>
      <c r="DV124" s="884" t="s">
        <v>471</v>
      </c>
      <c r="DW124" s="885"/>
      <c r="DX124" s="885"/>
      <c r="DY124" s="885"/>
      <c r="DZ124" s="886"/>
    </row>
    <row r="125" spans="1:130" s="226" customFormat="1" ht="26.25" customHeight="1" x14ac:dyDescent="0.15">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471</v>
      </c>
      <c r="AB125" s="816"/>
      <c r="AC125" s="816"/>
      <c r="AD125" s="816"/>
      <c r="AE125" s="817"/>
      <c r="AF125" s="818" t="s">
        <v>475</v>
      </c>
      <c r="AG125" s="816"/>
      <c r="AH125" s="816"/>
      <c r="AI125" s="816"/>
      <c r="AJ125" s="817"/>
      <c r="AK125" s="818" t="s">
        <v>475</v>
      </c>
      <c r="AL125" s="816"/>
      <c r="AM125" s="816"/>
      <c r="AN125" s="816"/>
      <c r="AO125" s="817"/>
      <c r="AP125" s="860" t="s">
        <v>471</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493</v>
      </c>
      <c r="CL125" s="888"/>
      <c r="CM125" s="888"/>
      <c r="CN125" s="888"/>
      <c r="CO125" s="889"/>
      <c r="CP125" s="896" t="s">
        <v>494</v>
      </c>
      <c r="CQ125" s="844"/>
      <c r="CR125" s="844"/>
      <c r="CS125" s="844"/>
      <c r="CT125" s="844"/>
      <c r="CU125" s="844"/>
      <c r="CV125" s="844"/>
      <c r="CW125" s="844"/>
      <c r="CX125" s="844"/>
      <c r="CY125" s="844"/>
      <c r="CZ125" s="844"/>
      <c r="DA125" s="844"/>
      <c r="DB125" s="844"/>
      <c r="DC125" s="844"/>
      <c r="DD125" s="844"/>
      <c r="DE125" s="844"/>
      <c r="DF125" s="845"/>
      <c r="DG125" s="897" t="s">
        <v>471</v>
      </c>
      <c r="DH125" s="878"/>
      <c r="DI125" s="878"/>
      <c r="DJ125" s="878"/>
      <c r="DK125" s="878"/>
      <c r="DL125" s="878" t="s">
        <v>471</v>
      </c>
      <c r="DM125" s="878"/>
      <c r="DN125" s="878"/>
      <c r="DO125" s="878"/>
      <c r="DP125" s="878"/>
      <c r="DQ125" s="878" t="s">
        <v>471</v>
      </c>
      <c r="DR125" s="878"/>
      <c r="DS125" s="878"/>
      <c r="DT125" s="878"/>
      <c r="DU125" s="878"/>
      <c r="DV125" s="879" t="s">
        <v>471</v>
      </c>
      <c r="DW125" s="879"/>
      <c r="DX125" s="879"/>
      <c r="DY125" s="879"/>
      <c r="DZ125" s="880"/>
    </row>
    <row r="126" spans="1:130" s="226" customFormat="1" ht="26.25" customHeight="1" thickBot="1" x14ac:dyDescent="0.2">
      <c r="A126" s="856"/>
      <c r="B126" s="857"/>
      <c r="C126" s="851" t="s">
        <v>479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44396</v>
      </c>
      <c r="AB126" s="816"/>
      <c r="AC126" s="816"/>
      <c r="AD126" s="816"/>
      <c r="AE126" s="817"/>
      <c r="AF126" s="818">
        <v>29733</v>
      </c>
      <c r="AG126" s="816"/>
      <c r="AH126" s="816"/>
      <c r="AI126" s="816"/>
      <c r="AJ126" s="817"/>
      <c r="AK126" s="818">
        <v>15593</v>
      </c>
      <c r="AL126" s="816"/>
      <c r="AM126" s="816"/>
      <c r="AN126" s="816"/>
      <c r="AO126" s="817"/>
      <c r="AP126" s="860">
        <v>0.1</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495</v>
      </c>
      <c r="CQ126" s="788"/>
      <c r="CR126" s="788"/>
      <c r="CS126" s="788"/>
      <c r="CT126" s="788"/>
      <c r="CU126" s="788"/>
      <c r="CV126" s="788"/>
      <c r="CW126" s="788"/>
      <c r="CX126" s="788"/>
      <c r="CY126" s="788"/>
      <c r="CZ126" s="788"/>
      <c r="DA126" s="788"/>
      <c r="DB126" s="788"/>
      <c r="DC126" s="788"/>
      <c r="DD126" s="788"/>
      <c r="DE126" s="788"/>
      <c r="DF126" s="789"/>
      <c r="DG126" s="852" t="s">
        <v>471</v>
      </c>
      <c r="DH126" s="853"/>
      <c r="DI126" s="853"/>
      <c r="DJ126" s="853"/>
      <c r="DK126" s="853"/>
      <c r="DL126" s="853" t="s">
        <v>471</v>
      </c>
      <c r="DM126" s="853"/>
      <c r="DN126" s="853"/>
      <c r="DO126" s="853"/>
      <c r="DP126" s="853"/>
      <c r="DQ126" s="853" t="s">
        <v>471</v>
      </c>
      <c r="DR126" s="853"/>
      <c r="DS126" s="853"/>
      <c r="DT126" s="853"/>
      <c r="DU126" s="853"/>
      <c r="DV126" s="830" t="s">
        <v>475</v>
      </c>
      <c r="DW126" s="830"/>
      <c r="DX126" s="830"/>
      <c r="DY126" s="830"/>
      <c r="DZ126" s="831"/>
    </row>
    <row r="127" spans="1:130" s="226" customFormat="1" ht="26.25" customHeight="1" x14ac:dyDescent="0.15">
      <c r="A127" s="858"/>
      <c r="B127" s="859"/>
      <c r="C127" s="874" t="s">
        <v>496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475</v>
      </c>
      <c r="AB127" s="816"/>
      <c r="AC127" s="816"/>
      <c r="AD127" s="816"/>
      <c r="AE127" s="817"/>
      <c r="AF127" s="818" t="s">
        <v>471</v>
      </c>
      <c r="AG127" s="816"/>
      <c r="AH127" s="816"/>
      <c r="AI127" s="816"/>
      <c r="AJ127" s="817"/>
      <c r="AK127" s="818" t="s">
        <v>475</v>
      </c>
      <c r="AL127" s="816"/>
      <c r="AM127" s="816"/>
      <c r="AN127" s="816"/>
      <c r="AO127" s="817"/>
      <c r="AP127" s="860" t="s">
        <v>471</v>
      </c>
      <c r="AQ127" s="861"/>
      <c r="AR127" s="861"/>
      <c r="AS127" s="861"/>
      <c r="AT127" s="862"/>
      <c r="AU127" s="228"/>
      <c r="AV127" s="228"/>
      <c r="AW127" s="228"/>
      <c r="AX127" s="877" t="s">
        <v>497</v>
      </c>
      <c r="AY127" s="848"/>
      <c r="AZ127" s="848"/>
      <c r="BA127" s="848"/>
      <c r="BB127" s="848"/>
      <c r="BC127" s="848"/>
      <c r="BD127" s="848"/>
      <c r="BE127" s="849"/>
      <c r="BF127" s="847" t="s">
        <v>498</v>
      </c>
      <c r="BG127" s="848"/>
      <c r="BH127" s="848"/>
      <c r="BI127" s="848"/>
      <c r="BJ127" s="848"/>
      <c r="BK127" s="848"/>
      <c r="BL127" s="849"/>
      <c r="BM127" s="847" t="s">
        <v>499</v>
      </c>
      <c r="BN127" s="848"/>
      <c r="BO127" s="848"/>
      <c r="BP127" s="848"/>
      <c r="BQ127" s="848"/>
      <c r="BR127" s="848"/>
      <c r="BS127" s="849"/>
      <c r="BT127" s="847" t="s">
        <v>500</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501</v>
      </c>
      <c r="CQ127" s="788"/>
      <c r="CR127" s="788"/>
      <c r="CS127" s="788"/>
      <c r="CT127" s="788"/>
      <c r="CU127" s="788"/>
      <c r="CV127" s="788"/>
      <c r="CW127" s="788"/>
      <c r="CX127" s="788"/>
      <c r="CY127" s="788"/>
      <c r="CZ127" s="788"/>
      <c r="DA127" s="788"/>
      <c r="DB127" s="788"/>
      <c r="DC127" s="788"/>
      <c r="DD127" s="788"/>
      <c r="DE127" s="788"/>
      <c r="DF127" s="789"/>
      <c r="DG127" s="852" t="s">
        <v>475</v>
      </c>
      <c r="DH127" s="853"/>
      <c r="DI127" s="853"/>
      <c r="DJ127" s="853"/>
      <c r="DK127" s="853"/>
      <c r="DL127" s="853" t="s">
        <v>471</v>
      </c>
      <c r="DM127" s="853"/>
      <c r="DN127" s="853"/>
      <c r="DO127" s="853"/>
      <c r="DP127" s="853"/>
      <c r="DQ127" s="853" t="s">
        <v>471</v>
      </c>
      <c r="DR127" s="853"/>
      <c r="DS127" s="853"/>
      <c r="DT127" s="853"/>
      <c r="DU127" s="853"/>
      <c r="DV127" s="830" t="s">
        <v>471</v>
      </c>
      <c r="DW127" s="830"/>
      <c r="DX127" s="830"/>
      <c r="DY127" s="830"/>
      <c r="DZ127" s="831"/>
    </row>
    <row r="128" spans="1:130" s="226" customFormat="1" ht="26.25" customHeight="1" thickBot="1" x14ac:dyDescent="0.2">
      <c r="A128" s="832" t="s">
        <v>502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503</v>
      </c>
      <c r="X128" s="834"/>
      <c r="Y128" s="834"/>
      <c r="Z128" s="835"/>
      <c r="AA128" s="836">
        <v>322653</v>
      </c>
      <c r="AB128" s="837"/>
      <c r="AC128" s="837"/>
      <c r="AD128" s="837"/>
      <c r="AE128" s="838"/>
      <c r="AF128" s="839">
        <v>299786</v>
      </c>
      <c r="AG128" s="837"/>
      <c r="AH128" s="837"/>
      <c r="AI128" s="837"/>
      <c r="AJ128" s="838"/>
      <c r="AK128" s="839">
        <v>310980</v>
      </c>
      <c r="AL128" s="837"/>
      <c r="AM128" s="837"/>
      <c r="AN128" s="837"/>
      <c r="AO128" s="838"/>
      <c r="AP128" s="840"/>
      <c r="AQ128" s="841"/>
      <c r="AR128" s="841"/>
      <c r="AS128" s="841"/>
      <c r="AT128" s="842"/>
      <c r="AU128" s="228"/>
      <c r="AV128" s="228"/>
      <c r="AW128" s="228"/>
      <c r="AX128" s="843" t="s">
        <v>504</v>
      </c>
      <c r="AY128" s="844"/>
      <c r="AZ128" s="844"/>
      <c r="BA128" s="844"/>
      <c r="BB128" s="844"/>
      <c r="BC128" s="844"/>
      <c r="BD128" s="844"/>
      <c r="BE128" s="845"/>
      <c r="BF128" s="822" t="s">
        <v>505</v>
      </c>
      <c r="BG128" s="823"/>
      <c r="BH128" s="823"/>
      <c r="BI128" s="823"/>
      <c r="BJ128" s="823"/>
      <c r="BK128" s="823"/>
      <c r="BL128" s="846"/>
      <c r="BM128" s="822">
        <v>12.96</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506</v>
      </c>
      <c r="CQ128" s="766"/>
      <c r="CR128" s="766"/>
      <c r="CS128" s="766"/>
      <c r="CT128" s="766"/>
      <c r="CU128" s="766"/>
      <c r="CV128" s="766"/>
      <c r="CW128" s="766"/>
      <c r="CX128" s="766"/>
      <c r="CY128" s="766"/>
      <c r="CZ128" s="766"/>
      <c r="DA128" s="766"/>
      <c r="DB128" s="766"/>
      <c r="DC128" s="766"/>
      <c r="DD128" s="766"/>
      <c r="DE128" s="766"/>
      <c r="DF128" s="767"/>
      <c r="DG128" s="826" t="s">
        <v>507</v>
      </c>
      <c r="DH128" s="827"/>
      <c r="DI128" s="827"/>
      <c r="DJ128" s="827"/>
      <c r="DK128" s="827"/>
      <c r="DL128" s="827" t="s">
        <v>140</v>
      </c>
      <c r="DM128" s="827"/>
      <c r="DN128" s="827"/>
      <c r="DO128" s="827"/>
      <c r="DP128" s="827"/>
      <c r="DQ128" s="827" t="s">
        <v>505</v>
      </c>
      <c r="DR128" s="827"/>
      <c r="DS128" s="827"/>
      <c r="DT128" s="827"/>
      <c r="DU128" s="827"/>
      <c r="DV128" s="828" t="s">
        <v>505</v>
      </c>
      <c r="DW128" s="828"/>
      <c r="DX128" s="828"/>
      <c r="DY128" s="828"/>
      <c r="DZ128" s="829"/>
    </row>
    <row r="129" spans="1:131" s="226"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12405253</v>
      </c>
      <c r="AB129" s="816"/>
      <c r="AC129" s="816"/>
      <c r="AD129" s="816"/>
      <c r="AE129" s="817"/>
      <c r="AF129" s="818">
        <v>12963310</v>
      </c>
      <c r="AG129" s="816"/>
      <c r="AH129" s="816"/>
      <c r="AI129" s="816"/>
      <c r="AJ129" s="817"/>
      <c r="AK129" s="818">
        <v>12908086</v>
      </c>
      <c r="AL129" s="816"/>
      <c r="AM129" s="816"/>
      <c r="AN129" s="816"/>
      <c r="AO129" s="817"/>
      <c r="AP129" s="819"/>
      <c r="AQ129" s="820"/>
      <c r="AR129" s="820"/>
      <c r="AS129" s="820"/>
      <c r="AT129" s="821"/>
      <c r="AU129" s="229"/>
      <c r="AV129" s="229"/>
      <c r="AW129" s="229"/>
      <c r="AX129" s="787" t="s">
        <v>509</v>
      </c>
      <c r="AY129" s="788"/>
      <c r="AZ129" s="788"/>
      <c r="BA129" s="788"/>
      <c r="BB129" s="788"/>
      <c r="BC129" s="788"/>
      <c r="BD129" s="788"/>
      <c r="BE129" s="789"/>
      <c r="BF129" s="806" t="s">
        <v>505</v>
      </c>
      <c r="BG129" s="807"/>
      <c r="BH129" s="807"/>
      <c r="BI129" s="807"/>
      <c r="BJ129" s="807"/>
      <c r="BK129" s="807"/>
      <c r="BL129" s="808"/>
      <c r="BM129" s="806">
        <v>17.96</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1825405</v>
      </c>
      <c r="AB130" s="816"/>
      <c r="AC130" s="816"/>
      <c r="AD130" s="816"/>
      <c r="AE130" s="817"/>
      <c r="AF130" s="818">
        <v>1822107</v>
      </c>
      <c r="AG130" s="816"/>
      <c r="AH130" s="816"/>
      <c r="AI130" s="816"/>
      <c r="AJ130" s="817"/>
      <c r="AK130" s="818">
        <v>1918478</v>
      </c>
      <c r="AL130" s="816"/>
      <c r="AM130" s="816"/>
      <c r="AN130" s="816"/>
      <c r="AO130" s="817"/>
      <c r="AP130" s="819"/>
      <c r="AQ130" s="820"/>
      <c r="AR130" s="820"/>
      <c r="AS130" s="820"/>
      <c r="AT130" s="821"/>
      <c r="AU130" s="229"/>
      <c r="AV130" s="229"/>
      <c r="AW130" s="229"/>
      <c r="AX130" s="787" t="s">
        <v>512</v>
      </c>
      <c r="AY130" s="788"/>
      <c r="AZ130" s="788"/>
      <c r="BA130" s="788"/>
      <c r="BB130" s="788"/>
      <c r="BC130" s="788"/>
      <c r="BD130" s="788"/>
      <c r="BE130" s="789"/>
      <c r="BF130" s="790">
        <v>8.1999999999999993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10579848</v>
      </c>
      <c r="AB131" s="800"/>
      <c r="AC131" s="800"/>
      <c r="AD131" s="800"/>
      <c r="AE131" s="801"/>
      <c r="AF131" s="802">
        <v>11141203</v>
      </c>
      <c r="AG131" s="800"/>
      <c r="AH131" s="800"/>
      <c r="AI131" s="800"/>
      <c r="AJ131" s="801"/>
      <c r="AK131" s="802">
        <v>10989608</v>
      </c>
      <c r="AL131" s="800"/>
      <c r="AM131" s="800"/>
      <c r="AN131" s="800"/>
      <c r="AO131" s="801"/>
      <c r="AP131" s="803"/>
      <c r="AQ131" s="804"/>
      <c r="AR131" s="804"/>
      <c r="AS131" s="804"/>
      <c r="AT131" s="805"/>
      <c r="AU131" s="229"/>
      <c r="AV131" s="229"/>
      <c r="AW131" s="229"/>
      <c r="AX131" s="765" t="s">
        <v>514</v>
      </c>
      <c r="AY131" s="766"/>
      <c r="AZ131" s="766"/>
      <c r="BA131" s="766"/>
      <c r="BB131" s="766"/>
      <c r="BC131" s="766"/>
      <c r="BD131" s="766"/>
      <c r="BE131" s="767"/>
      <c r="BF131" s="768" t="s">
        <v>505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8.7498421529999995</v>
      </c>
      <c r="AB132" s="781"/>
      <c r="AC132" s="781"/>
      <c r="AD132" s="781"/>
      <c r="AE132" s="782"/>
      <c r="AF132" s="783">
        <v>8.2392179730000006</v>
      </c>
      <c r="AG132" s="781"/>
      <c r="AH132" s="781"/>
      <c r="AI132" s="781"/>
      <c r="AJ132" s="782"/>
      <c r="AK132" s="783">
        <v>7.8990169620000001</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9.3000000000000007</v>
      </c>
      <c r="AB133" s="760"/>
      <c r="AC133" s="760"/>
      <c r="AD133" s="760"/>
      <c r="AE133" s="761"/>
      <c r="AF133" s="759">
        <v>8.8000000000000007</v>
      </c>
      <c r="AG133" s="760"/>
      <c r="AH133" s="760"/>
      <c r="AI133" s="760"/>
      <c r="AJ133" s="761"/>
      <c r="AK133" s="759">
        <v>8.1999999999999993</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Qs+gAV5o6YTEYHFP8CQdZkCUOX6o3CrXT9nDEbCkmBDSFokV9v2kAEHkhLlQlS/aiyBTj8T9Z/S1fE7JMa1ew==" saltValue="9r3bvYWVW9uaohyNE/f6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4"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ZnvrYzHEHA6NCSmSjvCaUyd7ALZsoByGzEsillgje9PG1nk2j+0mxwrMk+KXspj4Op+ByTg6d9UhBaLS9qnvw==" saltValue="t9cZZ+gqtg9Gqfr/ilAJ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1"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24O8LVEF492/7TgiZdbNyKJsTdM2I/xlfTkuTtcjkaZB1QP/pQqZ48b87MrjFDB0oNrB2KqkBb6L6mGCMflew==" saltValue="nHuoWjiL5WHylzUNSQvZ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3" t="s">
        <v>521</v>
      </c>
      <c r="AP7" s="268"/>
      <c r="AQ7" s="269" t="s">
        <v>522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4"/>
      <c r="AP8" s="274" t="s">
        <v>523</v>
      </c>
      <c r="AQ8" s="275" t="s">
        <v>524</v>
      </c>
      <c r="AR8" s="276" t="s">
        <v>525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5" t="s">
        <v>526</v>
      </c>
      <c r="AL9" s="1166"/>
      <c r="AM9" s="1166"/>
      <c r="AN9" s="1167"/>
      <c r="AO9" s="277">
        <v>4914380</v>
      </c>
      <c r="AP9" s="277">
        <v>98730</v>
      </c>
      <c r="AQ9" s="278">
        <v>105319</v>
      </c>
      <c r="AR9" s="279">
        <v>-6.3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5" t="s">
        <v>527</v>
      </c>
      <c r="AL10" s="1166"/>
      <c r="AM10" s="1166"/>
      <c r="AN10" s="1167"/>
      <c r="AO10" s="280">
        <v>120836</v>
      </c>
      <c r="AP10" s="280">
        <v>2428</v>
      </c>
      <c r="AQ10" s="281">
        <v>9860</v>
      </c>
      <c r="AR10" s="282">
        <v>-75.400000000000006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5" t="s">
        <v>528</v>
      </c>
      <c r="AL11" s="1166"/>
      <c r="AM11" s="1166"/>
      <c r="AN11" s="1167"/>
      <c r="AO11" s="280" t="s">
        <v>529</v>
      </c>
      <c r="AP11" s="280" t="s">
        <v>529</v>
      </c>
      <c r="AQ11" s="281">
        <v>1656</v>
      </c>
      <c r="AR11" s="282" t="s">
        <v>529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5" t="s">
        <v>530</v>
      </c>
      <c r="AL12" s="1166"/>
      <c r="AM12" s="1166"/>
      <c r="AN12" s="1167"/>
      <c r="AO12" s="280" t="s">
        <v>529</v>
      </c>
      <c r="AP12" s="280" t="s">
        <v>529</v>
      </c>
      <c r="AQ12" s="281">
        <v>3</v>
      </c>
      <c r="AR12" s="282" t="s">
        <v>529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5" t="s">
        <v>531</v>
      </c>
      <c r="AL13" s="1166"/>
      <c r="AM13" s="1166"/>
      <c r="AN13" s="1167"/>
      <c r="AO13" s="280">
        <v>168432</v>
      </c>
      <c r="AP13" s="280">
        <v>3384</v>
      </c>
      <c r="AQ13" s="281">
        <v>4056</v>
      </c>
      <c r="AR13" s="282">
        <v>-16.600000000000001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5" t="s">
        <v>532</v>
      </c>
      <c r="AL14" s="1166"/>
      <c r="AM14" s="1166"/>
      <c r="AN14" s="1167"/>
      <c r="AO14" s="280">
        <v>128000</v>
      </c>
      <c r="AP14" s="280">
        <v>2572</v>
      </c>
      <c r="AQ14" s="281">
        <v>2339</v>
      </c>
      <c r="AR14" s="282">
        <v>10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8" t="s">
        <v>533</v>
      </c>
      <c r="AL15" s="1169"/>
      <c r="AM15" s="1169"/>
      <c r="AN15" s="1170"/>
      <c r="AO15" s="280">
        <v>-374983</v>
      </c>
      <c r="AP15" s="280">
        <v>-7533</v>
      </c>
      <c r="AQ15" s="281">
        <v>-7717</v>
      </c>
      <c r="AR15" s="282">
        <v>-2.4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8" t="s">
        <v>193</v>
      </c>
      <c r="AL16" s="1169"/>
      <c r="AM16" s="1169"/>
      <c r="AN16" s="1170"/>
      <c r="AO16" s="280">
        <v>4956665</v>
      </c>
      <c r="AP16" s="280">
        <v>99579</v>
      </c>
      <c r="AQ16" s="281">
        <v>115515</v>
      </c>
      <c r="AR16" s="282">
        <v>-13.8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1" t="s">
        <v>538</v>
      </c>
      <c r="AL21" s="1172"/>
      <c r="AM21" s="1172"/>
      <c r="AN21" s="1173"/>
      <c r="AO21" s="293">
        <v>8.58</v>
      </c>
      <c r="AP21" s="294">
        <v>10.69</v>
      </c>
      <c r="AQ21" s="295">
        <v>-2.11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1" t="s">
        <v>539</v>
      </c>
      <c r="AL22" s="1172"/>
      <c r="AM22" s="1172"/>
      <c r="AN22" s="1173"/>
      <c r="AO22" s="298">
        <v>98.5</v>
      </c>
      <c r="AP22" s="299">
        <v>97.4</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4" t="s">
        <v>540</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3"/>
    </row>
    <row r="27" spans="1:46" x14ac:dyDescent="0.15">
      <c r="A27" s="305"/>
      <c r="AO27" s="258"/>
      <c r="AP27" s="258"/>
      <c r="AQ27" s="258"/>
      <c r="AR27" s="258"/>
      <c r="AS27" s="258"/>
      <c r="AT27" s="258"/>
    </row>
    <row r="28" spans="1:46" ht="17.25" x14ac:dyDescent="0.15">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3" t="s">
        <v>521</v>
      </c>
      <c r="AP30" s="268"/>
      <c r="AQ30" s="269" t="s">
        <v>522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4"/>
      <c r="AP31" s="274" t="s">
        <v>523</v>
      </c>
      <c r="AQ31" s="275" t="s">
        <v>524</v>
      </c>
      <c r="AR31" s="276" t="s">
        <v>525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5" t="s">
        <v>543</v>
      </c>
      <c r="AL32" s="1156"/>
      <c r="AM32" s="1156"/>
      <c r="AN32" s="1157"/>
      <c r="AO32" s="308">
        <v>1983967</v>
      </c>
      <c r="AP32" s="308">
        <v>39858</v>
      </c>
      <c r="AQ32" s="309">
        <v>74824</v>
      </c>
      <c r="AR32" s="310">
        <v>-46.7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5" t="s">
        <v>544</v>
      </c>
      <c r="AL33" s="1156"/>
      <c r="AM33" s="1156"/>
      <c r="AN33" s="1157"/>
      <c r="AO33" s="308" t="s">
        <v>529</v>
      </c>
      <c r="AP33" s="308" t="s">
        <v>529</v>
      </c>
      <c r="AQ33" s="309" t="s">
        <v>529</v>
      </c>
      <c r="AR33" s="310" t="s">
        <v>529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5" t="s">
        <v>545</v>
      </c>
      <c r="AL34" s="1156"/>
      <c r="AM34" s="1156"/>
      <c r="AN34" s="1157"/>
      <c r="AO34" s="308" t="s">
        <v>529</v>
      </c>
      <c r="AP34" s="308" t="s">
        <v>529</v>
      </c>
      <c r="AQ34" s="309">
        <v>1</v>
      </c>
      <c r="AR34" s="310" t="s">
        <v>529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5" t="s">
        <v>546</v>
      </c>
      <c r="AL35" s="1156"/>
      <c r="AM35" s="1156"/>
      <c r="AN35" s="1157"/>
      <c r="AO35" s="308">
        <v>1016129</v>
      </c>
      <c r="AP35" s="308">
        <v>20414</v>
      </c>
      <c r="AQ35" s="309">
        <v>17427</v>
      </c>
      <c r="AR35" s="310">
        <v>17.100000000000001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5" t="s">
        <v>547</v>
      </c>
      <c r="AL36" s="1156"/>
      <c r="AM36" s="1156"/>
      <c r="AN36" s="1157"/>
      <c r="AO36" s="308">
        <v>81840</v>
      </c>
      <c r="AP36" s="308">
        <v>1644</v>
      </c>
      <c r="AQ36" s="309">
        <v>2447</v>
      </c>
      <c r="AR36" s="310">
        <v>-32.799999999999997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5" t="s">
        <v>548</v>
      </c>
      <c r="AL37" s="1156"/>
      <c r="AM37" s="1156"/>
      <c r="AN37" s="1157"/>
      <c r="AO37" s="308">
        <v>15593</v>
      </c>
      <c r="AP37" s="308">
        <v>313</v>
      </c>
      <c r="AQ37" s="309">
        <v>591</v>
      </c>
      <c r="AR37" s="310">
        <v>-47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8" t="s">
        <v>549</v>
      </c>
      <c r="AL38" s="1159"/>
      <c r="AM38" s="1159"/>
      <c r="AN38" s="1160"/>
      <c r="AO38" s="311" t="s">
        <v>529</v>
      </c>
      <c r="AP38" s="311" t="s">
        <v>529</v>
      </c>
      <c r="AQ38" s="312">
        <v>2</v>
      </c>
      <c r="AR38" s="300" t="s">
        <v>529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8" t="s">
        <v>550</v>
      </c>
      <c r="AL39" s="1159"/>
      <c r="AM39" s="1159"/>
      <c r="AN39" s="1160"/>
      <c r="AO39" s="308">
        <v>-310980</v>
      </c>
      <c r="AP39" s="308">
        <v>-6248</v>
      </c>
      <c r="AQ39" s="309">
        <v>-3618</v>
      </c>
      <c r="AR39" s="310">
        <v>72.7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5" t="s">
        <v>551</v>
      </c>
      <c r="AL40" s="1156"/>
      <c r="AM40" s="1156"/>
      <c r="AN40" s="1157"/>
      <c r="AO40" s="308">
        <v>-1918478</v>
      </c>
      <c r="AP40" s="308">
        <v>-38542</v>
      </c>
      <c r="AQ40" s="309">
        <v>-63812</v>
      </c>
      <c r="AR40" s="310">
        <v>-39.6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1" t="s">
        <v>306</v>
      </c>
      <c r="AL41" s="1162"/>
      <c r="AM41" s="1162"/>
      <c r="AN41" s="1163"/>
      <c r="AO41" s="308">
        <v>868071</v>
      </c>
      <c r="AP41" s="308">
        <v>17440</v>
      </c>
      <c r="AQ41" s="309">
        <v>27863</v>
      </c>
      <c r="AR41" s="310">
        <v>-37.4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8" t="s">
        <v>521</v>
      </c>
      <c r="AN49" s="1150" t="s">
        <v>555</v>
      </c>
      <c r="AO49" s="1151"/>
      <c r="AP49" s="1151"/>
      <c r="AQ49" s="1151"/>
      <c r="AR49" s="115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9"/>
      <c r="AN50" s="324" t="s">
        <v>556</v>
      </c>
      <c r="AO50" s="325" t="s">
        <v>557</v>
      </c>
      <c r="AP50" s="326" t="s">
        <v>558</v>
      </c>
      <c r="AQ50" s="327" t="s">
        <v>559</v>
      </c>
      <c r="AR50" s="328" t="s">
        <v>560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1788339</v>
      </c>
      <c r="AN51" s="330">
        <v>35170</v>
      </c>
      <c r="AO51" s="331">
        <v>-23.9</v>
      </c>
      <c r="AP51" s="332">
        <v>69185</v>
      </c>
      <c r="AQ51" s="333">
        <v>-2</v>
      </c>
      <c r="AR51" s="334">
        <v>-21.9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1329898</v>
      </c>
      <c r="AN52" s="338">
        <v>26154</v>
      </c>
      <c r="AO52" s="339">
        <v>11.5</v>
      </c>
      <c r="AP52" s="340">
        <v>38519</v>
      </c>
      <c r="AQ52" s="341">
        <v>3</v>
      </c>
      <c r="AR52" s="342">
        <v>8.5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2601523</v>
      </c>
      <c r="AN53" s="330">
        <v>51491</v>
      </c>
      <c r="AO53" s="331">
        <v>46.4</v>
      </c>
      <c r="AP53" s="332">
        <v>70166</v>
      </c>
      <c r="AQ53" s="333">
        <v>1.4</v>
      </c>
      <c r="AR53" s="334">
        <v>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1713045</v>
      </c>
      <c r="AN54" s="338">
        <v>33906</v>
      </c>
      <c r="AO54" s="339">
        <v>29.6</v>
      </c>
      <c r="AP54" s="340">
        <v>36115</v>
      </c>
      <c r="AQ54" s="341">
        <v>-6.2</v>
      </c>
      <c r="AR54" s="342">
        <v>35.799999999999997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5693737</v>
      </c>
      <c r="AN55" s="330">
        <v>113106</v>
      </c>
      <c r="AO55" s="331">
        <v>119.7</v>
      </c>
      <c r="AP55" s="332">
        <v>92632</v>
      </c>
      <c r="AQ55" s="333">
        <v>32</v>
      </c>
      <c r="AR55" s="334">
        <v>87.7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4329559</v>
      </c>
      <c r="AN56" s="338">
        <v>86006</v>
      </c>
      <c r="AO56" s="339">
        <v>153.69999999999999</v>
      </c>
      <c r="AP56" s="340">
        <v>47978</v>
      </c>
      <c r="AQ56" s="341">
        <v>32.799999999999997</v>
      </c>
      <c r="AR56" s="342">
        <v>120.9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5798215</v>
      </c>
      <c r="AN57" s="330">
        <v>115821</v>
      </c>
      <c r="AO57" s="331">
        <v>2.4</v>
      </c>
      <c r="AP57" s="332">
        <v>96469</v>
      </c>
      <c r="AQ57" s="333">
        <v>4.0999999999999996</v>
      </c>
      <c r="AR57" s="334">
        <v>-1.7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2947541</v>
      </c>
      <c r="AN58" s="338">
        <v>58878</v>
      </c>
      <c r="AO58" s="339">
        <v>-31.5</v>
      </c>
      <c r="AP58" s="340">
        <v>49775</v>
      </c>
      <c r="AQ58" s="341">
        <v>3.7</v>
      </c>
      <c r="AR58" s="342">
        <v>-35.200000000000003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4207360</v>
      </c>
      <c r="AN59" s="330">
        <v>84526</v>
      </c>
      <c r="AO59" s="331">
        <v>-27</v>
      </c>
      <c r="AP59" s="332">
        <v>85743</v>
      </c>
      <c r="AQ59" s="333">
        <v>-11.1</v>
      </c>
      <c r="AR59" s="334">
        <v>-15.9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957573</v>
      </c>
      <c r="AN60" s="338">
        <v>19238</v>
      </c>
      <c r="AO60" s="339">
        <v>-67.3</v>
      </c>
      <c r="AP60" s="340">
        <v>45231</v>
      </c>
      <c r="AQ60" s="341">
        <v>-9.1</v>
      </c>
      <c r="AR60" s="342">
        <v>-58.2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4017835</v>
      </c>
      <c r="AN61" s="345">
        <v>80023</v>
      </c>
      <c r="AO61" s="346">
        <v>23.5</v>
      </c>
      <c r="AP61" s="347">
        <v>82839</v>
      </c>
      <c r="AQ61" s="348">
        <v>4.9000000000000004</v>
      </c>
      <c r="AR61" s="334">
        <v>18.600000000000001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2255523</v>
      </c>
      <c r="AN62" s="338">
        <v>44836</v>
      </c>
      <c r="AO62" s="339">
        <v>19.2</v>
      </c>
      <c r="AP62" s="340">
        <v>43524</v>
      </c>
      <c r="AQ62" s="341">
        <v>4.8</v>
      </c>
      <c r="AR62" s="342">
        <v>14.4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VFIT8Om1VKFfQ6TCMT670R5cKb6PKEO8OnctpwABq5fZnlIM8O5h8q62KEteUQZYnghP8o9NywR3xOFFNjVlA==" saltValue="C8GmIwUEGhTWS5w4JlNJ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569</v>
      </c>
    </row>
    <row r="121" spans="125:125" ht="13.5" hidden="1" customHeight="1" x14ac:dyDescent="0.15">
      <c r="DU121" s="255"/>
    </row>
  </sheetData>
  <sheetProtection algorithmName="SHA-512" hashValue="mshK1omqMbFMLWFA9ehe/3mOpe1wIf59Q0wiaHl7GEpOZsIBReBJoAdGgWLttKaR9453w9otYXtlfqcRcf2HwA==" saltValue="qB9pC/4gWRmVU5oBxobC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570</v>
      </c>
    </row>
  </sheetData>
  <sheetProtection algorithmName="SHA-512" hashValue="dmq+TvK3S/aBU4VSHUbcIBlWAY4dvJcoNM0YMYtYh6FN4m+9aNPxyW7qWLIIAuECMAh+IPB/szuYvVmRDX0+6w==" saltValue="QoWA8X1B3k3S7rZCZWrn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4" t="s">
        <v>3</v>
      </c>
      <c r="D47" s="1174"/>
      <c r="E47" s="1175"/>
      <c r="F47" s="11">
        <v>20.69</v>
      </c>
      <c r="G47" s="12">
        <v>21.75</v>
      </c>
      <c r="H47" s="12">
        <v>23.47</v>
      </c>
      <c r="I47" s="12">
        <v>22.79</v>
      </c>
      <c r="J47" s="13">
        <v>26.93</v>
      </c>
    </row>
    <row r="48" spans="2:10" ht="57.75" customHeight="1" x14ac:dyDescent="0.15">
      <c r="B48" s="14"/>
      <c r="C48" s="1176" t="s">
        <v>4</v>
      </c>
      <c r="D48" s="1176"/>
      <c r="E48" s="1177"/>
      <c r="F48" s="15">
        <v>5.16</v>
      </c>
      <c r="G48" s="16">
        <v>1.38</v>
      </c>
      <c r="H48" s="16">
        <v>7.43</v>
      </c>
      <c r="I48" s="16">
        <v>7.86</v>
      </c>
      <c r="J48" s="17">
        <v>7.35</v>
      </c>
    </row>
    <row r="49" spans="2:10" ht="57.75" customHeight="1" thickBot="1" x14ac:dyDescent="0.2">
      <c r="B49" s="18"/>
      <c r="C49" s="1178" t="s">
        <v>5</v>
      </c>
      <c r="D49" s="1178"/>
      <c r="E49" s="1179"/>
      <c r="F49" s="19" t="s">
        <v>576</v>
      </c>
      <c r="G49" s="20" t="s">
        <v>577</v>
      </c>
      <c r="H49" s="20">
        <v>8.51</v>
      </c>
      <c r="I49" s="20">
        <v>1.08</v>
      </c>
      <c r="J49" s="21">
        <v>3.5</v>
      </c>
    </row>
    <row r="50" spans="2:10" x14ac:dyDescent="0.15"/>
  </sheetData>
  <sheetProtection algorithmName="SHA-512" hashValue="vimDQXqiA+/HOSY7qCAMQ+aN28gYazYJBc01eYVmi/n6xm87q9gW2YDw6vuEP9H+3YajCY5XYSjws+LTeDqhHA==" saltValue="irkVwaPEyseLi9VqHxa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6" t="s">
        <v>578</v>
      </c>
      <c r="D34" s="1186"/>
      <c r="E34" s="1187"/>
      <c r="F34" s="32">
        <v>14.54</v>
      </c>
      <c r="G34" s="33">
        <v>15.42</v>
      </c>
      <c r="H34" s="33">
        <v>16.239999999999998</v>
      </c>
      <c r="I34" s="33">
        <v>15.94</v>
      </c>
      <c r="J34" s="34">
        <v>15.48</v>
      </c>
      <c r="K34" s="22"/>
      <c r="L34" s="22"/>
      <c r="M34" s="22"/>
      <c r="N34" s="22"/>
      <c r="O34" s="22"/>
      <c r="P34" s="22"/>
    </row>
    <row r="35" spans="1:16" ht="39" customHeight="1" x14ac:dyDescent="0.15">
      <c r="A35" s="22"/>
      <c r="B35" s="35"/>
      <c r="C35" s="1180" t="s">
        <v>579</v>
      </c>
      <c r="D35" s="1181"/>
      <c r="E35" s="1182"/>
      <c r="F35" s="36">
        <v>13.49</v>
      </c>
      <c r="G35" s="37">
        <v>14.12</v>
      </c>
      <c r="H35" s="37">
        <v>14.44</v>
      </c>
      <c r="I35" s="37">
        <v>14.91</v>
      </c>
      <c r="J35" s="38">
        <v>12.09</v>
      </c>
      <c r="K35" s="22"/>
      <c r="L35" s="22"/>
      <c r="M35" s="22"/>
      <c r="N35" s="22"/>
      <c r="O35" s="22"/>
      <c r="P35" s="22"/>
    </row>
    <row r="36" spans="1:16" ht="39" customHeight="1" x14ac:dyDescent="0.15">
      <c r="A36" s="22"/>
      <c r="B36" s="35"/>
      <c r="C36" s="1180" t="s">
        <v>580</v>
      </c>
      <c r="D36" s="1181"/>
      <c r="E36" s="1182"/>
      <c r="F36" s="36">
        <v>5.16</v>
      </c>
      <c r="G36" s="37">
        <v>1.37</v>
      </c>
      <c r="H36" s="37">
        <v>7.43</v>
      </c>
      <c r="I36" s="37">
        <v>7.86</v>
      </c>
      <c r="J36" s="38">
        <v>7.34</v>
      </c>
      <c r="K36" s="22"/>
      <c r="L36" s="22"/>
      <c r="M36" s="22"/>
      <c r="N36" s="22"/>
      <c r="O36" s="22"/>
      <c r="P36" s="22"/>
    </row>
    <row r="37" spans="1:16" ht="39" customHeight="1" x14ac:dyDescent="0.15">
      <c r="A37" s="22"/>
      <c r="B37" s="35"/>
      <c r="C37" s="1180" t="s">
        <v>581</v>
      </c>
      <c r="D37" s="1181"/>
      <c r="E37" s="1182"/>
      <c r="F37" s="36">
        <v>4.46</v>
      </c>
      <c r="G37" s="37">
        <v>4.45</v>
      </c>
      <c r="H37" s="37">
        <v>4.29</v>
      </c>
      <c r="I37" s="37">
        <v>4.09</v>
      </c>
      <c r="J37" s="38">
        <v>4.09</v>
      </c>
      <c r="K37" s="22"/>
      <c r="L37" s="22"/>
      <c r="M37" s="22"/>
      <c r="N37" s="22"/>
      <c r="O37" s="22"/>
      <c r="P37" s="22"/>
    </row>
    <row r="38" spans="1:16" ht="39" customHeight="1" x14ac:dyDescent="0.15">
      <c r="A38" s="22"/>
      <c r="B38" s="35"/>
      <c r="C38" s="1180" t="s">
        <v>582</v>
      </c>
      <c r="D38" s="1181"/>
      <c r="E38" s="1182"/>
      <c r="F38" s="36">
        <v>1.89</v>
      </c>
      <c r="G38" s="37">
        <v>1.53</v>
      </c>
      <c r="H38" s="37">
        <v>1.1000000000000001</v>
      </c>
      <c r="I38" s="37">
        <v>1.1200000000000001</v>
      </c>
      <c r="J38" s="38">
        <v>1.17</v>
      </c>
      <c r="K38" s="22"/>
      <c r="L38" s="22"/>
      <c r="M38" s="22"/>
      <c r="N38" s="22"/>
      <c r="O38" s="22"/>
      <c r="P38" s="22"/>
    </row>
    <row r="39" spans="1:16" ht="39" customHeight="1" x14ac:dyDescent="0.15">
      <c r="A39" s="22"/>
      <c r="B39" s="35"/>
      <c r="C39" s="1180" t="s">
        <v>583</v>
      </c>
      <c r="D39" s="1181"/>
      <c r="E39" s="1182"/>
      <c r="F39" s="36">
        <v>0.35</v>
      </c>
      <c r="G39" s="37">
        <v>0.49</v>
      </c>
      <c r="H39" s="37">
        <v>0.6</v>
      </c>
      <c r="I39" s="37">
        <v>0.54</v>
      </c>
      <c r="J39" s="38">
        <v>0.7</v>
      </c>
      <c r="K39" s="22"/>
      <c r="L39" s="22"/>
      <c r="M39" s="22"/>
      <c r="N39" s="22"/>
      <c r="O39" s="22"/>
      <c r="P39" s="22"/>
    </row>
    <row r="40" spans="1:16" ht="39" customHeight="1" x14ac:dyDescent="0.15">
      <c r="A40" s="22"/>
      <c r="B40" s="35"/>
      <c r="C40" s="1180" t="s">
        <v>584</v>
      </c>
      <c r="D40" s="1181"/>
      <c r="E40" s="1182"/>
      <c r="F40" s="36">
        <v>0.02</v>
      </c>
      <c r="G40" s="37">
        <v>0.01</v>
      </c>
      <c r="H40" s="37">
        <v>0</v>
      </c>
      <c r="I40" s="37">
        <v>0.01</v>
      </c>
      <c r="J40" s="38">
        <v>0.02</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585</v>
      </c>
      <c r="D42" s="1181"/>
      <c r="E42" s="1182"/>
      <c r="F42" s="36" t="s">
        <v>529</v>
      </c>
      <c r="G42" s="37" t="s">
        <v>529</v>
      </c>
      <c r="H42" s="37" t="s">
        <v>529</v>
      </c>
      <c r="I42" s="37" t="s">
        <v>529</v>
      </c>
      <c r="J42" s="38" t="s">
        <v>529</v>
      </c>
      <c r="K42" s="22"/>
      <c r="L42" s="22"/>
      <c r="M42" s="22"/>
      <c r="N42" s="22"/>
      <c r="O42" s="22"/>
      <c r="P42" s="22"/>
    </row>
    <row r="43" spans="1:16" ht="39" customHeight="1" thickBot="1" x14ac:dyDescent="0.2">
      <c r="A43" s="22"/>
      <c r="B43" s="40"/>
      <c r="C43" s="1183" t="s">
        <v>586</v>
      </c>
      <c r="D43" s="1184"/>
      <c r="E43" s="1185"/>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VqRGHGyditmRADaf1nyqAqRGb1Sc6PaIpkjOiNO3MmGz9xZkONjliy1z2VchD/pkfw2uuFl6tQCua4+VO6VBQ==" saltValue="GGa8k/PGqwgWlxrv/LCB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1980</v>
      </c>
      <c r="L45" s="60">
        <v>1883</v>
      </c>
      <c r="M45" s="60">
        <v>1866</v>
      </c>
      <c r="N45" s="60">
        <v>1950</v>
      </c>
      <c r="O45" s="61">
        <v>1984</v>
      </c>
      <c r="P45" s="48"/>
      <c r="Q45" s="48"/>
      <c r="R45" s="48"/>
      <c r="S45" s="48"/>
      <c r="T45" s="48"/>
      <c r="U45" s="48"/>
    </row>
    <row r="46" spans="1:21" ht="30.75" customHeight="1" x14ac:dyDescent="0.15">
      <c r="A46" s="48"/>
      <c r="B46" s="1213"/>
      <c r="C46" s="1214"/>
      <c r="D46" s="62"/>
      <c r="E46" s="1190" t="s">
        <v>13</v>
      </c>
      <c r="F46" s="1190"/>
      <c r="G46" s="1190"/>
      <c r="H46" s="1190"/>
      <c r="I46" s="1190"/>
      <c r="J46" s="1191"/>
      <c r="K46" s="63" t="s">
        <v>529</v>
      </c>
      <c r="L46" s="64" t="s">
        <v>529</v>
      </c>
      <c r="M46" s="64" t="s">
        <v>529</v>
      </c>
      <c r="N46" s="64" t="s">
        <v>529</v>
      </c>
      <c r="O46" s="65" t="s">
        <v>529</v>
      </c>
      <c r="P46" s="48"/>
      <c r="Q46" s="48"/>
      <c r="R46" s="48"/>
      <c r="S46" s="48"/>
      <c r="T46" s="48"/>
      <c r="U46" s="48"/>
    </row>
    <row r="47" spans="1:21" ht="30.75" customHeight="1" x14ac:dyDescent="0.15">
      <c r="A47" s="48"/>
      <c r="B47" s="1213"/>
      <c r="C47" s="1214"/>
      <c r="D47" s="62"/>
      <c r="E47" s="1190" t="s">
        <v>14</v>
      </c>
      <c r="F47" s="1190"/>
      <c r="G47" s="1190"/>
      <c r="H47" s="1190"/>
      <c r="I47" s="1190"/>
      <c r="J47" s="1191"/>
      <c r="K47" s="63" t="s">
        <v>529</v>
      </c>
      <c r="L47" s="64" t="s">
        <v>529</v>
      </c>
      <c r="M47" s="64" t="s">
        <v>529</v>
      </c>
      <c r="N47" s="64" t="s">
        <v>529</v>
      </c>
      <c r="O47" s="65" t="s">
        <v>529</v>
      </c>
      <c r="P47" s="48"/>
      <c r="Q47" s="48"/>
      <c r="R47" s="48"/>
      <c r="S47" s="48"/>
      <c r="T47" s="48"/>
      <c r="U47" s="48"/>
    </row>
    <row r="48" spans="1:21" ht="30.75" customHeight="1" x14ac:dyDescent="0.15">
      <c r="A48" s="48"/>
      <c r="B48" s="1213"/>
      <c r="C48" s="1214"/>
      <c r="D48" s="62"/>
      <c r="E48" s="1190" t="s">
        <v>15</v>
      </c>
      <c r="F48" s="1190"/>
      <c r="G48" s="1190"/>
      <c r="H48" s="1190"/>
      <c r="I48" s="1190"/>
      <c r="J48" s="1191"/>
      <c r="K48" s="63">
        <v>1130</v>
      </c>
      <c r="L48" s="64">
        <v>1123</v>
      </c>
      <c r="M48" s="64">
        <v>1053</v>
      </c>
      <c r="N48" s="64">
        <v>958</v>
      </c>
      <c r="O48" s="65">
        <v>1016</v>
      </c>
      <c r="P48" s="48"/>
      <c r="Q48" s="48"/>
      <c r="R48" s="48"/>
      <c r="S48" s="48"/>
      <c r="T48" s="48"/>
      <c r="U48" s="48"/>
    </row>
    <row r="49" spans="1:21" ht="30.75" customHeight="1" x14ac:dyDescent="0.15">
      <c r="A49" s="48"/>
      <c r="B49" s="1213"/>
      <c r="C49" s="1214"/>
      <c r="D49" s="62"/>
      <c r="E49" s="1190" t="s">
        <v>16</v>
      </c>
      <c r="F49" s="1190"/>
      <c r="G49" s="1190"/>
      <c r="H49" s="1190"/>
      <c r="I49" s="1190"/>
      <c r="J49" s="1191"/>
      <c r="K49" s="63">
        <v>19</v>
      </c>
      <c r="L49" s="64">
        <v>58</v>
      </c>
      <c r="M49" s="64">
        <v>109</v>
      </c>
      <c r="N49" s="64">
        <v>102</v>
      </c>
      <c r="O49" s="65">
        <v>82</v>
      </c>
      <c r="P49" s="48"/>
      <c r="Q49" s="48"/>
      <c r="R49" s="48"/>
      <c r="S49" s="48"/>
      <c r="T49" s="48"/>
      <c r="U49" s="48"/>
    </row>
    <row r="50" spans="1:21" ht="30.75" customHeight="1" x14ac:dyDescent="0.15">
      <c r="A50" s="48"/>
      <c r="B50" s="1213"/>
      <c r="C50" s="1214"/>
      <c r="D50" s="62"/>
      <c r="E50" s="1190" t="s">
        <v>17</v>
      </c>
      <c r="F50" s="1190"/>
      <c r="G50" s="1190"/>
      <c r="H50" s="1190"/>
      <c r="I50" s="1190"/>
      <c r="J50" s="1191"/>
      <c r="K50" s="63">
        <v>51</v>
      </c>
      <c r="L50" s="64">
        <v>51</v>
      </c>
      <c r="M50" s="64">
        <v>44</v>
      </c>
      <c r="N50" s="64">
        <v>30</v>
      </c>
      <c r="O50" s="65">
        <v>16</v>
      </c>
      <c r="P50" s="48"/>
      <c r="Q50" s="48"/>
      <c r="R50" s="48"/>
      <c r="S50" s="48"/>
      <c r="T50" s="48"/>
      <c r="U50" s="48"/>
    </row>
    <row r="51" spans="1:21" ht="30.75" customHeight="1" x14ac:dyDescent="0.15">
      <c r="A51" s="48"/>
      <c r="B51" s="1215"/>
      <c r="C51" s="1216"/>
      <c r="D51" s="66"/>
      <c r="E51" s="1190" t="s">
        <v>18</v>
      </c>
      <c r="F51" s="1190"/>
      <c r="G51" s="1190"/>
      <c r="H51" s="1190"/>
      <c r="I51" s="1190"/>
      <c r="J51" s="1191"/>
      <c r="K51" s="63" t="s">
        <v>529</v>
      </c>
      <c r="L51" s="64" t="s">
        <v>529</v>
      </c>
      <c r="M51" s="64">
        <v>0</v>
      </c>
      <c r="N51" s="64" t="s">
        <v>529</v>
      </c>
      <c r="O51" s="65" t="s">
        <v>529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2194</v>
      </c>
      <c r="L52" s="64">
        <v>2141</v>
      </c>
      <c r="M52" s="64">
        <v>2149</v>
      </c>
      <c r="N52" s="64">
        <v>2122</v>
      </c>
      <c r="O52" s="65">
        <v>2230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986</v>
      </c>
      <c r="L53" s="69">
        <v>974</v>
      </c>
      <c r="M53" s="69">
        <v>923</v>
      </c>
      <c r="N53" s="69">
        <v>918</v>
      </c>
      <c r="O53" s="70">
        <v>868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96" t="s">
        <v>26</v>
      </c>
      <c r="C58" s="1197"/>
      <c r="D58" s="1202" t="s">
        <v>27</v>
      </c>
      <c r="E58" s="1203"/>
      <c r="F58" s="1203"/>
      <c r="G58" s="1203"/>
      <c r="H58" s="1203"/>
      <c r="I58" s="1203"/>
      <c r="J58" s="1204"/>
      <c r="K58" s="83"/>
      <c r="L58" s="84"/>
      <c r="M58" s="84"/>
      <c r="N58" s="84"/>
      <c r="O58" s="85"/>
    </row>
    <row r="59" spans="1:21" ht="31.5" customHeight="1" x14ac:dyDescent="0.15">
      <c r="B59" s="1198"/>
      <c r="C59" s="1199"/>
      <c r="D59" s="1205" t="s">
        <v>28</v>
      </c>
      <c r="E59" s="1206"/>
      <c r="F59" s="1206"/>
      <c r="G59" s="1206"/>
      <c r="H59" s="1206"/>
      <c r="I59" s="1206"/>
      <c r="J59" s="1207"/>
      <c r="K59" s="86"/>
      <c r="L59" s="87"/>
      <c r="M59" s="87"/>
      <c r="N59" s="87"/>
      <c r="O59" s="88"/>
    </row>
    <row r="60" spans="1:21" ht="31.5" customHeight="1" thickBot="1" x14ac:dyDescent="0.2">
      <c r="B60" s="1200"/>
      <c r="C60" s="1201"/>
      <c r="D60" s="1208" t="s">
        <v>29</v>
      </c>
      <c r="E60" s="1209"/>
      <c r="F60" s="1209"/>
      <c r="G60" s="1209"/>
      <c r="H60" s="1209"/>
      <c r="I60" s="1209"/>
      <c r="J60" s="121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po+S6OmQHTfCO/mL0VBfV2sWrz2PygPCVu//UjhYdi8Q97aRH/PRIGF2CG51Yna8Fn084GeOXK9Q5nyZSU3Cw==" saltValue="FsToaCwsfP+yck6oY4Is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231" t="s">
        <v>32</v>
      </c>
      <c r="C41" s="1232"/>
      <c r="D41" s="105"/>
      <c r="E41" s="1233" t="s">
        <v>33</v>
      </c>
      <c r="F41" s="1233"/>
      <c r="G41" s="1233"/>
      <c r="H41" s="1234"/>
      <c r="I41" s="351">
        <v>16442</v>
      </c>
      <c r="J41" s="352">
        <v>16615</v>
      </c>
      <c r="K41" s="352">
        <v>18840</v>
      </c>
      <c r="L41" s="352">
        <v>20834</v>
      </c>
      <c r="M41" s="353">
        <v>20802</v>
      </c>
    </row>
    <row r="42" spans="2:13" ht="27.75" customHeight="1" x14ac:dyDescent="0.15">
      <c r="B42" s="1221"/>
      <c r="C42" s="1222"/>
      <c r="D42" s="106"/>
      <c r="E42" s="1225" t="s">
        <v>34</v>
      </c>
      <c r="F42" s="1225"/>
      <c r="G42" s="1225"/>
      <c r="H42" s="1226"/>
      <c r="I42" s="354">
        <v>139</v>
      </c>
      <c r="J42" s="355">
        <v>90</v>
      </c>
      <c r="K42" s="355">
        <v>47</v>
      </c>
      <c r="L42" s="355">
        <v>18</v>
      </c>
      <c r="M42" s="356">
        <v>3</v>
      </c>
    </row>
    <row r="43" spans="2:13" ht="27.75" customHeight="1" x14ac:dyDescent="0.15">
      <c r="B43" s="1221"/>
      <c r="C43" s="1222"/>
      <c r="D43" s="106"/>
      <c r="E43" s="1225" t="s">
        <v>35</v>
      </c>
      <c r="F43" s="1225"/>
      <c r="G43" s="1225"/>
      <c r="H43" s="1226"/>
      <c r="I43" s="354">
        <v>14671</v>
      </c>
      <c r="J43" s="355">
        <v>13776</v>
      </c>
      <c r="K43" s="355">
        <v>12757</v>
      </c>
      <c r="L43" s="355">
        <v>11723</v>
      </c>
      <c r="M43" s="356">
        <v>10724</v>
      </c>
    </row>
    <row r="44" spans="2:13" ht="27.75" customHeight="1" x14ac:dyDescent="0.15">
      <c r="B44" s="1221"/>
      <c r="C44" s="1222"/>
      <c r="D44" s="106"/>
      <c r="E44" s="1225" t="s">
        <v>36</v>
      </c>
      <c r="F44" s="1225"/>
      <c r="G44" s="1225"/>
      <c r="H44" s="1226"/>
      <c r="I44" s="354">
        <v>1277</v>
      </c>
      <c r="J44" s="355">
        <v>1345</v>
      </c>
      <c r="K44" s="355">
        <v>1502</v>
      </c>
      <c r="L44" s="355">
        <v>1616</v>
      </c>
      <c r="M44" s="356">
        <v>1573</v>
      </c>
    </row>
    <row r="45" spans="2:13" ht="27.75" customHeight="1" x14ac:dyDescent="0.15">
      <c r="B45" s="1221"/>
      <c r="C45" s="1222"/>
      <c r="D45" s="106"/>
      <c r="E45" s="1225" t="s">
        <v>37</v>
      </c>
      <c r="F45" s="1225"/>
      <c r="G45" s="1225"/>
      <c r="H45" s="1226"/>
      <c r="I45" s="354">
        <v>3467</v>
      </c>
      <c r="J45" s="355">
        <v>3464</v>
      </c>
      <c r="K45" s="355">
        <v>3524</v>
      </c>
      <c r="L45" s="355">
        <v>3424</v>
      </c>
      <c r="M45" s="356">
        <v>3301</v>
      </c>
    </row>
    <row r="46" spans="2:13" ht="27.75" customHeight="1" x14ac:dyDescent="0.15">
      <c r="B46" s="1221"/>
      <c r="C46" s="1222"/>
      <c r="D46" s="107"/>
      <c r="E46" s="1225" t="s">
        <v>38</v>
      </c>
      <c r="F46" s="1225"/>
      <c r="G46" s="1225"/>
      <c r="H46" s="1226"/>
      <c r="I46" s="354" t="s">
        <v>529</v>
      </c>
      <c r="J46" s="355" t="s">
        <v>529</v>
      </c>
      <c r="K46" s="355" t="s">
        <v>529</v>
      </c>
      <c r="L46" s="355" t="s">
        <v>529</v>
      </c>
      <c r="M46" s="356" t="s">
        <v>529</v>
      </c>
    </row>
    <row r="47" spans="2:13" ht="27.75" customHeight="1" x14ac:dyDescent="0.15">
      <c r="B47" s="1221"/>
      <c r="C47" s="1222"/>
      <c r="D47" s="108"/>
      <c r="E47" s="1235" t="s">
        <v>39</v>
      </c>
      <c r="F47" s="1236"/>
      <c r="G47" s="1236"/>
      <c r="H47" s="1237"/>
      <c r="I47" s="354" t="s">
        <v>529</v>
      </c>
      <c r="J47" s="355" t="s">
        <v>529</v>
      </c>
      <c r="K47" s="355" t="s">
        <v>529</v>
      </c>
      <c r="L47" s="355" t="s">
        <v>529</v>
      </c>
      <c r="M47" s="356" t="s">
        <v>529</v>
      </c>
    </row>
    <row r="48" spans="2:13" ht="27.75" customHeight="1" x14ac:dyDescent="0.15">
      <c r="B48" s="1221"/>
      <c r="C48" s="1222"/>
      <c r="D48" s="106"/>
      <c r="E48" s="1225" t="s">
        <v>40</v>
      </c>
      <c r="F48" s="1225"/>
      <c r="G48" s="1225"/>
      <c r="H48" s="1226"/>
      <c r="I48" s="354" t="s">
        <v>529</v>
      </c>
      <c r="J48" s="355" t="s">
        <v>529</v>
      </c>
      <c r="K48" s="355" t="s">
        <v>529</v>
      </c>
      <c r="L48" s="355" t="s">
        <v>529</v>
      </c>
      <c r="M48" s="356" t="s">
        <v>529</v>
      </c>
    </row>
    <row r="49" spans="2:13" ht="27.75" customHeight="1" x14ac:dyDescent="0.15">
      <c r="B49" s="1223"/>
      <c r="C49" s="1224"/>
      <c r="D49" s="106"/>
      <c r="E49" s="1225" t="s">
        <v>41</v>
      </c>
      <c r="F49" s="1225"/>
      <c r="G49" s="1225"/>
      <c r="H49" s="1226"/>
      <c r="I49" s="354" t="s">
        <v>529</v>
      </c>
      <c r="J49" s="355" t="s">
        <v>529</v>
      </c>
      <c r="K49" s="355" t="s">
        <v>529</v>
      </c>
      <c r="L49" s="355" t="s">
        <v>529</v>
      </c>
      <c r="M49" s="356" t="s">
        <v>529</v>
      </c>
    </row>
    <row r="50" spans="2:13" ht="27.75" customHeight="1" x14ac:dyDescent="0.15">
      <c r="B50" s="1219" t="s">
        <v>42</v>
      </c>
      <c r="C50" s="1220"/>
      <c r="D50" s="109"/>
      <c r="E50" s="1225" t="s">
        <v>43</v>
      </c>
      <c r="F50" s="1225"/>
      <c r="G50" s="1225"/>
      <c r="H50" s="1226"/>
      <c r="I50" s="354">
        <v>6248</v>
      </c>
      <c r="J50" s="355">
        <v>6773</v>
      </c>
      <c r="K50" s="355">
        <v>6515</v>
      </c>
      <c r="L50" s="355">
        <v>8180</v>
      </c>
      <c r="M50" s="356">
        <v>10155</v>
      </c>
    </row>
    <row r="51" spans="2:13" ht="27.75" customHeight="1" x14ac:dyDescent="0.15">
      <c r="B51" s="1221"/>
      <c r="C51" s="1222"/>
      <c r="D51" s="106"/>
      <c r="E51" s="1225" t="s">
        <v>44</v>
      </c>
      <c r="F51" s="1225"/>
      <c r="G51" s="1225"/>
      <c r="H51" s="1226"/>
      <c r="I51" s="354">
        <v>2955</v>
      </c>
      <c r="J51" s="355">
        <v>2823</v>
      </c>
      <c r="K51" s="355">
        <v>2723</v>
      </c>
      <c r="L51" s="355">
        <v>2554</v>
      </c>
      <c r="M51" s="356">
        <v>2334</v>
      </c>
    </row>
    <row r="52" spans="2:13" ht="27.75" customHeight="1" x14ac:dyDescent="0.15">
      <c r="B52" s="1223"/>
      <c r="C52" s="1224"/>
      <c r="D52" s="106"/>
      <c r="E52" s="1225" t="s">
        <v>45</v>
      </c>
      <c r="F52" s="1225"/>
      <c r="G52" s="1225"/>
      <c r="H52" s="1226"/>
      <c r="I52" s="354">
        <v>23893</v>
      </c>
      <c r="J52" s="355">
        <v>23648</v>
      </c>
      <c r="K52" s="355">
        <v>25408</v>
      </c>
      <c r="L52" s="355">
        <v>25148</v>
      </c>
      <c r="M52" s="356">
        <v>24254</v>
      </c>
    </row>
    <row r="53" spans="2:13" ht="27.75" customHeight="1" thickBot="1" x14ac:dyDescent="0.2">
      <c r="B53" s="1227" t="s">
        <v>46</v>
      </c>
      <c r="C53" s="1228"/>
      <c r="D53" s="110"/>
      <c r="E53" s="1229" t="s">
        <v>47</v>
      </c>
      <c r="F53" s="1229"/>
      <c r="G53" s="1229"/>
      <c r="H53" s="1230"/>
      <c r="I53" s="357">
        <v>2902</v>
      </c>
      <c r="J53" s="358">
        <v>2047</v>
      </c>
      <c r="K53" s="358">
        <v>2024</v>
      </c>
      <c r="L53" s="358">
        <v>1732</v>
      </c>
      <c r="M53" s="359">
        <v>-341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NwGMsq+rF5mXIOqXaiwcqoajPU60qdRlaTfwC4fhL9um0Agn9Cy0PXVmuJL0jmWOYmCWEkFDQBiKpUSSLs80Q==" saltValue="0F+kdWfXoHcuMLepToum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46" t="s">
        <v>50</v>
      </c>
      <c r="D55" s="1246"/>
      <c r="E55" s="1247"/>
      <c r="F55" s="122">
        <v>2912</v>
      </c>
      <c r="G55" s="122">
        <v>2954</v>
      </c>
      <c r="H55" s="123">
        <v>3476</v>
      </c>
    </row>
    <row r="56" spans="2:8" ht="52.5" customHeight="1" x14ac:dyDescent="0.15">
      <c r="B56" s="124"/>
      <c r="C56" s="1248" t="s">
        <v>51</v>
      </c>
      <c r="D56" s="1248"/>
      <c r="E56" s="1249"/>
      <c r="F56" s="125">
        <v>57</v>
      </c>
      <c r="G56" s="125">
        <v>280</v>
      </c>
      <c r="H56" s="126">
        <v>1114</v>
      </c>
    </row>
    <row r="57" spans="2:8" ht="53.25" customHeight="1" x14ac:dyDescent="0.15">
      <c r="B57" s="124"/>
      <c r="C57" s="1250" t="s">
        <v>52</v>
      </c>
      <c r="D57" s="1250"/>
      <c r="E57" s="1251"/>
      <c r="F57" s="127">
        <v>2406</v>
      </c>
      <c r="G57" s="127">
        <v>3770</v>
      </c>
      <c r="H57" s="128">
        <v>4319</v>
      </c>
    </row>
    <row r="58" spans="2:8" ht="45.75" customHeight="1" x14ac:dyDescent="0.15">
      <c r="B58" s="129"/>
      <c r="C58" s="1238" t="s">
        <v>609</v>
      </c>
      <c r="D58" s="1239"/>
      <c r="E58" s="1240"/>
      <c r="F58" s="360">
        <v>1251</v>
      </c>
      <c r="G58" s="360">
        <v>1743</v>
      </c>
      <c r="H58" s="361">
        <v>1928</v>
      </c>
    </row>
    <row r="59" spans="2:8" ht="45.75" customHeight="1" x14ac:dyDescent="0.15">
      <c r="B59" s="129"/>
      <c r="C59" s="1238" t="s">
        <v>610</v>
      </c>
      <c r="D59" s="1239"/>
      <c r="E59" s="1240"/>
      <c r="F59" s="360">
        <v>643</v>
      </c>
      <c r="G59" s="360">
        <v>1510</v>
      </c>
      <c r="H59" s="361">
        <v>1848</v>
      </c>
    </row>
    <row r="60" spans="2:8" ht="45.75" customHeight="1" x14ac:dyDescent="0.15">
      <c r="B60" s="129"/>
      <c r="C60" s="1238" t="s">
        <v>611</v>
      </c>
      <c r="D60" s="1239"/>
      <c r="E60" s="1240"/>
      <c r="F60" s="360">
        <v>2</v>
      </c>
      <c r="G60" s="360">
        <v>5</v>
      </c>
      <c r="H60" s="361">
        <v>28</v>
      </c>
    </row>
    <row r="61" spans="2:8" ht="45.75" customHeight="1" x14ac:dyDescent="0.15">
      <c r="B61" s="129"/>
      <c r="C61" s="1238" t="s">
        <v>612</v>
      </c>
      <c r="D61" s="1239"/>
      <c r="E61" s="1240"/>
      <c r="F61" s="360">
        <v>30</v>
      </c>
      <c r="G61" s="360">
        <v>33</v>
      </c>
      <c r="H61" s="361">
        <v>35</v>
      </c>
    </row>
    <row r="62" spans="2:8" ht="45.75" customHeight="1" thickBot="1" x14ac:dyDescent="0.2">
      <c r="B62" s="130"/>
      <c r="C62" s="1241" t="s">
        <v>613</v>
      </c>
      <c r="D62" s="1242"/>
      <c r="E62" s="1243"/>
      <c r="F62" s="362">
        <v>45</v>
      </c>
      <c r="G62" s="362">
        <v>45</v>
      </c>
      <c r="H62" s="363">
        <v>45</v>
      </c>
    </row>
    <row r="63" spans="2:8" ht="52.5" customHeight="1" thickBot="1" x14ac:dyDescent="0.2">
      <c r="B63" s="131"/>
      <c r="C63" s="1244" t="s">
        <v>53</v>
      </c>
      <c r="D63" s="1244"/>
      <c r="E63" s="1245"/>
      <c r="F63" s="132">
        <v>5375</v>
      </c>
      <c r="G63" s="132">
        <v>7004</v>
      </c>
      <c r="H63" s="133">
        <v>8909</v>
      </c>
    </row>
    <row r="64" spans="2:8" x14ac:dyDescent="0.15"/>
  </sheetData>
  <sheetProtection algorithmName="SHA-512" hashValue="Q8UQd0L5QaINyT6KGjAgcOy+n5JB9SWIQfJfe79st92d/1PAl932euA5k+R4Eb79x+f0aMSWeKXOErgIzNBESQ==" saltValue="K+EKbY5tGZOsUH9G1bKn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3FED9-7CB8-46BC-AE12-709E9A334D2C}">
  <sheetPr>
    <pageSetUpPr fitToPage="1"/>
  </sheetPr>
  <dimension ref="A1:DE85"/>
  <sheetViews>
    <sheetView showGridLines="0" zoomScale="70" zoomScaleNormal="70" zoomScaleSheetLayoutView="55" workbookViewId="0">
      <selection activeCell="BR4" sqref="BR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4" t="s">
        <v>616</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617</v>
      </c>
    </row>
    <row r="50" spans="1:109" x14ac:dyDescent="0.15">
      <c r="B50" s="372"/>
      <c r="G50" s="1258"/>
      <c r="H50" s="1258"/>
      <c r="I50" s="1258"/>
      <c r="J50" s="1258"/>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571</v>
      </c>
      <c r="BQ50" s="1257"/>
      <c r="BR50" s="1257"/>
      <c r="BS50" s="1257"/>
      <c r="BT50" s="1257"/>
      <c r="BU50" s="1257"/>
      <c r="BV50" s="1257"/>
      <c r="BW50" s="1257"/>
      <c r="BX50" s="1257" t="s">
        <v>572</v>
      </c>
      <c r="BY50" s="1257"/>
      <c r="BZ50" s="1257"/>
      <c r="CA50" s="1257"/>
      <c r="CB50" s="1257"/>
      <c r="CC50" s="1257"/>
      <c r="CD50" s="1257"/>
      <c r="CE50" s="1257"/>
      <c r="CF50" s="1257" t="s">
        <v>573</v>
      </c>
      <c r="CG50" s="1257"/>
      <c r="CH50" s="1257"/>
      <c r="CI50" s="1257"/>
      <c r="CJ50" s="1257"/>
      <c r="CK50" s="1257"/>
      <c r="CL50" s="1257"/>
      <c r="CM50" s="1257"/>
      <c r="CN50" s="1257" t="s">
        <v>574</v>
      </c>
      <c r="CO50" s="1257"/>
      <c r="CP50" s="1257"/>
      <c r="CQ50" s="1257"/>
      <c r="CR50" s="1257"/>
      <c r="CS50" s="1257"/>
      <c r="CT50" s="1257"/>
      <c r="CU50" s="1257"/>
      <c r="CV50" s="1257" t="s">
        <v>575</v>
      </c>
      <c r="CW50" s="1257"/>
      <c r="CX50" s="1257"/>
      <c r="CY50" s="1257"/>
      <c r="CZ50" s="1257"/>
      <c r="DA50" s="1257"/>
      <c r="DB50" s="1257"/>
      <c r="DC50" s="1257"/>
    </row>
    <row r="51" spans="1:109" ht="13.5" customHeight="1" x14ac:dyDescent="0.15">
      <c r="B51" s="372"/>
      <c r="G51" s="1260"/>
      <c r="H51" s="1260"/>
      <c r="I51" s="1273"/>
      <c r="J51" s="1273"/>
      <c r="K51" s="1259"/>
      <c r="L51" s="1259"/>
      <c r="M51" s="1259"/>
      <c r="N51" s="1259"/>
      <c r="AM51" s="381"/>
      <c r="AN51" s="1255" t="s">
        <v>618</v>
      </c>
      <c r="AO51" s="1255"/>
      <c r="AP51" s="1255"/>
      <c r="AQ51" s="1255"/>
      <c r="AR51" s="1255"/>
      <c r="AS51" s="1255"/>
      <c r="AT51" s="1255"/>
      <c r="AU51" s="1255"/>
      <c r="AV51" s="1255"/>
      <c r="AW51" s="1255"/>
      <c r="AX51" s="1255"/>
      <c r="AY51" s="1255"/>
      <c r="AZ51" s="1255"/>
      <c r="BA51" s="1255"/>
      <c r="BB51" s="1255" t="s">
        <v>619</v>
      </c>
      <c r="BC51" s="1255"/>
      <c r="BD51" s="1255"/>
      <c r="BE51" s="1255"/>
      <c r="BF51" s="1255"/>
      <c r="BG51" s="1255"/>
      <c r="BH51" s="1255"/>
      <c r="BI51" s="1255"/>
      <c r="BJ51" s="1255"/>
      <c r="BK51" s="1255"/>
      <c r="BL51" s="1255"/>
      <c r="BM51" s="1255"/>
      <c r="BN51" s="1255"/>
      <c r="BO51" s="1255"/>
      <c r="BP51" s="1252">
        <v>28.6</v>
      </c>
      <c r="BQ51" s="1252"/>
      <c r="BR51" s="1252"/>
      <c r="BS51" s="1252"/>
      <c r="BT51" s="1252"/>
      <c r="BU51" s="1252"/>
      <c r="BV51" s="1252"/>
      <c r="BW51" s="1252"/>
      <c r="BX51" s="1252">
        <v>20.100000000000001</v>
      </c>
      <c r="BY51" s="1252"/>
      <c r="BZ51" s="1252"/>
      <c r="CA51" s="1252"/>
      <c r="CB51" s="1252"/>
      <c r="CC51" s="1252"/>
      <c r="CD51" s="1252"/>
      <c r="CE51" s="1252"/>
      <c r="CF51" s="1252">
        <v>19.100000000000001</v>
      </c>
      <c r="CG51" s="1252"/>
      <c r="CH51" s="1252"/>
      <c r="CI51" s="1252"/>
      <c r="CJ51" s="1252"/>
      <c r="CK51" s="1252"/>
      <c r="CL51" s="1252"/>
      <c r="CM51" s="1252"/>
      <c r="CN51" s="1252">
        <v>15.5</v>
      </c>
      <c r="CO51" s="1252"/>
      <c r="CP51" s="1252"/>
      <c r="CQ51" s="1252"/>
      <c r="CR51" s="1252"/>
      <c r="CS51" s="1252"/>
      <c r="CT51" s="1252"/>
      <c r="CU51" s="1252"/>
      <c r="CV51" s="1252"/>
      <c r="CW51" s="1252"/>
      <c r="CX51" s="1252"/>
      <c r="CY51" s="1252"/>
      <c r="CZ51" s="1252"/>
      <c r="DA51" s="1252"/>
      <c r="DB51" s="1252"/>
      <c r="DC51" s="1252"/>
    </row>
    <row r="52" spans="1:109" x14ac:dyDescent="0.15">
      <c r="B52" s="372"/>
      <c r="G52" s="1260"/>
      <c r="H52" s="1260"/>
      <c r="I52" s="1273"/>
      <c r="J52" s="1273"/>
      <c r="K52" s="1259"/>
      <c r="L52" s="1259"/>
      <c r="M52" s="1259"/>
      <c r="N52" s="1259"/>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80"/>
      <c r="B53" s="372"/>
      <c r="G53" s="1260"/>
      <c r="H53" s="1260"/>
      <c r="I53" s="1258"/>
      <c r="J53" s="1258"/>
      <c r="K53" s="1259"/>
      <c r="L53" s="1259"/>
      <c r="M53" s="1259"/>
      <c r="N53" s="1259"/>
      <c r="AM53" s="381"/>
      <c r="AN53" s="1255"/>
      <c r="AO53" s="1255"/>
      <c r="AP53" s="1255"/>
      <c r="AQ53" s="1255"/>
      <c r="AR53" s="1255"/>
      <c r="AS53" s="1255"/>
      <c r="AT53" s="1255"/>
      <c r="AU53" s="1255"/>
      <c r="AV53" s="1255"/>
      <c r="AW53" s="1255"/>
      <c r="AX53" s="1255"/>
      <c r="AY53" s="1255"/>
      <c r="AZ53" s="1255"/>
      <c r="BA53" s="1255"/>
      <c r="BB53" s="1255" t="s">
        <v>620</v>
      </c>
      <c r="BC53" s="1255"/>
      <c r="BD53" s="1255"/>
      <c r="BE53" s="1255"/>
      <c r="BF53" s="1255"/>
      <c r="BG53" s="1255"/>
      <c r="BH53" s="1255"/>
      <c r="BI53" s="1255"/>
      <c r="BJ53" s="1255"/>
      <c r="BK53" s="1255"/>
      <c r="BL53" s="1255"/>
      <c r="BM53" s="1255"/>
      <c r="BN53" s="1255"/>
      <c r="BO53" s="1255"/>
      <c r="BP53" s="1252">
        <v>67.599999999999994</v>
      </c>
      <c r="BQ53" s="1252"/>
      <c r="BR53" s="1252"/>
      <c r="BS53" s="1252"/>
      <c r="BT53" s="1252"/>
      <c r="BU53" s="1252"/>
      <c r="BV53" s="1252"/>
      <c r="BW53" s="1252"/>
      <c r="BX53" s="1252">
        <v>68</v>
      </c>
      <c r="BY53" s="1252"/>
      <c r="BZ53" s="1252"/>
      <c r="CA53" s="1252"/>
      <c r="CB53" s="1252"/>
      <c r="CC53" s="1252"/>
      <c r="CD53" s="1252"/>
      <c r="CE53" s="1252"/>
      <c r="CF53" s="1252">
        <v>64.099999999999994</v>
      </c>
      <c r="CG53" s="1252"/>
      <c r="CH53" s="1252"/>
      <c r="CI53" s="1252"/>
      <c r="CJ53" s="1252"/>
      <c r="CK53" s="1252"/>
      <c r="CL53" s="1252"/>
      <c r="CM53" s="1252"/>
      <c r="CN53" s="1252">
        <v>65.2</v>
      </c>
      <c r="CO53" s="1252"/>
      <c r="CP53" s="1252"/>
      <c r="CQ53" s="1252"/>
      <c r="CR53" s="1252"/>
      <c r="CS53" s="1252"/>
      <c r="CT53" s="1252"/>
      <c r="CU53" s="1252"/>
      <c r="CV53" s="1252">
        <v>72.599999999999994</v>
      </c>
      <c r="CW53" s="1252"/>
      <c r="CX53" s="1252"/>
      <c r="CY53" s="1252"/>
      <c r="CZ53" s="1252"/>
      <c r="DA53" s="1252"/>
      <c r="DB53" s="1252"/>
      <c r="DC53" s="1252"/>
    </row>
    <row r="54" spans="1:109" x14ac:dyDescent="0.15">
      <c r="A54" s="380"/>
      <c r="B54" s="372"/>
      <c r="G54" s="1260"/>
      <c r="H54" s="1260"/>
      <c r="I54" s="1258"/>
      <c r="J54" s="1258"/>
      <c r="K54" s="1259"/>
      <c r="L54" s="1259"/>
      <c r="M54" s="1259"/>
      <c r="N54" s="1259"/>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80"/>
      <c r="B55" s="372"/>
      <c r="G55" s="1258"/>
      <c r="H55" s="1258"/>
      <c r="I55" s="1258"/>
      <c r="J55" s="1258"/>
      <c r="K55" s="1259"/>
      <c r="L55" s="1259"/>
      <c r="M55" s="1259"/>
      <c r="N55" s="1259"/>
      <c r="AN55" s="1257" t="s">
        <v>621</v>
      </c>
      <c r="AO55" s="1257"/>
      <c r="AP55" s="1257"/>
      <c r="AQ55" s="1257"/>
      <c r="AR55" s="1257"/>
      <c r="AS55" s="1257"/>
      <c r="AT55" s="1257"/>
      <c r="AU55" s="1257"/>
      <c r="AV55" s="1257"/>
      <c r="AW55" s="1257"/>
      <c r="AX55" s="1257"/>
      <c r="AY55" s="1257"/>
      <c r="AZ55" s="1257"/>
      <c r="BA55" s="1257"/>
      <c r="BB55" s="1255" t="s">
        <v>619</v>
      </c>
      <c r="BC55" s="1255"/>
      <c r="BD55" s="1255"/>
      <c r="BE55" s="1255"/>
      <c r="BF55" s="1255"/>
      <c r="BG55" s="1255"/>
      <c r="BH55" s="1255"/>
      <c r="BI55" s="1255"/>
      <c r="BJ55" s="1255"/>
      <c r="BK55" s="1255"/>
      <c r="BL55" s="1255"/>
      <c r="BM55" s="1255"/>
      <c r="BN55" s="1255"/>
      <c r="BO55" s="1255"/>
      <c r="BP55" s="1252">
        <v>25.4</v>
      </c>
      <c r="BQ55" s="1252"/>
      <c r="BR55" s="1252"/>
      <c r="BS55" s="1252"/>
      <c r="BT55" s="1252"/>
      <c r="BU55" s="1252"/>
      <c r="BV55" s="1252"/>
      <c r="BW55" s="1252"/>
      <c r="BX55" s="1252">
        <v>23</v>
      </c>
      <c r="BY55" s="1252"/>
      <c r="BZ55" s="1252"/>
      <c r="CA55" s="1252"/>
      <c r="CB55" s="1252"/>
      <c r="CC55" s="1252"/>
      <c r="CD55" s="1252"/>
      <c r="CE55" s="1252"/>
      <c r="CF55" s="1252">
        <v>41.5</v>
      </c>
      <c r="CG55" s="1252"/>
      <c r="CH55" s="1252"/>
      <c r="CI55" s="1252"/>
      <c r="CJ55" s="1252"/>
      <c r="CK55" s="1252"/>
      <c r="CL55" s="1252"/>
      <c r="CM55" s="1252"/>
      <c r="CN55" s="1252">
        <v>25.2</v>
      </c>
      <c r="CO55" s="1252"/>
      <c r="CP55" s="1252"/>
      <c r="CQ55" s="1252"/>
      <c r="CR55" s="1252"/>
      <c r="CS55" s="1252"/>
      <c r="CT55" s="1252"/>
      <c r="CU55" s="1252"/>
      <c r="CV55" s="1252">
        <v>15.7</v>
      </c>
      <c r="CW55" s="1252"/>
      <c r="CX55" s="1252"/>
      <c r="CY55" s="1252"/>
      <c r="CZ55" s="1252"/>
      <c r="DA55" s="1252"/>
      <c r="DB55" s="1252"/>
      <c r="DC55" s="1252"/>
    </row>
    <row r="56" spans="1:109" x14ac:dyDescent="0.15">
      <c r="A56" s="380"/>
      <c r="B56" s="372"/>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x14ac:dyDescent="0.15">
      <c r="B57" s="384"/>
      <c r="G57" s="1258"/>
      <c r="H57" s="1258"/>
      <c r="I57" s="1253"/>
      <c r="J57" s="1253"/>
      <c r="K57" s="1259"/>
      <c r="L57" s="1259"/>
      <c r="M57" s="1259"/>
      <c r="N57" s="1259"/>
      <c r="AM57" s="366"/>
      <c r="AN57" s="1257"/>
      <c r="AO57" s="1257"/>
      <c r="AP57" s="1257"/>
      <c r="AQ57" s="1257"/>
      <c r="AR57" s="1257"/>
      <c r="AS57" s="1257"/>
      <c r="AT57" s="1257"/>
      <c r="AU57" s="1257"/>
      <c r="AV57" s="1257"/>
      <c r="AW57" s="1257"/>
      <c r="AX57" s="1257"/>
      <c r="AY57" s="1257"/>
      <c r="AZ57" s="1257"/>
      <c r="BA57" s="1257"/>
      <c r="BB57" s="1255" t="s">
        <v>620</v>
      </c>
      <c r="BC57" s="1255"/>
      <c r="BD57" s="1255"/>
      <c r="BE57" s="1255"/>
      <c r="BF57" s="1255"/>
      <c r="BG57" s="1255"/>
      <c r="BH57" s="1255"/>
      <c r="BI57" s="1255"/>
      <c r="BJ57" s="1255"/>
      <c r="BK57" s="1255"/>
      <c r="BL57" s="1255"/>
      <c r="BM57" s="1255"/>
      <c r="BN57" s="1255"/>
      <c r="BO57" s="1255"/>
      <c r="BP57" s="1252">
        <v>60</v>
      </c>
      <c r="BQ57" s="1252"/>
      <c r="BR57" s="1252"/>
      <c r="BS57" s="1252"/>
      <c r="BT57" s="1252"/>
      <c r="BU57" s="1252"/>
      <c r="BV57" s="1252"/>
      <c r="BW57" s="1252"/>
      <c r="BX57" s="1252">
        <v>60.6</v>
      </c>
      <c r="BY57" s="1252"/>
      <c r="BZ57" s="1252"/>
      <c r="CA57" s="1252"/>
      <c r="CB57" s="1252"/>
      <c r="CC57" s="1252"/>
      <c r="CD57" s="1252"/>
      <c r="CE57" s="1252"/>
      <c r="CF57" s="1252">
        <v>61.7</v>
      </c>
      <c r="CG57" s="1252"/>
      <c r="CH57" s="1252"/>
      <c r="CI57" s="1252"/>
      <c r="CJ57" s="1252"/>
      <c r="CK57" s="1252"/>
      <c r="CL57" s="1252"/>
      <c r="CM57" s="1252"/>
      <c r="CN57" s="1252">
        <v>62.5</v>
      </c>
      <c r="CO57" s="1252"/>
      <c r="CP57" s="1252"/>
      <c r="CQ57" s="1252"/>
      <c r="CR57" s="1252"/>
      <c r="CS57" s="1252"/>
      <c r="CT57" s="1252"/>
      <c r="CU57" s="1252"/>
      <c r="CV57" s="1252">
        <v>65</v>
      </c>
      <c r="CW57" s="1252"/>
      <c r="CX57" s="1252"/>
      <c r="CY57" s="1252"/>
      <c r="CZ57" s="1252"/>
      <c r="DA57" s="1252"/>
      <c r="DB57" s="1252"/>
      <c r="DC57" s="1252"/>
      <c r="DD57" s="385"/>
      <c r="DE57" s="384"/>
    </row>
    <row r="58" spans="1:109" s="380" customFormat="1" x14ac:dyDescent="0.15">
      <c r="A58" s="366"/>
      <c r="B58" s="384"/>
      <c r="G58" s="1258"/>
      <c r="H58" s="1258"/>
      <c r="I58" s="1253"/>
      <c r="J58" s="1253"/>
      <c r="K58" s="1259"/>
      <c r="L58" s="1259"/>
      <c r="M58" s="1259"/>
      <c r="N58" s="1259"/>
      <c r="AM58" s="366"/>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622</v>
      </c>
    </row>
    <row r="64" spans="1:109" x14ac:dyDescent="0.15">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4" t="s">
        <v>623</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617</v>
      </c>
    </row>
    <row r="72" spans="2:107" x14ac:dyDescent="0.15">
      <c r="B72" s="372"/>
      <c r="G72" s="1258"/>
      <c r="H72" s="1258"/>
      <c r="I72" s="1258"/>
      <c r="J72" s="1258"/>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571</v>
      </c>
      <c r="BQ72" s="1257"/>
      <c r="BR72" s="1257"/>
      <c r="BS72" s="1257"/>
      <c r="BT72" s="1257"/>
      <c r="BU72" s="1257"/>
      <c r="BV72" s="1257"/>
      <c r="BW72" s="1257"/>
      <c r="BX72" s="1257" t="s">
        <v>572</v>
      </c>
      <c r="BY72" s="1257"/>
      <c r="BZ72" s="1257"/>
      <c r="CA72" s="1257"/>
      <c r="CB72" s="1257"/>
      <c r="CC72" s="1257"/>
      <c r="CD72" s="1257"/>
      <c r="CE72" s="1257"/>
      <c r="CF72" s="1257" t="s">
        <v>573</v>
      </c>
      <c r="CG72" s="1257"/>
      <c r="CH72" s="1257"/>
      <c r="CI72" s="1257"/>
      <c r="CJ72" s="1257"/>
      <c r="CK72" s="1257"/>
      <c r="CL72" s="1257"/>
      <c r="CM72" s="1257"/>
      <c r="CN72" s="1257" t="s">
        <v>574</v>
      </c>
      <c r="CO72" s="1257"/>
      <c r="CP72" s="1257"/>
      <c r="CQ72" s="1257"/>
      <c r="CR72" s="1257"/>
      <c r="CS72" s="1257"/>
      <c r="CT72" s="1257"/>
      <c r="CU72" s="1257"/>
      <c r="CV72" s="1257" t="s">
        <v>575</v>
      </c>
      <c r="CW72" s="1257"/>
      <c r="CX72" s="1257"/>
      <c r="CY72" s="1257"/>
      <c r="CZ72" s="1257"/>
      <c r="DA72" s="1257"/>
      <c r="DB72" s="1257"/>
      <c r="DC72" s="1257"/>
    </row>
    <row r="73" spans="2:107" x14ac:dyDescent="0.15">
      <c r="B73" s="372"/>
      <c r="G73" s="1260"/>
      <c r="H73" s="1260"/>
      <c r="I73" s="1260"/>
      <c r="J73" s="1260"/>
      <c r="K73" s="1256"/>
      <c r="L73" s="1256"/>
      <c r="M73" s="1256"/>
      <c r="N73" s="1256"/>
      <c r="AM73" s="381"/>
      <c r="AN73" s="1255" t="s">
        <v>618</v>
      </c>
      <c r="AO73" s="1255"/>
      <c r="AP73" s="1255"/>
      <c r="AQ73" s="1255"/>
      <c r="AR73" s="1255"/>
      <c r="AS73" s="1255"/>
      <c r="AT73" s="1255"/>
      <c r="AU73" s="1255"/>
      <c r="AV73" s="1255"/>
      <c r="AW73" s="1255"/>
      <c r="AX73" s="1255"/>
      <c r="AY73" s="1255"/>
      <c r="AZ73" s="1255"/>
      <c r="BA73" s="1255"/>
      <c r="BB73" s="1255" t="s">
        <v>619</v>
      </c>
      <c r="BC73" s="1255"/>
      <c r="BD73" s="1255"/>
      <c r="BE73" s="1255"/>
      <c r="BF73" s="1255"/>
      <c r="BG73" s="1255"/>
      <c r="BH73" s="1255"/>
      <c r="BI73" s="1255"/>
      <c r="BJ73" s="1255"/>
      <c r="BK73" s="1255"/>
      <c r="BL73" s="1255"/>
      <c r="BM73" s="1255"/>
      <c r="BN73" s="1255"/>
      <c r="BO73" s="1255"/>
      <c r="BP73" s="1252">
        <v>28.6</v>
      </c>
      <c r="BQ73" s="1252"/>
      <c r="BR73" s="1252"/>
      <c r="BS73" s="1252"/>
      <c r="BT73" s="1252"/>
      <c r="BU73" s="1252"/>
      <c r="BV73" s="1252"/>
      <c r="BW73" s="1252"/>
      <c r="BX73" s="1252">
        <v>20.100000000000001</v>
      </c>
      <c r="BY73" s="1252"/>
      <c r="BZ73" s="1252"/>
      <c r="CA73" s="1252"/>
      <c r="CB73" s="1252"/>
      <c r="CC73" s="1252"/>
      <c r="CD73" s="1252"/>
      <c r="CE73" s="1252"/>
      <c r="CF73" s="1252">
        <v>19.100000000000001</v>
      </c>
      <c r="CG73" s="1252"/>
      <c r="CH73" s="1252"/>
      <c r="CI73" s="1252"/>
      <c r="CJ73" s="1252"/>
      <c r="CK73" s="1252"/>
      <c r="CL73" s="1252"/>
      <c r="CM73" s="1252"/>
      <c r="CN73" s="1252">
        <v>15.5</v>
      </c>
      <c r="CO73" s="1252"/>
      <c r="CP73" s="1252"/>
      <c r="CQ73" s="1252"/>
      <c r="CR73" s="1252"/>
      <c r="CS73" s="1252"/>
      <c r="CT73" s="1252"/>
      <c r="CU73" s="1252"/>
      <c r="CV73" s="1252"/>
      <c r="CW73" s="1252"/>
      <c r="CX73" s="1252"/>
      <c r="CY73" s="1252"/>
      <c r="CZ73" s="1252"/>
      <c r="DA73" s="1252"/>
      <c r="DB73" s="1252"/>
      <c r="DC73" s="1252"/>
    </row>
    <row r="74" spans="2:107" x14ac:dyDescent="0.15">
      <c r="B74" s="372"/>
      <c r="G74" s="1260"/>
      <c r="H74" s="1260"/>
      <c r="I74" s="1260"/>
      <c r="J74" s="1260"/>
      <c r="K74" s="1256"/>
      <c r="L74" s="1256"/>
      <c r="M74" s="1256"/>
      <c r="N74" s="1256"/>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72"/>
      <c r="G75" s="1260"/>
      <c r="H75" s="1260"/>
      <c r="I75" s="1258"/>
      <c r="J75" s="1258"/>
      <c r="K75" s="1259"/>
      <c r="L75" s="1259"/>
      <c r="M75" s="1259"/>
      <c r="N75" s="1259"/>
      <c r="AM75" s="381"/>
      <c r="AN75" s="1255"/>
      <c r="AO75" s="1255"/>
      <c r="AP75" s="1255"/>
      <c r="AQ75" s="1255"/>
      <c r="AR75" s="1255"/>
      <c r="AS75" s="1255"/>
      <c r="AT75" s="1255"/>
      <c r="AU75" s="1255"/>
      <c r="AV75" s="1255"/>
      <c r="AW75" s="1255"/>
      <c r="AX75" s="1255"/>
      <c r="AY75" s="1255"/>
      <c r="AZ75" s="1255"/>
      <c r="BA75" s="1255"/>
      <c r="BB75" s="1255" t="s">
        <v>624</v>
      </c>
      <c r="BC75" s="1255"/>
      <c r="BD75" s="1255"/>
      <c r="BE75" s="1255"/>
      <c r="BF75" s="1255"/>
      <c r="BG75" s="1255"/>
      <c r="BH75" s="1255"/>
      <c r="BI75" s="1255"/>
      <c r="BJ75" s="1255"/>
      <c r="BK75" s="1255"/>
      <c r="BL75" s="1255"/>
      <c r="BM75" s="1255"/>
      <c r="BN75" s="1255"/>
      <c r="BO75" s="1255"/>
      <c r="BP75" s="1252">
        <v>9</v>
      </c>
      <c r="BQ75" s="1252"/>
      <c r="BR75" s="1252"/>
      <c r="BS75" s="1252"/>
      <c r="BT75" s="1252"/>
      <c r="BU75" s="1252"/>
      <c r="BV75" s="1252"/>
      <c r="BW75" s="1252"/>
      <c r="BX75" s="1252">
        <v>9.5</v>
      </c>
      <c r="BY75" s="1252"/>
      <c r="BZ75" s="1252"/>
      <c r="CA75" s="1252"/>
      <c r="CB75" s="1252"/>
      <c r="CC75" s="1252"/>
      <c r="CD75" s="1252"/>
      <c r="CE75" s="1252"/>
      <c r="CF75" s="1252">
        <v>9.3000000000000007</v>
      </c>
      <c r="CG75" s="1252"/>
      <c r="CH75" s="1252"/>
      <c r="CI75" s="1252"/>
      <c r="CJ75" s="1252"/>
      <c r="CK75" s="1252"/>
      <c r="CL75" s="1252"/>
      <c r="CM75" s="1252"/>
      <c r="CN75" s="1252">
        <v>8.8000000000000007</v>
      </c>
      <c r="CO75" s="1252"/>
      <c r="CP75" s="1252"/>
      <c r="CQ75" s="1252"/>
      <c r="CR75" s="1252"/>
      <c r="CS75" s="1252"/>
      <c r="CT75" s="1252"/>
      <c r="CU75" s="1252"/>
      <c r="CV75" s="1252">
        <v>8.1999999999999993</v>
      </c>
      <c r="CW75" s="1252"/>
      <c r="CX75" s="1252"/>
      <c r="CY75" s="1252"/>
      <c r="CZ75" s="1252"/>
      <c r="DA75" s="1252"/>
      <c r="DB75" s="1252"/>
      <c r="DC75" s="1252"/>
    </row>
    <row r="76" spans="2:107" x14ac:dyDescent="0.15">
      <c r="B76" s="372"/>
      <c r="G76" s="1260"/>
      <c r="H76" s="1260"/>
      <c r="I76" s="1258"/>
      <c r="J76" s="1258"/>
      <c r="K76" s="1259"/>
      <c r="L76" s="1259"/>
      <c r="M76" s="1259"/>
      <c r="N76" s="1259"/>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72"/>
      <c r="G77" s="1258"/>
      <c r="H77" s="1258"/>
      <c r="I77" s="1258"/>
      <c r="J77" s="1258"/>
      <c r="K77" s="1256"/>
      <c r="L77" s="1256"/>
      <c r="M77" s="1256"/>
      <c r="N77" s="1256"/>
      <c r="AN77" s="1257" t="s">
        <v>621</v>
      </c>
      <c r="AO77" s="1257"/>
      <c r="AP77" s="1257"/>
      <c r="AQ77" s="1257"/>
      <c r="AR77" s="1257"/>
      <c r="AS77" s="1257"/>
      <c r="AT77" s="1257"/>
      <c r="AU77" s="1257"/>
      <c r="AV77" s="1257"/>
      <c r="AW77" s="1257"/>
      <c r="AX77" s="1257"/>
      <c r="AY77" s="1257"/>
      <c r="AZ77" s="1257"/>
      <c r="BA77" s="1257"/>
      <c r="BB77" s="1255" t="s">
        <v>619</v>
      </c>
      <c r="BC77" s="1255"/>
      <c r="BD77" s="1255"/>
      <c r="BE77" s="1255"/>
      <c r="BF77" s="1255"/>
      <c r="BG77" s="1255"/>
      <c r="BH77" s="1255"/>
      <c r="BI77" s="1255"/>
      <c r="BJ77" s="1255"/>
      <c r="BK77" s="1255"/>
      <c r="BL77" s="1255"/>
      <c r="BM77" s="1255"/>
      <c r="BN77" s="1255"/>
      <c r="BO77" s="1255"/>
      <c r="BP77" s="1252">
        <v>25.4</v>
      </c>
      <c r="BQ77" s="1252"/>
      <c r="BR77" s="1252"/>
      <c r="BS77" s="1252"/>
      <c r="BT77" s="1252"/>
      <c r="BU77" s="1252"/>
      <c r="BV77" s="1252"/>
      <c r="BW77" s="1252"/>
      <c r="BX77" s="1252">
        <v>23</v>
      </c>
      <c r="BY77" s="1252"/>
      <c r="BZ77" s="1252"/>
      <c r="CA77" s="1252"/>
      <c r="CB77" s="1252"/>
      <c r="CC77" s="1252"/>
      <c r="CD77" s="1252"/>
      <c r="CE77" s="1252"/>
      <c r="CF77" s="1252">
        <v>41.5</v>
      </c>
      <c r="CG77" s="1252"/>
      <c r="CH77" s="1252"/>
      <c r="CI77" s="1252"/>
      <c r="CJ77" s="1252"/>
      <c r="CK77" s="1252"/>
      <c r="CL77" s="1252"/>
      <c r="CM77" s="1252"/>
      <c r="CN77" s="1252">
        <v>25.2</v>
      </c>
      <c r="CO77" s="1252"/>
      <c r="CP77" s="1252"/>
      <c r="CQ77" s="1252"/>
      <c r="CR77" s="1252"/>
      <c r="CS77" s="1252"/>
      <c r="CT77" s="1252"/>
      <c r="CU77" s="1252"/>
      <c r="CV77" s="1252">
        <v>15.7</v>
      </c>
      <c r="CW77" s="1252"/>
      <c r="CX77" s="1252"/>
      <c r="CY77" s="1252"/>
      <c r="CZ77" s="1252"/>
      <c r="DA77" s="1252"/>
      <c r="DB77" s="1252"/>
      <c r="DC77" s="1252"/>
    </row>
    <row r="78" spans="2:107" x14ac:dyDescent="0.15">
      <c r="B78" s="372"/>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72"/>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624</v>
      </c>
      <c r="BC79" s="1255"/>
      <c r="BD79" s="1255"/>
      <c r="BE79" s="1255"/>
      <c r="BF79" s="1255"/>
      <c r="BG79" s="1255"/>
      <c r="BH79" s="1255"/>
      <c r="BI79" s="1255"/>
      <c r="BJ79" s="1255"/>
      <c r="BK79" s="1255"/>
      <c r="BL79" s="1255"/>
      <c r="BM79" s="1255"/>
      <c r="BN79" s="1255"/>
      <c r="BO79" s="1255"/>
      <c r="BP79" s="1252">
        <v>7.8</v>
      </c>
      <c r="BQ79" s="1252"/>
      <c r="BR79" s="1252"/>
      <c r="BS79" s="1252"/>
      <c r="BT79" s="1252"/>
      <c r="BU79" s="1252"/>
      <c r="BV79" s="1252"/>
      <c r="BW79" s="1252"/>
      <c r="BX79" s="1252">
        <v>7.7</v>
      </c>
      <c r="BY79" s="1252"/>
      <c r="BZ79" s="1252"/>
      <c r="CA79" s="1252"/>
      <c r="CB79" s="1252"/>
      <c r="CC79" s="1252"/>
      <c r="CD79" s="1252"/>
      <c r="CE79" s="1252"/>
      <c r="CF79" s="1252">
        <v>9.1999999999999993</v>
      </c>
      <c r="CG79" s="1252"/>
      <c r="CH79" s="1252"/>
      <c r="CI79" s="1252"/>
      <c r="CJ79" s="1252"/>
      <c r="CK79" s="1252"/>
      <c r="CL79" s="1252"/>
      <c r="CM79" s="1252"/>
      <c r="CN79" s="1252">
        <v>8.9</v>
      </c>
      <c r="CO79" s="1252"/>
      <c r="CP79" s="1252"/>
      <c r="CQ79" s="1252"/>
      <c r="CR79" s="1252"/>
      <c r="CS79" s="1252"/>
      <c r="CT79" s="1252"/>
      <c r="CU79" s="1252"/>
      <c r="CV79" s="1252">
        <v>8.9</v>
      </c>
      <c r="CW79" s="1252"/>
      <c r="CX79" s="1252"/>
      <c r="CY79" s="1252"/>
      <c r="CZ79" s="1252"/>
      <c r="DA79" s="1252"/>
      <c r="DB79" s="1252"/>
      <c r="DC79" s="1252"/>
    </row>
    <row r="80" spans="2:107" x14ac:dyDescent="0.15">
      <c r="B80" s="372"/>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6qIfNAR3WIGDsy/aT8hFFgjkQQj7Z/uh59UlV13BoQay2ugdu3DtIUdTpt1jN6GuUQkJ53XuwCL9ZlXejHUA==" saltValue="GfLgdk41hkt7IOxmecng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C66B-E58F-487B-83BA-0236DA50C34A}">
  <sheetPr>
    <pageSetUpPr fitToPage="1"/>
  </sheetPr>
  <dimension ref="A1:DR125"/>
  <sheetViews>
    <sheetView showGridLines="0" topLeftCell="A3" zoomScale="40" zoomScaleNormal="40" zoomScaleSheetLayoutView="70" workbookViewId="0">
      <selection activeCell="BR4" sqref="BR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G/fODhqqQWLgzs036PXJc8cUD0FUoZqIFm68zvv7xxqlTxi0NjBl8fkCYDn9oNHeYl289yu5lpu5JUrsvRIgIw==" saltValue="wP1DDUlCR9TX0OVWGSs2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15CA-7C90-4F32-A311-B9341A554A1B}">
  <sheetPr>
    <pageSetUpPr fitToPage="1"/>
  </sheetPr>
  <dimension ref="A1:DR125"/>
  <sheetViews>
    <sheetView showGridLines="0" topLeftCell="A10" zoomScale="55" zoomScaleNormal="55" zoomScaleSheetLayoutView="55" workbookViewId="0">
      <selection activeCell="AW3" sqref="AW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9H5FbkY1oAhKXzALmc9PgUjhPNgfxx46ymNGahuujNU1+rb0ylBZ5iwMTFVhmL/EkE9eVQtFVKKM8PW/rkMGZA==" saltValue="t88W1QPm1anvwR6pWcGx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568</v>
      </c>
      <c r="G2" s="147"/>
      <c r="H2" s="148"/>
    </row>
    <row r="3" spans="1:8" x14ac:dyDescent="0.15">
      <c r="A3" s="144" t="s">
        <v>561</v>
      </c>
      <c r="B3" s="149"/>
      <c r="C3" s="150"/>
      <c r="D3" s="151">
        <v>35170</v>
      </c>
      <c r="E3" s="152"/>
      <c r="F3" s="153">
        <v>69185</v>
      </c>
      <c r="G3" s="154"/>
      <c r="H3" s="155"/>
    </row>
    <row r="4" spans="1:8" x14ac:dyDescent="0.15">
      <c r="A4" s="156"/>
      <c r="B4" s="157"/>
      <c r="C4" s="158"/>
      <c r="D4" s="159">
        <v>26154</v>
      </c>
      <c r="E4" s="160"/>
      <c r="F4" s="161">
        <v>38519</v>
      </c>
      <c r="G4" s="162"/>
      <c r="H4" s="163"/>
    </row>
    <row r="5" spans="1:8" x14ac:dyDescent="0.15">
      <c r="A5" s="144" t="s">
        <v>563</v>
      </c>
      <c r="B5" s="149"/>
      <c r="C5" s="150"/>
      <c r="D5" s="151">
        <v>51491</v>
      </c>
      <c r="E5" s="152"/>
      <c r="F5" s="153">
        <v>70166</v>
      </c>
      <c r="G5" s="154"/>
      <c r="H5" s="155"/>
    </row>
    <row r="6" spans="1:8" x14ac:dyDescent="0.15">
      <c r="A6" s="156"/>
      <c r="B6" s="157"/>
      <c r="C6" s="158"/>
      <c r="D6" s="159">
        <v>33906</v>
      </c>
      <c r="E6" s="160"/>
      <c r="F6" s="161">
        <v>36115</v>
      </c>
      <c r="G6" s="162"/>
      <c r="H6" s="163"/>
    </row>
    <row r="7" spans="1:8" x14ac:dyDescent="0.15">
      <c r="A7" s="144" t="s">
        <v>564</v>
      </c>
      <c r="B7" s="149"/>
      <c r="C7" s="150"/>
      <c r="D7" s="151">
        <v>113106</v>
      </c>
      <c r="E7" s="152"/>
      <c r="F7" s="153">
        <v>92632</v>
      </c>
      <c r="G7" s="154"/>
      <c r="H7" s="155"/>
    </row>
    <row r="8" spans="1:8" x14ac:dyDescent="0.15">
      <c r="A8" s="156"/>
      <c r="B8" s="157"/>
      <c r="C8" s="158"/>
      <c r="D8" s="159">
        <v>86006</v>
      </c>
      <c r="E8" s="160"/>
      <c r="F8" s="161">
        <v>47978</v>
      </c>
      <c r="G8" s="162"/>
      <c r="H8" s="163"/>
    </row>
    <row r="9" spans="1:8" x14ac:dyDescent="0.15">
      <c r="A9" s="144" t="s">
        <v>565</v>
      </c>
      <c r="B9" s="149"/>
      <c r="C9" s="150"/>
      <c r="D9" s="151">
        <v>115821</v>
      </c>
      <c r="E9" s="152"/>
      <c r="F9" s="153">
        <v>96469</v>
      </c>
      <c r="G9" s="154"/>
      <c r="H9" s="155"/>
    </row>
    <row r="10" spans="1:8" x14ac:dyDescent="0.15">
      <c r="A10" s="156"/>
      <c r="B10" s="157"/>
      <c r="C10" s="158"/>
      <c r="D10" s="159">
        <v>58878</v>
      </c>
      <c r="E10" s="160"/>
      <c r="F10" s="161">
        <v>49775</v>
      </c>
      <c r="G10" s="162"/>
      <c r="H10" s="163"/>
    </row>
    <row r="11" spans="1:8" x14ac:dyDescent="0.15">
      <c r="A11" s="144" t="s">
        <v>566</v>
      </c>
      <c r="B11" s="149"/>
      <c r="C11" s="150"/>
      <c r="D11" s="151">
        <v>84526</v>
      </c>
      <c r="E11" s="152"/>
      <c r="F11" s="153">
        <v>85743</v>
      </c>
      <c r="G11" s="154"/>
      <c r="H11" s="155"/>
    </row>
    <row r="12" spans="1:8" x14ac:dyDescent="0.15">
      <c r="A12" s="156"/>
      <c r="B12" s="157"/>
      <c r="C12" s="164"/>
      <c r="D12" s="159">
        <v>19238</v>
      </c>
      <c r="E12" s="160"/>
      <c r="F12" s="161">
        <v>45231</v>
      </c>
      <c r="G12" s="162"/>
      <c r="H12" s="163"/>
    </row>
    <row r="13" spans="1:8" x14ac:dyDescent="0.15">
      <c r="A13" s="144"/>
      <c r="B13" s="149"/>
      <c r="C13" s="165"/>
      <c r="D13" s="166">
        <v>80023</v>
      </c>
      <c r="E13" s="167"/>
      <c r="F13" s="168">
        <v>82839</v>
      </c>
      <c r="G13" s="169"/>
      <c r="H13" s="155"/>
    </row>
    <row r="14" spans="1:8" x14ac:dyDescent="0.15">
      <c r="A14" s="156"/>
      <c r="B14" s="157"/>
      <c r="C14" s="158"/>
      <c r="D14" s="159">
        <v>44836</v>
      </c>
      <c r="E14" s="160"/>
      <c r="F14" s="161">
        <v>43524</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5.16</v>
      </c>
      <c r="C19" s="170">
        <f>ROUND(VALUE(SUBSTITUTE(実質収支比率等に係る経年分析!G$48,"▲","-")),2)</f>
        <v>1.38</v>
      </c>
      <c r="D19" s="170">
        <f>ROUND(VALUE(SUBSTITUTE(実質収支比率等に係る経年分析!H$48,"▲","-")),2)</f>
        <v>7.43</v>
      </c>
      <c r="E19" s="170">
        <f>ROUND(VALUE(SUBSTITUTE(実質収支比率等に係る経年分析!I$48,"▲","-")),2)</f>
        <v>7.86</v>
      </c>
      <c r="F19" s="170">
        <f>ROUND(VALUE(SUBSTITUTE(実質収支比率等に係る経年分析!J$48,"▲","-")),2)</f>
        <v>7.35</v>
      </c>
    </row>
    <row r="20" spans="1:11" x14ac:dyDescent="0.15">
      <c r="A20" s="170" t="s">
        <v>57</v>
      </c>
      <c r="B20" s="170">
        <f>ROUND(VALUE(SUBSTITUTE(実質収支比率等に係る経年分析!F$47,"▲","-")),2)</f>
        <v>20.69</v>
      </c>
      <c r="C20" s="170">
        <f>ROUND(VALUE(SUBSTITUTE(実質収支比率等に係る経年分析!G$47,"▲","-")),2)</f>
        <v>21.75</v>
      </c>
      <c r="D20" s="170">
        <f>ROUND(VALUE(SUBSTITUTE(実質収支比率等に係る経年分析!H$47,"▲","-")),2)</f>
        <v>23.47</v>
      </c>
      <c r="E20" s="170">
        <f>ROUND(VALUE(SUBSTITUTE(実質収支比率等に係る経年分析!I$47,"▲","-")),2)</f>
        <v>22.79</v>
      </c>
      <c r="F20" s="170">
        <f>ROUND(VALUE(SUBSTITUTE(実質収支比率等に係る経年分析!J$47,"▲","-")),2)</f>
        <v>26.93</v>
      </c>
    </row>
    <row r="21" spans="1:11" x14ac:dyDescent="0.15">
      <c r="A21" s="170" t="s">
        <v>58</v>
      </c>
      <c r="B21" s="170">
        <f>IF(ISNUMBER(VALUE(SUBSTITUTE(実質収支比率等に係る経年分析!F$49,"▲","-"))),ROUND(VALUE(SUBSTITUTE(実質収支比率等に係る経年分析!F$49,"▲","-")),2),NA())</f>
        <v>-0.65</v>
      </c>
      <c r="C21" s="170">
        <f>IF(ISNUMBER(VALUE(SUBSTITUTE(実質収支比率等に係る経年分析!G$49,"▲","-"))),ROUND(VALUE(SUBSTITUTE(実質収支比率等に係る経年分析!G$49,"▲","-")),2),NA())</f>
        <v>-2.72</v>
      </c>
      <c r="D21" s="170">
        <f>IF(ISNUMBER(VALUE(SUBSTITUTE(実質収支比率等に係る経年分析!H$49,"▲","-"))),ROUND(VALUE(SUBSTITUTE(実質収支比率等に係る経年分析!H$49,"▲","-")),2),NA())</f>
        <v>8.51</v>
      </c>
      <c r="E21" s="170">
        <f>IF(ISNUMBER(VALUE(SUBSTITUTE(実質収支比率等に係る経年分析!I$49,"▲","-"))),ROUND(VALUE(SUBSTITUTE(実質収支比率等に係る経年分析!I$49,"▲","-")),2),NA())</f>
        <v>1.08</v>
      </c>
      <c r="F21" s="170">
        <f>IF(ISNUMBER(VALUE(SUBSTITUTE(実質収支比率等に係る経年分析!J$49,"▲","-"))),ROUND(VALUE(SUBSTITUTE(実質収支比率等に係る経年分析!J$49,"▲","-")),2),NA())</f>
        <v>3.5</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0.02</v>
      </c>
    </row>
    <row r="31" spans="1:11" x14ac:dyDescent="0.15">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0.35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0.49</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0.6</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0.54</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0.7</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1.89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1.53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1.1000000000000001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1.1200000000000001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1.17</v>
      </c>
    </row>
    <row r="33" spans="1:16" x14ac:dyDescent="0.15">
      <c r="A33" s="171" t="str">
        <f>IF(連結実質赤字比率に係る赤字・黒字の構成分析!C$37="",NA(),連結実質赤字比率に係る赤字・黒字の構成分析!C$37)</f>
        <v>宅地造成事業会計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4.46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4.45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4.29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4.09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4.09</v>
      </c>
    </row>
    <row r="34" spans="1:16" x14ac:dyDescent="0.15">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5.16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1.37</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7.43</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7.86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7.34</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13.49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14.12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14.44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14.91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12.09</v>
      </c>
    </row>
    <row r="36" spans="1:16" x14ac:dyDescent="0.15">
      <c r="A36" s="171" t="str">
        <f>IF(連結実質赤字比率に係る赤字・黒字の構成分析!C$34="",NA(),連結実質赤字比率に係る赤字・黒字の構成分析!C$34)</f>
        <v>下水道事業会計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14.54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15.42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16.239999999999998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15.94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15.48</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2194</v>
      </c>
      <c r="E42" s="172"/>
      <c r="F42" s="172"/>
      <c r="G42" s="172">
        <f>'実質公債費比率（分子）の構造'!L$52</f>
        <v>2141</v>
      </c>
      <c r="H42" s="172"/>
      <c r="I42" s="172"/>
      <c r="J42" s="172">
        <f>'実質公債費比率（分子）の構造'!M$52</f>
        <v>2149</v>
      </c>
      <c r="K42" s="172"/>
      <c r="L42" s="172"/>
      <c r="M42" s="172">
        <f>'実質公債費比率（分子）の構造'!N$52</f>
        <v>2122</v>
      </c>
      <c r="N42" s="172"/>
      <c r="O42" s="172"/>
      <c r="P42" s="172">
        <f>'実質公債費比率（分子）の構造'!O$52</f>
        <v>2230</v>
      </c>
    </row>
    <row r="43" spans="1:16" x14ac:dyDescent="0.15">
      <c r="A43" s="172" t="s">
        <v>66</v>
      </c>
      <c r="B43" s="172" t="str">
        <f>'実質公債費比率（分子）の構造'!K$51</f>
        <v>-</v>
      </c>
      <c r="C43" s="172"/>
      <c r="D43" s="172"/>
      <c r="E43" s="172" t="str">
        <f>'実質公債費比率（分子）の構造'!L$51</f>
        <v>-</v>
      </c>
      <c r="F43" s="172"/>
      <c r="G43" s="172"/>
      <c r="H43" s="172">
        <f>'実質公債費比率（分子）の構造'!M$51</f>
        <v>0</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51</v>
      </c>
      <c r="C44" s="172"/>
      <c r="D44" s="172"/>
      <c r="E44" s="172">
        <f>'実質公債費比率（分子）の構造'!L$50</f>
        <v>51</v>
      </c>
      <c r="F44" s="172"/>
      <c r="G44" s="172"/>
      <c r="H44" s="172">
        <f>'実質公債費比率（分子）の構造'!M$50</f>
        <v>44</v>
      </c>
      <c r="I44" s="172"/>
      <c r="J44" s="172"/>
      <c r="K44" s="172">
        <f>'実質公債費比率（分子）の構造'!N$50</f>
        <v>30</v>
      </c>
      <c r="L44" s="172"/>
      <c r="M44" s="172"/>
      <c r="N44" s="172">
        <f>'実質公債費比率（分子）の構造'!O$50</f>
        <v>16</v>
      </c>
      <c r="O44" s="172"/>
      <c r="P44" s="172"/>
    </row>
    <row r="45" spans="1:16" x14ac:dyDescent="0.15">
      <c r="A45" s="172" t="s">
        <v>68</v>
      </c>
      <c r="B45" s="172">
        <f>'実質公債費比率（分子）の構造'!K$49</f>
        <v>19</v>
      </c>
      <c r="C45" s="172"/>
      <c r="D45" s="172"/>
      <c r="E45" s="172">
        <f>'実質公債費比率（分子）の構造'!L$49</f>
        <v>58</v>
      </c>
      <c r="F45" s="172"/>
      <c r="G45" s="172"/>
      <c r="H45" s="172">
        <f>'実質公債費比率（分子）の構造'!M$49</f>
        <v>109</v>
      </c>
      <c r="I45" s="172"/>
      <c r="J45" s="172"/>
      <c r="K45" s="172">
        <f>'実質公債費比率（分子）の構造'!N$49</f>
        <v>102</v>
      </c>
      <c r="L45" s="172"/>
      <c r="M45" s="172"/>
      <c r="N45" s="172">
        <f>'実質公債費比率（分子）の構造'!O$49</f>
        <v>82</v>
      </c>
      <c r="O45" s="172"/>
      <c r="P45" s="172"/>
    </row>
    <row r="46" spans="1:16" x14ac:dyDescent="0.15">
      <c r="A46" s="172" t="s">
        <v>69</v>
      </c>
      <c r="B46" s="172">
        <f>'実質公債費比率（分子）の構造'!K$48</f>
        <v>1130</v>
      </c>
      <c r="C46" s="172"/>
      <c r="D46" s="172"/>
      <c r="E46" s="172">
        <f>'実質公債費比率（分子）の構造'!L$48</f>
        <v>1123</v>
      </c>
      <c r="F46" s="172"/>
      <c r="G46" s="172"/>
      <c r="H46" s="172">
        <f>'実質公債費比率（分子）の構造'!M$48</f>
        <v>1053</v>
      </c>
      <c r="I46" s="172"/>
      <c r="J46" s="172"/>
      <c r="K46" s="172">
        <f>'実質公債費比率（分子）の構造'!N$48</f>
        <v>958</v>
      </c>
      <c r="L46" s="172"/>
      <c r="M46" s="172"/>
      <c r="N46" s="172">
        <f>'実質公債費比率（分子）の構造'!O$48</f>
        <v>1016</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1980</v>
      </c>
      <c r="C49" s="172"/>
      <c r="D49" s="172"/>
      <c r="E49" s="172">
        <f>'実質公債費比率（分子）の構造'!L$45</f>
        <v>1883</v>
      </c>
      <c r="F49" s="172"/>
      <c r="G49" s="172"/>
      <c r="H49" s="172">
        <f>'実質公債費比率（分子）の構造'!M$45</f>
        <v>1866</v>
      </c>
      <c r="I49" s="172"/>
      <c r="J49" s="172"/>
      <c r="K49" s="172">
        <f>'実質公債費比率（分子）の構造'!N$45</f>
        <v>1950</v>
      </c>
      <c r="L49" s="172"/>
      <c r="M49" s="172"/>
      <c r="N49" s="172">
        <f>'実質公債費比率（分子）の構造'!O$45</f>
        <v>1984</v>
      </c>
      <c r="O49" s="172"/>
      <c r="P49" s="172"/>
    </row>
    <row r="50" spans="1:16" x14ac:dyDescent="0.15">
      <c r="A50" s="172" t="s">
        <v>73</v>
      </c>
      <c r="B50" s="172" t="e">
        <f>NA()</f>
        <v>#N/A</v>
      </c>
      <c r="C50" s="172">
        <f>IF(ISNUMBER('実質公債費比率（分子）の構造'!K$53),'実質公債費比率（分子）の構造'!K$53,NA())</f>
        <v>986</v>
      </c>
      <c r="D50" s="172" t="e">
        <f>NA()</f>
        <v>#N/A</v>
      </c>
      <c r="E50" s="172" t="e">
        <f>NA()</f>
        <v>#N/A</v>
      </c>
      <c r="F50" s="172">
        <f>IF(ISNUMBER('実質公債費比率（分子）の構造'!L$53),'実質公債費比率（分子）の構造'!L$53,NA())</f>
        <v>974</v>
      </c>
      <c r="G50" s="172" t="e">
        <f>NA()</f>
        <v>#N/A</v>
      </c>
      <c r="H50" s="172" t="e">
        <f>NA()</f>
        <v>#N/A</v>
      </c>
      <c r="I50" s="172">
        <f>IF(ISNUMBER('実質公債費比率（分子）の構造'!M$53),'実質公債費比率（分子）の構造'!M$53,NA())</f>
        <v>923</v>
      </c>
      <c r="J50" s="172" t="e">
        <f>NA()</f>
        <v>#N/A</v>
      </c>
      <c r="K50" s="172" t="e">
        <f>NA()</f>
        <v>#N/A</v>
      </c>
      <c r="L50" s="172">
        <f>IF(ISNUMBER('実質公債費比率（分子）の構造'!N$53),'実質公債費比率（分子）の構造'!N$53,NA())</f>
        <v>918</v>
      </c>
      <c r="M50" s="172" t="e">
        <f>NA()</f>
        <v>#N/A</v>
      </c>
      <c r="N50" s="172" t="e">
        <f>NA()</f>
        <v>#N/A</v>
      </c>
      <c r="O50" s="172">
        <f>IF(ISNUMBER('実質公債費比率（分子）の構造'!O$53),'実質公債費比率（分子）の構造'!O$53,NA())</f>
        <v>868</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23893</v>
      </c>
      <c r="E56" s="171"/>
      <c r="F56" s="171"/>
      <c r="G56" s="171">
        <f>'将来負担比率（分子）の構造'!J$52</f>
        <v>23648</v>
      </c>
      <c r="H56" s="171"/>
      <c r="I56" s="171"/>
      <c r="J56" s="171">
        <f>'将来負担比率（分子）の構造'!K$52</f>
        <v>25408</v>
      </c>
      <c r="K56" s="171"/>
      <c r="L56" s="171"/>
      <c r="M56" s="171">
        <f>'将来負担比率（分子）の構造'!L$52</f>
        <v>25148</v>
      </c>
      <c r="N56" s="171"/>
      <c r="O56" s="171"/>
      <c r="P56" s="171">
        <f>'将来負担比率（分子）の構造'!M$52</f>
        <v>24254</v>
      </c>
    </row>
    <row r="57" spans="1:16" x14ac:dyDescent="0.15">
      <c r="A57" s="171" t="s">
        <v>44</v>
      </c>
      <c r="B57" s="171"/>
      <c r="C57" s="171"/>
      <c r="D57" s="171">
        <f>'将来負担比率（分子）の構造'!I$51</f>
        <v>2955</v>
      </c>
      <c r="E57" s="171"/>
      <c r="F57" s="171"/>
      <c r="G57" s="171">
        <f>'将来負担比率（分子）の構造'!J$51</f>
        <v>2823</v>
      </c>
      <c r="H57" s="171"/>
      <c r="I57" s="171"/>
      <c r="J57" s="171">
        <f>'将来負担比率（分子）の構造'!K$51</f>
        <v>2723</v>
      </c>
      <c r="K57" s="171"/>
      <c r="L57" s="171"/>
      <c r="M57" s="171">
        <f>'将来負担比率（分子）の構造'!L$51</f>
        <v>2554</v>
      </c>
      <c r="N57" s="171"/>
      <c r="O57" s="171"/>
      <c r="P57" s="171">
        <f>'将来負担比率（分子）の構造'!M$51</f>
        <v>2334</v>
      </c>
    </row>
    <row r="58" spans="1:16" x14ac:dyDescent="0.15">
      <c r="A58" s="171" t="s">
        <v>43</v>
      </c>
      <c r="B58" s="171"/>
      <c r="C58" s="171"/>
      <c r="D58" s="171">
        <f>'将来負担比率（分子）の構造'!I$50</f>
        <v>6248</v>
      </c>
      <c r="E58" s="171"/>
      <c r="F58" s="171"/>
      <c r="G58" s="171">
        <f>'将来負担比率（分子）の構造'!J$50</f>
        <v>6773</v>
      </c>
      <c r="H58" s="171"/>
      <c r="I58" s="171"/>
      <c r="J58" s="171">
        <f>'将来負担比率（分子）の構造'!K$50</f>
        <v>6515</v>
      </c>
      <c r="K58" s="171"/>
      <c r="L58" s="171"/>
      <c r="M58" s="171">
        <f>'将来負担比率（分子）の構造'!L$50</f>
        <v>8180</v>
      </c>
      <c r="N58" s="171"/>
      <c r="O58" s="171"/>
      <c r="P58" s="171">
        <f>'将来負担比率（分子）の構造'!M$50</f>
        <v>10155</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3467</v>
      </c>
      <c r="C62" s="171"/>
      <c r="D62" s="171"/>
      <c r="E62" s="171">
        <f>'将来負担比率（分子）の構造'!J$45</f>
        <v>3464</v>
      </c>
      <c r="F62" s="171"/>
      <c r="G62" s="171"/>
      <c r="H62" s="171">
        <f>'将来負担比率（分子）の構造'!K$45</f>
        <v>3524</v>
      </c>
      <c r="I62" s="171"/>
      <c r="J62" s="171"/>
      <c r="K62" s="171">
        <f>'将来負担比率（分子）の構造'!L$45</f>
        <v>3424</v>
      </c>
      <c r="L62" s="171"/>
      <c r="M62" s="171"/>
      <c r="N62" s="171">
        <f>'将来負担比率（分子）の構造'!M$45</f>
        <v>3301</v>
      </c>
      <c r="O62" s="171"/>
      <c r="P62" s="171"/>
    </row>
    <row r="63" spans="1:16" x14ac:dyDescent="0.15">
      <c r="A63" s="171" t="s">
        <v>36</v>
      </c>
      <c r="B63" s="171">
        <f>'将来負担比率（分子）の構造'!I$44</f>
        <v>1277</v>
      </c>
      <c r="C63" s="171"/>
      <c r="D63" s="171"/>
      <c r="E63" s="171">
        <f>'将来負担比率（分子）の構造'!J$44</f>
        <v>1345</v>
      </c>
      <c r="F63" s="171"/>
      <c r="G63" s="171"/>
      <c r="H63" s="171">
        <f>'将来負担比率（分子）の構造'!K$44</f>
        <v>1502</v>
      </c>
      <c r="I63" s="171"/>
      <c r="J63" s="171"/>
      <c r="K63" s="171">
        <f>'将来負担比率（分子）の構造'!L$44</f>
        <v>1616</v>
      </c>
      <c r="L63" s="171"/>
      <c r="M63" s="171"/>
      <c r="N63" s="171">
        <f>'将来負担比率（分子）の構造'!M$44</f>
        <v>1573</v>
      </c>
      <c r="O63" s="171"/>
      <c r="P63" s="171"/>
    </row>
    <row r="64" spans="1:16" x14ac:dyDescent="0.15">
      <c r="A64" s="171" t="s">
        <v>35</v>
      </c>
      <c r="B64" s="171">
        <f>'将来負担比率（分子）の構造'!I$43</f>
        <v>14671</v>
      </c>
      <c r="C64" s="171"/>
      <c r="D64" s="171"/>
      <c r="E64" s="171">
        <f>'将来負担比率（分子）の構造'!J$43</f>
        <v>13776</v>
      </c>
      <c r="F64" s="171"/>
      <c r="G64" s="171"/>
      <c r="H64" s="171">
        <f>'将来負担比率（分子）の構造'!K$43</f>
        <v>12757</v>
      </c>
      <c r="I64" s="171"/>
      <c r="J64" s="171"/>
      <c r="K64" s="171">
        <f>'将来負担比率（分子）の構造'!L$43</f>
        <v>11723</v>
      </c>
      <c r="L64" s="171"/>
      <c r="M64" s="171"/>
      <c r="N64" s="171">
        <f>'将来負担比率（分子）の構造'!M$43</f>
        <v>10724</v>
      </c>
      <c r="O64" s="171"/>
      <c r="P64" s="171"/>
    </row>
    <row r="65" spans="1:16" x14ac:dyDescent="0.15">
      <c r="A65" s="171" t="s">
        <v>34</v>
      </c>
      <c r="B65" s="171">
        <f>'将来負担比率（分子）の構造'!I$42</f>
        <v>139</v>
      </c>
      <c r="C65" s="171"/>
      <c r="D65" s="171"/>
      <c r="E65" s="171">
        <f>'将来負担比率（分子）の構造'!J$42</f>
        <v>90</v>
      </c>
      <c r="F65" s="171"/>
      <c r="G65" s="171"/>
      <c r="H65" s="171">
        <f>'将来負担比率（分子）の構造'!K$42</f>
        <v>47</v>
      </c>
      <c r="I65" s="171"/>
      <c r="J65" s="171"/>
      <c r="K65" s="171">
        <f>'将来負担比率（分子）の構造'!L$42</f>
        <v>18</v>
      </c>
      <c r="L65" s="171"/>
      <c r="M65" s="171"/>
      <c r="N65" s="171">
        <f>'将来負担比率（分子）の構造'!M$42</f>
        <v>3</v>
      </c>
      <c r="O65" s="171"/>
      <c r="P65" s="171"/>
    </row>
    <row r="66" spans="1:16" x14ac:dyDescent="0.15">
      <c r="A66" s="171" t="s">
        <v>33</v>
      </c>
      <c r="B66" s="171">
        <f>'将来負担比率（分子）の構造'!I$41</f>
        <v>16442</v>
      </c>
      <c r="C66" s="171"/>
      <c r="D66" s="171"/>
      <c r="E66" s="171">
        <f>'将来負担比率（分子）の構造'!J$41</f>
        <v>16615</v>
      </c>
      <c r="F66" s="171"/>
      <c r="G66" s="171"/>
      <c r="H66" s="171">
        <f>'将来負担比率（分子）の構造'!K$41</f>
        <v>18840</v>
      </c>
      <c r="I66" s="171"/>
      <c r="J66" s="171"/>
      <c r="K66" s="171">
        <f>'将来負担比率（分子）の構造'!L$41</f>
        <v>20834</v>
      </c>
      <c r="L66" s="171"/>
      <c r="M66" s="171"/>
      <c r="N66" s="171">
        <f>'将来負担比率（分子）の構造'!M$41</f>
        <v>20802</v>
      </c>
      <c r="O66" s="171"/>
      <c r="P66" s="171"/>
    </row>
    <row r="67" spans="1:16" x14ac:dyDescent="0.15">
      <c r="A67" s="171" t="s">
        <v>77</v>
      </c>
      <c r="B67" s="171" t="e">
        <f>NA()</f>
        <v>#N/A</v>
      </c>
      <c r="C67" s="171">
        <f>IF(ISNUMBER('将来負担比率（分子）の構造'!I$53), IF('将来負担比率（分子）の構造'!I$53 &lt; 0, 0, '将来負担比率（分子）の構造'!I$53), NA())</f>
        <v>2902</v>
      </c>
      <c r="D67" s="171" t="e">
        <f>NA()</f>
        <v>#N/A</v>
      </c>
      <c r="E67" s="171" t="e">
        <f>NA()</f>
        <v>#N/A</v>
      </c>
      <c r="F67" s="171">
        <f>IF(ISNUMBER('将来負担比率（分子）の構造'!J$53), IF('将来負担比率（分子）の構造'!J$53 &lt; 0, 0, '将来負担比率（分子）の構造'!J$53), NA())</f>
        <v>2047</v>
      </c>
      <c r="G67" s="171" t="e">
        <f>NA()</f>
        <v>#N/A</v>
      </c>
      <c r="H67" s="171" t="e">
        <f>NA()</f>
        <v>#N/A</v>
      </c>
      <c r="I67" s="171">
        <f>IF(ISNUMBER('将来負担比率（分子）の構造'!K$53), IF('将来負担比率（分子）の構造'!K$53 &lt; 0, 0, '将来負担比率（分子）の構造'!K$53), NA())</f>
        <v>2024</v>
      </c>
      <c r="J67" s="171" t="e">
        <f>NA()</f>
        <v>#N/A</v>
      </c>
      <c r="K67" s="171" t="e">
        <f>NA()</f>
        <v>#N/A</v>
      </c>
      <c r="L67" s="171">
        <f>IF(ISNUMBER('将来負担比率（分子）の構造'!L$53), IF('将来負担比率（分子）の構造'!L$53 &lt; 0, 0, '将来負担比率（分子）の構造'!L$53), NA())</f>
        <v>1732</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2912</v>
      </c>
      <c r="C72" s="175">
        <f>基金残高に係る経年分析!G55</f>
        <v>2954</v>
      </c>
      <c r="D72" s="175">
        <f>基金残高に係る経年分析!H55</f>
        <v>3476</v>
      </c>
    </row>
    <row r="73" spans="1:16" x14ac:dyDescent="0.15">
      <c r="A73" s="174" t="s">
        <v>80</v>
      </c>
      <c r="B73" s="175">
        <f>基金残高に係る経年分析!F56</f>
        <v>57</v>
      </c>
      <c r="C73" s="175">
        <f>基金残高に係る経年分析!G56</f>
        <v>280</v>
      </c>
      <c r="D73" s="175">
        <f>基金残高に係る経年分析!H56</f>
        <v>1114</v>
      </c>
    </row>
    <row r="74" spans="1:16" x14ac:dyDescent="0.15">
      <c r="A74" s="174" t="s">
        <v>81</v>
      </c>
      <c r="B74" s="175">
        <f>基金残高に係る経年分析!F57</f>
        <v>2406</v>
      </c>
      <c r="C74" s="175">
        <f>基金残高に係る経年分析!G57</f>
        <v>3770</v>
      </c>
      <c r="D74" s="175">
        <f>基金残高に係る経年分析!H57</f>
        <v>4319</v>
      </c>
    </row>
  </sheetData>
  <sheetProtection algorithmName="SHA-512" hashValue="gMiB2+K4A3wdWDQ5MEmF/qJF0/H91NSazootTsEjLAZa1pQBXdvKWNrGfI9WRUVfb08GXozjmQz54HoGW7bMlA==" saltValue="rJ1Sz6gP5/C3/ZUVeZ5L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2024-03-21T07:17:02Z</cp:lastPrinted>
  <dcterms:created xsi:type="dcterms:W3CDTF">2024-03-14T02:27:09Z</dcterms:created>
  <dcterms:modified xsi:type="dcterms:W3CDTF">2024-12-12T02:07:42Z</dcterms:modified>
  <cp:category/>
</cp:coreProperties>
</file>